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pivotTable+xml" PartName="/xl/pivotTables/pivotTable1.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meSettings" sheetId="1" r:id="rId3"/>
    <sheet state="visible" name="Archive" sheetId="2" r:id="rId4"/>
    <sheet state="visible" name="Pivot Table 3" sheetId="3" r:id="rId5"/>
    <sheet state="hidden" name="Summary" sheetId="4" r:id="rId6"/>
    <sheet state="hidden" name="Dashboard" sheetId="5" r:id="rId7"/>
  </sheets>
  <definedNames>
    <definedName localSheetId="3" name="sCalc">Summary!$L$1</definedName>
    <definedName localSheetId="4" name="dCalc">Dashboard!$V$1</definedName>
    <definedName localSheetId="0" name="searchTerm">ReadmeSettings!$C$21</definedName>
  </definedNames>
  <calcPr/>
  <pivotCaches>
    <pivotCache cacheId="0" r:id="rId8"/>
  </pivotCaches>
</workbook>
</file>

<file path=xl/sharedStrings.xml><?xml version="1.0" encoding="utf-8"?>
<sst xmlns="http://schemas.openxmlformats.org/spreadsheetml/2006/main" count="12546" uniqueCount="7930">
  <si>
    <t>TAGS v6.1.9.1</t>
  </si>
  <si>
    <t xml:space="preserve">
Created by mhawksey. Read more about this at:</t>
  </si>
  <si>
    <t>http://tags.hawksey.info</t>
  </si>
  <si>
    <t>With this spreadsheet you can:</t>
  </si>
  <si>
    <t>- automatically pull results from a Twitter Search into a Google Spreadsheet</t>
  </si>
  <si>
    <t>Instructions:</t>
  </si>
  <si>
    <r>
      <rPr>
        <rFont val="Roboto"/>
        <sz val="10.0"/>
      </rPr>
      <t xml:space="preserve">1. If you've never run </t>
    </r>
    <r>
      <rPr>
        <rFont val="Courier New"/>
        <sz val="10.0"/>
      </rPr>
      <t>TAGS &gt; Setup Twitter Access</t>
    </r>
    <r>
      <rPr>
        <rFont val="Roboto"/>
        <sz val="10.0"/>
      </rPr>
      <t xml:space="preserve"> do so now (this should only need be done once for all your TAGS sheets) </t>
    </r>
  </si>
  <si>
    <t>2. Enter term</t>
  </si>
  <si>
    <t>#ChildLabour</t>
  </si>
  <si>
    <r>
      <rPr>
        <rFont val="Roboto"/>
        <b/>
        <sz val="10.0"/>
      </rPr>
      <t>Note:</t>
    </r>
    <r>
      <rPr>
        <rFont val="Roboto"/>
        <sz val="10.0"/>
      </rPr>
      <t xml:space="preserve">  Make a one off collection with </t>
    </r>
    <r>
      <rPr>
        <rFont val="Courier New"/>
        <sz val="10.0"/>
      </rPr>
      <t>TAGS &gt; Run now!</t>
    </r>
    <r>
      <rPr>
        <rFont val="Roboto"/>
        <sz val="10.0"/>
      </rPr>
      <t xml:space="preserve"> or set a trigger to collect every hour </t>
    </r>
    <r>
      <rPr>
        <rFont val="Courier New"/>
        <sz val="10.0"/>
      </rPr>
      <t>TAGS &gt; Update archive every hour</t>
    </r>
    <r>
      <rPr>
        <rFont val="Roboto"/>
        <sz val="10.0"/>
      </rPr>
      <t xml:space="preserve">. To change the frequency open </t>
    </r>
    <r>
      <rPr>
        <rFont val="Courier New"/>
        <sz val="10.0"/>
      </rPr>
      <t>Tools &gt; Script Editor</t>
    </r>
    <r>
      <rPr>
        <rFont val="Roboto"/>
        <sz val="10.0"/>
      </rPr>
      <t xml:space="preserve"> then </t>
    </r>
    <r>
      <rPr>
        <rFont val="Courier New"/>
        <sz val="10.0"/>
      </rPr>
      <t>Triggers &gt; Current script's triggers...</t>
    </r>
    <r>
      <rPr>
        <rFont val="Roboto"/>
        <sz val="10.0"/>
      </rPr>
      <t xml:space="preserve"> and adjust
</t>
    </r>
  </si>
  <si>
    <t>Advanced Settings:</t>
  </si>
  <si>
    <t>Period</t>
  </si>
  <si>
    <t>default</t>
  </si>
  <si>
    <t>Continuous/paged</t>
  </si>
  <si>
    <t>continuous</t>
  </si>
  <si>
    <t>&lt;- deprecated option</t>
  </si>
  <si>
    <t>Follower count filter</t>
  </si>
  <si>
    <t>&lt;- if search term is being spammed you can set the minimum followers a person must have to be included in archive</t>
  </si>
  <si>
    <t>Number of tweets</t>
  </si>
  <si>
    <t>&lt;- maximum varies based on the type of archive you are collecting</t>
  </si>
  <si>
    <t>Type</t>
  </si>
  <si>
    <t>search/tweets</t>
  </si>
  <si>
    <t>Stats</t>
  </si>
  <si>
    <t>Number of Tweets</t>
  </si>
  <si>
    <t>Unique tweets</t>
  </si>
  <si>
    <t>First Tweet</t>
  </si>
  <si>
    <t>Last Tweet</t>
  </si>
  <si>
    <t>Make interactive</t>
  </si>
  <si>
    <t>Turn your archive into an interactive online resource using TAGSExplorer - see http://bit.ly/TAGSsetup</t>
  </si>
  <si>
    <r>
      <rPr>
        <rFont val="Roboto"/>
        <b/>
        <sz val="10.0"/>
      </rPr>
      <t xml:space="preserve">Note: </t>
    </r>
    <r>
      <rPr>
        <rFont val="Courier New"/>
        <b/>
        <sz val="10.0"/>
      </rPr>
      <t>Share &gt; Anyone with link</t>
    </r>
    <r>
      <rPr>
        <rFont val="Roboto"/>
        <b val="0"/>
        <sz val="10.0"/>
      </rPr>
      <t xml:space="preserve"> to use these views</t>
    </r>
  </si>
  <si>
    <t>&lt;- conversation explorer</t>
  </si>
  <si>
    <t>&lt;- searchable archive</t>
  </si>
  <si>
    <t>News</t>
  </si>
  <si>
    <t>id_str</t>
  </si>
  <si>
    <t>from_user</t>
  </si>
  <si>
    <t>text</t>
  </si>
  <si>
    <t>created_at</t>
  </si>
  <si>
    <t>abc</t>
  </si>
  <si>
    <t>time</t>
  </si>
  <si>
    <t>geo_coordinates</t>
  </si>
  <si>
    <t>user_lang</t>
  </si>
  <si>
    <t>in_reply_to_user_id_str</t>
  </si>
  <si>
    <t>in_reply_to_screen_name</t>
  </si>
  <si>
    <t>from_user_id_str</t>
  </si>
  <si>
    <t>in_reply_to_status_id_str</t>
  </si>
  <si>
    <t>source</t>
  </si>
  <si>
    <t>profile_image_url</t>
  </si>
  <si>
    <t>user_followers_count</t>
  </si>
  <si>
    <t>user_friends_count</t>
  </si>
  <si>
    <t>user_location</t>
  </si>
  <si>
    <t>status_url</t>
  </si>
  <si>
    <t>entities_str</t>
  </si>
  <si>
    <t>1526830470826270720</t>
  </si>
  <si>
    <t>FaisalLPP</t>
  </si>
  <si>
    <t>RT @pkBritish: Representatives from Aawaz II downstream and provincial partners from Punjab and Khyber Pakhtunkhwa discussed building on best practices for addressing harmful practices such as #GBV, #childmarriage and #childlabour and shared their recommendations at the #AawazII Partners Forum. https://t.co/Yw13MAnh7D</t>
  </si>
  <si>
    <t>Wed May 18 07:42:06 +0000 2022</t>
  </si>
  <si>
    <t>D1</t>
  </si>
  <si>
    <t>1273563731629400069</t>
  </si>
  <si>
    <t>&lt;a href="http://twitter.com/download/android" rel="nofollow"&gt;Twitter for Android&lt;/a&gt;</t>
  </si>
  <si>
    <t>http://abs.twimg.com/sticky/default_profile_images/default_profile_normal.png</t>
  </si>
  <si>
    <t xml:space="preserve">Galy Wal, Lodhran </t>
  </si>
  <si>
    <t>http://twitter.com/FaisalLPP/statuses/1526830470826270720</t>
  </si>
  <si>
    <t>{"hashtags":[],"symbols":[],"user_mentions":[{"screen_name":"pkBritish","name":"British Council Pakistan","id":82546863,"id_str":"82546863","indices":[3,13]}],"urls":[]}</t>
  </si>
  <si>
    <t>1526830434335674368</t>
  </si>
  <si>
    <t>ILOFLNetwork</t>
  </si>
  <si>
    <t>The Global Conference on the Elimination of Child Labour is happening this week. 
🎧Our #Podcast (in French) explores how the government and employers’ organisations in Côte d'Ivoire are taking on #forcedlabour &amp;amp; #childlabour. 
Find out what works! https://t.co/bkRzeSeQvE https://t.co/IIE7OzBaA9</t>
  </si>
  <si>
    <t>Wed May 18 07:41:57 +0000 2022</t>
  </si>
  <si>
    <t>D6</t>
  </si>
  <si>
    <t>1182585897973403648</t>
  </si>
  <si>
    <t>&lt;a href="https://mobile.twitter.com" rel="nofollow"&gt;Twitter Web App&lt;/a&gt;</t>
  </si>
  <si>
    <t>http://pbs.twimg.com/profile_images/1221733916681351168/xe7xuBh7_normal.jpg</t>
  </si>
  <si>
    <t>Geneva, Switzerland</t>
  </si>
  <si>
    <t>http://twitter.com/ILOFLNetwork/statuses/1526830434335674368</t>
  </si>
  <si>
    <t>{"hashtags":[{"text":"Podcast","indices":[88,96]},{"text":"forcedlabour","indices":[197,210]},{"text":"childlabour","indices":[217,229]}],"symbols":[],"user_mentions":[],"urls":[{"url":"https://t.co/bkRzeSeQvE","expanded_url":"https://flbusiness.network/second-podcast-series-now-available/","display_url":"flbusiness.network/second-podcast…","indices":[254,277]}],"media":[{"id":1526829402960580600,"id_str":"1526829402960580610","indices":[278,301],"media_url":"http://pbs.twimg.com/media/FTBjQKQWUAIBz_a.png","media_url_https":"https://pbs.twimg.com/media/FTBjQKQWUAIBz_a.png","url":"https://t.co/IIE7OzBaA9","display_url":"pic.twitter.com/IIE7OzBaA9","expanded_url":"https://twitter.com/ILOFLNetwork/status/1526830434335674368/photo/1","type":"photo","sizes":{"medium":{"w":800,"h":451,"resize":"fit"},"thumb":{"w":150,"h":150,"resize":"crop"},"small":{"w":680,"h":383,"resize":"fit"},"large":{"w":800,"h":451,"resize":"fit"}}}]}</t>
  </si>
  <si>
    <t>D5</t>
  </si>
  <si>
    <t>1526829477405331458</t>
  </si>
  <si>
    <t>AbdullahRabban9</t>
  </si>
  <si>
    <t>Wed May 18 07:38:09 +0000 2022</t>
  </si>
  <si>
    <t>733891491358085121</t>
  </si>
  <si>
    <t>http://pbs.twimg.com/profile_images/1140208241059741697/XH_v8NQM_normal.jpg</t>
  </si>
  <si>
    <t>Multan, Pakistan</t>
  </si>
  <si>
    <t>http://twitter.com/AbdullahRabban9/statuses/1526829477405331458</t>
  </si>
  <si>
    <t>1526829270445826048</t>
  </si>
  <si>
    <t>AmnaMan01348</t>
  </si>
  <si>
    <t>Wed May 18 07:37:19 +0000 2022</t>
  </si>
  <si>
    <t>1488421118964817922</t>
  </si>
  <si>
    <t>http://pbs.twimg.com/profile_images/1489529041023647745/St5flVE3_normal.jpg</t>
  </si>
  <si>
    <t>http://twitter.com/AmnaMan01348/statuses/1526829270445826048</t>
  </si>
  <si>
    <t>1526827321923194881</t>
  </si>
  <si>
    <t>Communicator786</t>
  </si>
  <si>
    <t>RT @amahmood72: Participants at #AawazII Partners Forum shared best practices for behaviour change among communities to promote change in the harmful practices of #childlabour, #childmarriage, #GBV, exclusion, exploitation, and intolerance. @pkBritish @PJNPakistan @saadbjwa 
@AliyaHarir https://t.co/WlrhzdW3Rh</t>
  </si>
  <si>
    <t>Wed May 18 07:29:35 +0000 2022</t>
  </si>
  <si>
    <t>D3</t>
  </si>
  <si>
    <t>183165763</t>
  </si>
  <si>
    <t>http://pbs.twimg.com/profile_images/1524284875683082240/toDHPdpz_normal.jpg</t>
  </si>
  <si>
    <t>Lahore, Pakistan</t>
  </si>
  <si>
    <t>http://twitter.com/Communicator786/statuses/1526827321923194881</t>
  </si>
  <si>
    <t>{"hashtags":[{"text":"AawazII","indices":[32,40]}],"symbols":[],"user_mentions":[{"screen_name":"amahmood72","name":"Arshad Mahmood","id":219921538,"id_str":"219921538","indices":[3,14]}],"urls":[]}</t>
  </si>
  <si>
    <t>1526826495188078592</t>
  </si>
  <si>
    <t>Ahsankhan_sial</t>
  </si>
  <si>
    <t>Wed May 18 07:26:18 +0000 2022</t>
  </si>
  <si>
    <t>830292998588100608</t>
  </si>
  <si>
    <t>http://pbs.twimg.com/profile_images/1492802368768991238/nma17Yiv_normal.jpg</t>
  </si>
  <si>
    <t>Layyah</t>
  </si>
  <si>
    <t>http://twitter.com/Ahsankhan_sial/statuses/1526826495188078592</t>
  </si>
  <si>
    <t>1526826424404955137</t>
  </si>
  <si>
    <t>TheCraneCraney</t>
  </si>
  <si>
    <t>RT @ECLTFoundation: How can social protection systems address the underlying causes of #childlabour and its growing impact on children? How can they be scaled up? 
It will be the focus of today's panel at the 5th Global Conference on the Elimination of Child Labour, moderated by @ColonjuwonILO https://t.co/sDFJ1Bb4r0</t>
  </si>
  <si>
    <t>Wed May 18 07:26:01 +0000 2022</t>
  </si>
  <si>
    <t>D4</t>
  </si>
  <si>
    <t>143527462</t>
  </si>
  <si>
    <t>&lt;a href="http://twitter.com/download/iphone" rel="nofollow"&gt;Twitter for iPhone&lt;/a&gt;</t>
  </si>
  <si>
    <t>http://pbs.twimg.com/profile_images/522766100568633344/0sHf2JWG_normal.jpeg</t>
  </si>
  <si>
    <t>Over the hills and far away!</t>
  </si>
  <si>
    <t>http://twitter.com/TheCraneCraney/statuses/1526826424404955137</t>
  </si>
  <si>
    <t>{"hashtags":[{"text":"childlabour","indices":[87,99]}],"symbols":[],"user_mentions":[{"screen_name":"ECLTFoundation","name":"The ECLT Foundation","id":1191848646,"id_str":"1191848646","indices":[3,18]}],"urls":[]}</t>
  </si>
  <si>
    <t>1526825437363585025</t>
  </si>
  <si>
    <t>affanjaved</t>
  </si>
  <si>
    <t>Wed May 18 07:22:05 +0000 2022</t>
  </si>
  <si>
    <t>60003674</t>
  </si>
  <si>
    <t>http://pbs.twimg.com/profile_images/702865820460961792/DUsKG3sX_normal.jpg</t>
  </si>
  <si>
    <t>Islamabad, Pakistan</t>
  </si>
  <si>
    <t>http://twitter.com/affanjaved/statuses/1526825437363585025</t>
  </si>
  <si>
    <t>1526825184241623042</t>
  </si>
  <si>
    <t>Saboor1970</t>
  </si>
  <si>
    <t>Wed May 18 07:21:05 +0000 2022</t>
  </si>
  <si>
    <t>2726428542</t>
  </si>
  <si>
    <t>http://pbs.twimg.com/profile_images/1072027951565299712/DfsZ2jr5_normal.jpg</t>
  </si>
  <si>
    <t>Pakistan</t>
  </si>
  <si>
    <t>http://twitter.com/Saboor1970/statuses/1526825184241623042</t>
  </si>
  <si>
    <t>1526825044009418757</t>
  </si>
  <si>
    <t>Sindhu_KSCF</t>
  </si>
  <si>
    <t>RT @KSCFIndia: A mere 35 billion US dollars per annum - equivalent to 10 days of military spending - would ensure all children in all countries benefit from #socialprotection, Nobel Laureate @k_satyarthi  told the 5th Global Conference on the Elimination of #ChildLabour 
https://t.co/zFlRH9YaR6</t>
  </si>
  <si>
    <t>Wed May 18 07:20:32 +0000 2022</t>
  </si>
  <si>
    <t>1526505900458090496</t>
  </si>
  <si>
    <t>http://pbs.twimg.com/profile_images/1526506552718401537/9AJkK7Cf_normal.png</t>
  </si>
  <si>
    <t>http://twitter.com/Sindhu_KSCF/statuses/1526825044009418757</t>
  </si>
  <si>
    <t>{"hashtags":[],"symbols":[],"user_mentions":[{"screen_name":"KSCFIndia","name":"Satyarthi Foundation","id":3238377141,"id_str":"3238377141","indices":[3,13]}],"urls":[]}</t>
  </si>
  <si>
    <t>1526824982768234496</t>
  </si>
  <si>
    <t>IamAyubKhan</t>
  </si>
  <si>
    <t>Wed May 18 07:20:17 +0000 2022</t>
  </si>
  <si>
    <t>589292616</t>
  </si>
  <si>
    <t>http://pbs.twimg.com/profile_images/1465732476517724171/yJENaVrv_normal.jpg</t>
  </si>
  <si>
    <t>Peshawar</t>
  </si>
  <si>
    <t>http://twitter.com/IamAyubKhan/statuses/1526824982768234496</t>
  </si>
  <si>
    <t>1526824425047351298</t>
  </si>
  <si>
    <t>SanawarBalam</t>
  </si>
  <si>
    <t>Wed May 18 07:18:04 +0000 2022</t>
  </si>
  <si>
    <t>148313308</t>
  </si>
  <si>
    <t>http://pbs.twimg.com/profile_images/1513017789975568391/Tavdo_Bj_normal.jpg</t>
  </si>
  <si>
    <t>Sargodha Pakistan</t>
  </si>
  <si>
    <t>http://twitter.com/SanawarBalam/statuses/1526824425047351298</t>
  </si>
  <si>
    <t>1526824302607310853</t>
  </si>
  <si>
    <t>Muhamma94705072</t>
  </si>
  <si>
    <t>Wed May 18 07:17:35 +0000 2022</t>
  </si>
  <si>
    <t>1287644598278467584</t>
  </si>
  <si>
    <t>http://pbs.twimg.com/profile_images/1480580171027652614/Q6eYtTQB_normal.jpg</t>
  </si>
  <si>
    <t>http://twitter.com/Muhamma94705072/statuses/1526824302607310853</t>
  </si>
  <si>
    <t>1526823816797757442</t>
  </si>
  <si>
    <t>RT @ioevoice: Opening our side event at the 5th Global Conference on the Elimination of #ChildLabour, @globalcompact's
@SandaOjiambo says "we have to address the root causes of #ChlidLabour. Adopting a holistic approach is crucial. This is the only way we will eradicate &amp;amp; stop #ChildLabour." https://t.co/G1fEFFvL08</t>
  </si>
  <si>
    <t>Wed May 18 07:15:39 +0000 2022</t>
  </si>
  <si>
    <t>http://twitter.com/ILOFLNetwork/statuses/1526823816797757442</t>
  </si>
  <si>
    <t>{"hashtags":[{"text":"ChildLabour","indices":[88,100]}],"symbols":[],"user_mentions":[{"screen_name":"ioevoice","name":"IOE","id":1023935214,"id_str":"1023935214","indices":[3,12]},{"screen_name":"globalcompact","name":"UN Global Compact","id":38704343,"id_str":"38704343","indices":[102,116]},{"screen_name":"SandaOjiambo","name":"Sanda Ojiambo","id":203960663,"id_str":"203960663","indices":[119,132]}],"urls":[]}</t>
  </si>
  <si>
    <t>1526823484965396481</t>
  </si>
  <si>
    <t>mohsinr90019683</t>
  </si>
  <si>
    <t>Wed May 18 07:14:20 +0000 2022</t>
  </si>
  <si>
    <t>1427772427</t>
  </si>
  <si>
    <t>http://pbs.twimg.com/profile_images/764002909096845312/-4sbN85A_normal.jpg</t>
  </si>
  <si>
    <t>http://twitter.com/mohsinr90019683/statuses/1526823484965396481</t>
  </si>
  <si>
    <t>1526822012056117248</t>
  </si>
  <si>
    <t>pkBritish</t>
  </si>
  <si>
    <t>Representatives from Aawaz II downstream and provincial partners from Punjab and Khyber Pakhtunkhwa discussed building on best practices for addressing harmful practices such as #GBV, #childmarriage and #childlabour and shared their recommendations at the #AawazII Partners Forum. https://t.co/Yw13MAnh7D</t>
  </si>
  <si>
    <t>Wed May 18 07:08:29 +0000 2022</t>
  </si>
  <si>
    <t>82546863</t>
  </si>
  <si>
    <t>&lt;a href="https://about.twitter.com/products/tweetdeck" rel="nofollow"&gt;TweetDeck&lt;/a&gt;</t>
  </si>
  <si>
    <t>http://pbs.twimg.com/profile_images/1237334148358037506/LaRr7sC7_normal.jpg</t>
  </si>
  <si>
    <t>http://twitter.com/pkBritish/statuses/1526822012056117248</t>
  </si>
  <si>
    <t>{"hashtags":[{"text":"GBV","indices":[178,182]},{"text":"childmarriage","indices":[184,198]},{"text":"childlabour","indices":[203,215]},{"text":"AawazII","indices":[256,264]}],"symbols":[],"user_mentions":[],"urls":[],"media":[{"id":1526821418197209000,"id_str":"1526821418197209088","indices":[281,304],"media_url":"http://pbs.twimg.com/media/FTBb_YsaUAAAaWx.jpg","media_url_https":"https://pbs.twimg.com/media/FTBb_YsaUAAAaWx.jpg","url":"https://t.co/Yw13MAnh7D","display_url":"pic.twitter.com/Yw13MAnh7D","expanded_url":"https://twitter.com/pkBritish/status/1526822012056117248/photo/1","type":"photo","sizes":{"small":{"w":680,"h":453,"resize":"fit"},"thumb":{"w":150,"h":150,"resize":"crop"},"medium":{"w":1200,"h":800,"resize":"fit"},"large":{"w":1599,"h":1066,"resize":"fit"}}}]}</t>
  </si>
  <si>
    <t>1526820349148536837</t>
  </si>
  <si>
    <t>childrightsbiz</t>
  </si>
  <si>
    <t>We're pleased to have contributed to this blog series to mark the anniversary of the Children's Rights and Business Principles. We reflect on ten years working with companies on #childlabour and the actions companies should take to help eliminate it. https://t.co/PGaoBeWKFU</t>
  </si>
  <si>
    <t>Wed May 18 07:01:52 +0000 2022</t>
  </si>
  <si>
    <t>734586723984936961</t>
  </si>
  <si>
    <t>http://pbs.twimg.com/profile_images/1345908556533551105/5xr7p1Vb_normal.jpg</t>
  </si>
  <si>
    <t>Global</t>
  </si>
  <si>
    <t>http://twitter.com/childrightsbiz/statuses/1526820349148536837</t>
  </si>
  <si>
    <t>{"hashtags":[{"text":"childlabour","indices":[178,190]}],"symbols":[],"user_mentions":[],"urls":[{"url":"https://t.co/PGaoBeWKFU","expanded_url":"https://twitter.com/globalcompactUK/status/1526193074317172736","display_url":"twitter.com/globalcompactU…","indices":[251,274]}]}</t>
  </si>
  <si>
    <t>1526818948620111872</t>
  </si>
  <si>
    <t>bfakinbolusere</t>
  </si>
  <si>
    <t>Wed May 18 06:56:18 +0000 2022</t>
  </si>
  <si>
    <t>799210899341012993</t>
  </si>
  <si>
    <t>http://pbs.twimg.com/profile_images/799239775534415872/EDgphZOI_normal.jpg</t>
  </si>
  <si>
    <t>Nigeria</t>
  </si>
  <si>
    <t>http://twitter.com/bfakinbolusere/statuses/1526818948620111872</t>
  </si>
  <si>
    <t>1526817296291078144</t>
  </si>
  <si>
    <t>UNICEF_vietnam</t>
  </si>
  <si>
    <t>✅MOLISA Vice Minister Nguyen Thi Ha at @UNICEF’s global Thematic Panel on Education, 5th Global #ChildLabour Conference in #SouthAfrica.
#EndChildLabour #5ChildLabourConference #EducationFirst https://t.co/w9EtdsLcfk</t>
  </si>
  <si>
    <t>Wed May 18 06:49:44 +0000 2022</t>
  </si>
  <si>
    <t>988967122809143296</t>
  </si>
  <si>
    <t>http://pbs.twimg.com/profile_images/1093349030711578624/P4hn10BV_normal.jpg</t>
  </si>
  <si>
    <t>Vietnam</t>
  </si>
  <si>
    <t>http://twitter.com/UNICEF_vietnam/statuses/1526817296291078144</t>
  </si>
  <si>
    <t>{"hashtags":[{"text":"ChildLabour","indices":[96,108]},{"text":"SouthAfrica","indices":[123,135]},{"text":"EndChildLabour","indices":[137,152]},{"text":"5ChildLabourConference","indices":[153,176]},{"text":"EducationFirst","indices":[177,192]}],"symbols":[],"user_mentions":[{"screen_name":"UNICEF","name":"UNICEF","id":33933259,"id_str":"33933259","indices":[39,46]}],"urls":[],"media":[{"id":1526816911740534800,"id_str":"1526816911740534786","indices":[193,216],"media_url":"http://pbs.twimg.com/media/FTBX5E1agAIVYmI.jpg","media_url_https":"https://pbs.twimg.com/media/FTBX5E1agAIVYmI.jpg","url":"https://t.co/w9EtdsLcfk","display_url":"pic.twitter.com/w9EtdsLcfk","expanded_url":"https://twitter.com/UNICEF_vietnam/status/1526817296291078144/photo/1","type":"photo","sizes":{"large":{"w":1667,"h":2048,"resize":"fit"},"small":{"w":553,"h":680,"resize":"fit"},"thumb":{"w":150,"h":150,"resize":"crop"},"medium":{"w":977,"h":1200,"resize":"fit"}}}]}</t>
  </si>
  <si>
    <t>1526816498504740864</t>
  </si>
  <si>
    <t>SushmaS50904467</t>
  </si>
  <si>
    <t>RT @EkramPRO: Interaction with the students nd teachers of GN Academy and SRC Academy of Pusa, #Samastipur on #ChildProtection followed by #quiz Competition. #ChildLabour #ChildRights #childmarriage #children 
@ActionAidIndia @saurabhiirm @sndeep @Dr_SharadKumari @PankajShwetabh @dastagiralig https://t.co/2sO6DgSq71</t>
  </si>
  <si>
    <t>Wed May 18 06:46:34 +0000 2022</t>
  </si>
  <si>
    <t>1441034345930764288</t>
  </si>
  <si>
    <t>http://twitter.com/SushmaS50904467/statuses/1526816498504740864</t>
  </si>
  <si>
    <t>{"hashtags":[{"text":"Samastipur","indices":[95,106]},{"text":"ChildProtection","indices":[110,126]}],"symbols":[],"user_mentions":[{"screen_name":"EkramPRO","name":"Md Ekram","id":842430336579452900,"id_str":"842430336579452928","indices":[3,12]}],"urls":[]}</t>
  </si>
  <si>
    <t>1526816339251306496</t>
  </si>
  <si>
    <t>dnicostarica</t>
  </si>
  <si>
    <t>Wed May 18 06:45:56 +0000 2022</t>
  </si>
  <si>
    <t>466612092</t>
  </si>
  <si>
    <t>http://pbs.twimg.com/profile_images/1240334460647804929/ReXgytnq_normal.jpg</t>
  </si>
  <si>
    <t>Costa Rica</t>
  </si>
  <si>
    <t>http://twitter.com/dnicostarica/statuses/1526816339251306496</t>
  </si>
  <si>
    <t>1526814118384115714</t>
  </si>
  <si>
    <t>___Aswito___</t>
  </si>
  <si>
    <t>RT @ECLTFoundation: By now, it's unlikely that you haven't read or heard somewhere about the concept of #childlabour. 
But do you know for sure what it is, and what are its implications for 160 million children around the world?
Find out here: https://t.co/xPqQFq9Q2o https://t.co/PkIJLtLHik</t>
  </si>
  <si>
    <t>Wed May 18 06:37:07 +0000 2022</t>
  </si>
  <si>
    <t>1276614724017360897</t>
  </si>
  <si>
    <t>http://pbs.twimg.com/profile_images/1479844635279302656/WoeQ2ahX_normal.jpg</t>
  </si>
  <si>
    <t>Ňåïřøbï: ☔ķęñýæ☔</t>
  </si>
  <si>
    <t>http://twitter.com/___Aswito___/statuses/1526814118384115714</t>
  </si>
  <si>
    <t>{"hashtags":[{"text":"childlabour","indices":[104,116]}],"symbols":[],"user_mentions":[{"screen_name":"ECLTFoundation","name":"The ECLT Foundation","id":1191848646,"id_str":"1191848646","indices":[3,18]}],"urls":[]}</t>
  </si>
  <si>
    <t>1526810624805707777</t>
  </si>
  <si>
    <t>allanmzalendo</t>
  </si>
  <si>
    <t>RT @guebrayberhane: 📢 #knowYourNumbers : #ChildLabour rose by 16.6 M in Sub-Saharan #Africa❗
⭕ But what are the real stories behind the figures? 
🔺 Domboué, 9, worked in cotton fields in 🇧🇫. Watch how he went back to school. 👇
✋ #RaiseYourHandForKids #EndChildLabour
https://t.co/oZSmWyMWWr</t>
  </si>
  <si>
    <t>Wed May 18 06:23:14 +0000 2022</t>
  </si>
  <si>
    <t>3431730197</t>
  </si>
  <si>
    <t>http://pbs.twimg.com/profile_images/668049808544919552/SqtTWHBl_normal.jpg</t>
  </si>
  <si>
    <t>Tanzania</t>
  </si>
  <si>
    <t>http://twitter.com/allanmzalendo/statuses/1526810624805707777</t>
  </si>
  <si>
    <t>{"hashtags":[{"text":"knowYourNumbers","indices":[22,38]},{"text":"ChildLabour","indices":[41,53]},{"text":"Africa","indices":[84,91]}],"symbols":[],"user_mentions":[{"screen_name":"guebrayberhane","name":"Guebray Berhane","id":2363827933,"id_str":"2363827933","indices":[3,18]}],"urls":[]}</t>
  </si>
  <si>
    <t>1526810313777197057</t>
  </si>
  <si>
    <t>ECLTFoundation</t>
  </si>
  <si>
    <t>How can social protection systems address the underlying causes of #childlabour and its growing impact on children? How can they be scaled up? 
It will be the focus of today's panel at the 5th Global Conference on the Elimination of Child Labour, moderated by @ColonjuwonILO https://t.co/sDFJ1Bb4r0</t>
  </si>
  <si>
    <t>Wed May 18 06:22:00 +0000 2022</t>
  </si>
  <si>
    <t>1191848646</t>
  </si>
  <si>
    <t>http://pbs.twimg.com/profile_images/1000054415901057025/zZHPZQra_normal.jpg</t>
  </si>
  <si>
    <t>http://twitter.com/ECLTFoundation/statuses/1526810313777197057</t>
  </si>
  <si>
    <t>{"hashtags":[{"text":"childlabour","indices":[67,79]}],"symbols":[],"user_mentions":[{"screen_name":"ColonjuwonILO","name":"Cynthia Samuel-Olonjuwon","id":1032871395015970800,"id_str":"1032871395015970817","indices":[261,275]}],"urls":[],"media":[{"id":1525874260090183700,"id_str":"1525874260090183684","indices":[276,299],"media_url":"http://pbs.twimg.com/media/FSz-jhyWYAQOaLz.jpg","media_url_https":"https://pbs.twimg.com/media/FSz-jhyWYAQOaLz.jpg","url":"https://t.co/sDFJ1Bb4r0","display_url":"pic.twitter.com/sDFJ1Bb4r0","expanded_url":"https://twitter.com/ECLTFoundation/status/1526810313777197057/photo/1","type":"photo","sizes":{"thumb":{"w":150,"h":150,"resize":"crop"},"large":{"w":1080,"h":1080,"resize":"fit"},"small":{"w":680,"h":680,"resize":"fit"},"medium":{"w":1080,"h":1080,"resize":"fit"}}}]}</t>
  </si>
  <si>
    <t>1526809247832543232</t>
  </si>
  <si>
    <t>MTFoundation2</t>
  </si>
  <si>
    <t>The 5th Global Conference on 
the Elimination of Child Labor 
began on Sunday, May 15, 2022,at the Durban ICC, in SA. The 
event's objective is to raise 
awareness about child labour 
and speed up progress toward 
its abolition.#ChildLabour
@Charitable123 @mt_masego
@ILO_Childlab https://t.co/pnvzIMjBPc</t>
  </si>
  <si>
    <t>Wed May 18 06:17:46 +0000 2022</t>
  </si>
  <si>
    <t>1415332575934095362</t>
  </si>
  <si>
    <t>http://pbs.twimg.com/profile_images/1467962997033287691/ndCmRPsW_normal.jpg</t>
  </si>
  <si>
    <t>http://twitter.com/MTFoundation2/statuses/1526809247832543232</t>
  </si>
  <si>
    <t>{"hashtags":[{"text":"ChildLabour","indices":[228,240]}],"symbols":[],"user_mentions":[{"screen_name":"Charitable123","name":"Childrens_right","id":1422333981094252500,"id_str":"1422333981094252550","indices":[241,255]},{"screen_name":"mt_masego","name":"masego tshabalala","id":3348769815,"id_str":"3348769815","indices":[256,266]}],"urls":[],"media":[{"id":1526809244367986700,"id_str":"1526809244367986688","indices":[281,304],"media_url":"http://pbs.twimg.com/media/FTBQ6xpWIAAvVBg.jpg","media_url_https":"https://pbs.twimg.com/media/FTBQ6xpWIAAvVBg.jpg","url":"https://t.co/pnvzIMjBPc","display_url":"pic.twitter.com/pnvzIMjBPc","expanded_url":"https://twitter.com/MTFoundation2/status/1526809247832543232/photo/1","type":"photo","sizes":{"large":{"w":767,"h":421,"resize":"fit"},"thumb":{"w":150,"h":150,"resize":"crop"},"medium":{"w":767,"h":421,"resize":"fit"},"small":{"w":680,"h":373,"resize":"fit"}}}]}</t>
  </si>
  <si>
    <t>1526804164080181249</t>
  </si>
  <si>
    <t>Judy_Gearhart</t>
  </si>
  <si>
    <t>RT @ChildLaborCLC: Kailash Satyarthi: we must refuse to accept the idea that the world cannot protect every single child from #ChildLabour - we must save the next generation of children. “Let us march from exploitation to education.” https://t.co/8UEp1kthF5</t>
  </si>
  <si>
    <t>Wed May 18 05:57:34 +0000 2022</t>
  </si>
  <si>
    <t>2809409206</t>
  </si>
  <si>
    <t>http://pbs.twimg.com/profile_images/778226906940538880/oEO2iSh9_normal.jpg</t>
  </si>
  <si>
    <t>Washington, DC</t>
  </si>
  <si>
    <t>http://twitter.com/Judy_Gearhart/statuses/1526804164080181249</t>
  </si>
  <si>
    <t>{"hashtags":[{"text":"ChildLabour","indices":[126,138]}],"symbols":[],"user_mentions":[{"screen_name":"ChildLaborCLC","name":"Child Labor Coalition","id":287750109,"id_str":"287750109","indices":[3,17]}],"urls":[]}</t>
  </si>
  <si>
    <t>1526803641935572992</t>
  </si>
  <si>
    <t>kansiimeonesmu2</t>
  </si>
  <si>
    <t>Wed May 18 05:55:29 +0000 2022</t>
  </si>
  <si>
    <t>854759120246906880</t>
  </si>
  <si>
    <t>http://pbs.twimg.com/profile_images/1474386296126717953/yrAWA_Bn_normal.jpg</t>
  </si>
  <si>
    <t>kansmus@gmail.com , Wakanda</t>
  </si>
  <si>
    <t>http://twitter.com/kansiimeonesmu2/statuses/1526803641935572992</t>
  </si>
  <si>
    <t>1526803512926973952</t>
  </si>
  <si>
    <t>ManjusharmaMT</t>
  </si>
  <si>
    <t>RT @rupiiism: Policy measures to counter #ChildLabour in India will not succeed if it is only
 treated as an economic issue &amp;amp; therefore it needs more than 1 solution; the easiest being—
You see it? Report it! Stop it! 
Call @DCPCR Helpline 9311551393 to report &amp;amp; get incentive. Details below⬇️ https://t.co/UnwrTT8ebR</t>
  </si>
  <si>
    <t>Wed May 18 05:54:58 +0000 2022</t>
  </si>
  <si>
    <t>1035216689028259840</t>
  </si>
  <si>
    <t>http://pbs.twimg.com/profile_images/1249187299927011328/PsR1jtnN_normal.jpg</t>
  </si>
  <si>
    <t>http://twitter.com/ManjusharmaMT/statuses/1526803512926973952</t>
  </si>
  <si>
    <t>{"hashtags":[{"text":"ChildLabour","indices":[41,53]}],"symbols":[],"user_mentions":[{"screen_name":"rupiiism","name":"Dr.Rupika Chahal","id":2576856877,"id_str":"2576856877","indices":[3,12]}],"urls":[]}</t>
  </si>
  <si>
    <t>1526800431313305600</t>
  </si>
  <si>
    <t>LyseComins</t>
  </si>
  <si>
    <t>RT @IPSNewsUNBureau: 🔶@_AfricanUnion Commission Department of Trade and Industry, head of industry Houssein Guedi, highlights how 92,2 million of the world's children entrapped in #childlabour live in #Africa.
➡️https://t.co/tYJ0brLs3W 
#EndChildLabour | @ILO_Childlabour | @ilo | https://t.co/xNnG1tHJN3</t>
  </si>
  <si>
    <t>Wed May 18 05:42:44 +0000 2022</t>
  </si>
  <si>
    <t>298133071</t>
  </si>
  <si>
    <t>http://pbs.twimg.com/profile_images/1282584247535009794/zbbYooiM_normal.jpg</t>
  </si>
  <si>
    <t>South Africa</t>
  </si>
  <si>
    <t>http://twitter.com/LyseComins/statuses/1526800431313305600</t>
  </si>
  <si>
    <t>{"hashtags":[],"symbols":[],"user_mentions":[{"screen_name":"IPSNewsUNBureau","name":"IPS News","id":1228700636520370200,"id_str":"1228700636520370176","indices":[3,19]},{"screen_name":"_AfricanUnion","name":"African Union","id":145935897,"id_str":"145935897","indices":[22,36]}],"urls":[]}</t>
  </si>
  <si>
    <t>1526799216185462784</t>
  </si>
  <si>
    <t>IPSNewsUNBureau</t>
  </si>
  <si>
    <t>🔶@_AfricanUnion Commission Department of Trade and Industry, head of industry Houssein Guedi, highlights how 92,2 million of the world's children entrapped in #childlabour live in #Africa.
➡️https://t.co/tYJ0brLs3W 
#EndChildLabour | @ILO_Childlabour | @ilo | https://t.co/xNnG1tHJN3</t>
  </si>
  <si>
    <t>Wed May 18 05:37:54 +0000 2022</t>
  </si>
  <si>
    <t>1228700636520370176</t>
  </si>
  <si>
    <t>http://pbs.twimg.com/profile_images/1369661809544806410/rCUUYFA5_normal.jpg</t>
  </si>
  <si>
    <t>New York, NY</t>
  </si>
  <si>
    <t>http://twitter.com/IPSNewsUNBureau/statuses/1526799216185462784</t>
  </si>
  <si>
    <t>{"hashtags":[{"text":"childlabour","indices":[159,171]},{"text":"Africa","indices":[180,187]},{"text":"EndChildLabour","indices":[218,233]}],"symbols":[],"user_mentions":[{"screen_name":"_AfricanUnion","name":"African Union","id":145935897,"id_str":"145935897","indices":[1,15]},{"screen_name":"ILO_Childlabour","name":"ILO_NOchildlabour","id":42466512,"id_str":"42466512","indices":[236,252]},{"screen_name":"ilo","name":"International Labour Organization","id":364761686,"id_str":"364761686","indices":[255,259]}],"urls":[{"url":"https://t.co/tYJ0brLs3W","expanded_url":"https://bit.ly/3yPaRoJ","display_url":"bit.ly/3yPaRoJ","indices":[192,215]}],"media":[{"id":1526798008171384800,"id_str":"1526798008171384832","indices":[262,285],"media_url":"http://pbs.twimg.com/media/FTBGsvjUUAA8mlt.jpg","media_url_https":"https://pbs.twimg.com/media/FTBGsvjUUAA8mlt.jpg","url":"https://t.co/xNnG1tHJN3","display_url":"pic.twitter.com/xNnG1tHJN3","expanded_url":"https://twitter.com/IPSNewsUNBureau/status/1526799216185462784/photo/1","type":"photo","sizes":{"thumb":{"w":150,"h":150,"resize":"crop"},"large":{"w":940,"h":788,"resize":"fit"},"medium":{"w":940,"h":788,"resize":"fit"},"small":{"w":680,"h":570,"resize":"fit"}}}]}</t>
  </si>
  <si>
    <t>1526797680223166466</t>
  </si>
  <si>
    <t>guvenbogaa</t>
  </si>
  <si>
    <t>RT @HabereGuven: ILO başkanı; çocuk işçiliği ortadan kalkana kadar ‘dinlenemeyiz’ https://t.co/FXPnlVAKo2 @ILO @cher @diskinsesi #ChildLabourWorldwide #Çocukİşçiliği 
#COVID19 #Poverty #ChildLabour #ÇocuklariçinBenDeVarım #RaiseYourHandForKids</t>
  </si>
  <si>
    <t>Wed May 18 05:31:48 +0000 2022</t>
  </si>
  <si>
    <t>382830160</t>
  </si>
  <si>
    <t>http://pbs.twimg.com/profile_images/1460261074540929026/o2hPvp9q_normal.jpg</t>
  </si>
  <si>
    <t>Adana, Türkiye</t>
  </si>
  <si>
    <t>http://twitter.com/guvenbogaa/statuses/1526797680223166466</t>
  </si>
  <si>
    <t>{"hashtags":[],"symbols":[],"user_mentions":[{"screen_name":"HabereGuven","name":"Habere Güven","id":1224015407432061000,"id_str":"1224015407432060928","indices":[3,15]},{"screen_name":"ilo","name":"International Labour Organization","id":364761686,"id_str":"364761686","indices":[106,110]},{"screen_name":"cher","name":"Cher","id":124003770,"id_str":"124003770","indices":[111,116]},{"screen_name":"diskinsesi","name":"DİSK","id":1707273396,"id_str":"1707273396","indices":[117,128]}],"urls":[{"url":"https://t.co/FXPnlVAKo2","expanded_url":"https://www.habereguven.com/ilo-baskani-cocuk-isciligi-ortadan-kalkana-kadar-dinlenemeyiz/","display_url":"habereguven.com/ilo-baskani-co…","indices":[82,105]}]}</t>
  </si>
  <si>
    <t>1526792259210948611</t>
  </si>
  <si>
    <t>PrachiBans14</t>
  </si>
  <si>
    <t>Our RTA team did a great job at bringing out this website https://t.co/fVAKbiN35F
Find papers on child labour, human trafficking and forced labour all in one place.
#ChildLabour
#ILO
#agriculture https://t.co/yraGmFMuMJ</t>
  </si>
  <si>
    <t>Wed May 18 05:10:15 +0000 2022</t>
  </si>
  <si>
    <t>975393460265144322</t>
  </si>
  <si>
    <t>http://pbs.twimg.com/profile_images/1207889456541257733/fbWStbwR_normal.jpg</t>
  </si>
  <si>
    <t>http://twitter.com/PrachiBans14/statuses/1526792259210948611</t>
  </si>
  <si>
    <t>{"hashtags":[{"text":"ChildLabour","indices":[166,178]},{"text":"ILO","indices":[179,183]},{"text":"agriculture","indices":[184,196]}],"symbols":[],"user_mentions":[],"urls":[{"url":"https://t.co/fVAKbiN35F","expanded_url":"https://rtaproject.org/","display_url":"rtaproject.org","indices":[58,81]},{"url":"https://t.co/yraGmFMuMJ","expanded_url":"https://twitter.com/lorraine_wongmw/status/1526486197824012288","display_url":"twitter.com/lorraine_wongm…","indices":[197,220]}]}</t>
  </si>
  <si>
    <t>1526791580987924480</t>
  </si>
  <si>
    <t>blathershkite</t>
  </si>
  <si>
    <t>RT @CatholicNewsSvc: "The way we relate to children, the extent to which we respect their innate human dignity and fundamental rights, expresses what kind of adults we are and want to be and what kind of society we want to build," #PopeFrancis wrote. #ChildLabour
https://t.co/blJufN4DSr</t>
  </si>
  <si>
    <t>Wed May 18 05:07:33 +0000 2022</t>
  </si>
  <si>
    <t>39860645</t>
  </si>
  <si>
    <t>http://pbs.twimg.com/profile_images/1490120148015095810/yd4J6MNV_normal.jpg</t>
  </si>
  <si>
    <t>Ireland</t>
  </si>
  <si>
    <t>http://twitter.com/blathershkite/statuses/1526791580987924480</t>
  </si>
  <si>
    <t>{"hashtags":[],"symbols":[],"user_mentions":[{"screen_name":"CatholicNewsSvc","name":"Catholic News Service","id":17136419,"id_str":"17136419","indices":[3,19]}],"urls":[]}</t>
  </si>
  <si>
    <t>1526790041481011201</t>
  </si>
  <si>
    <t>DaneSplinter</t>
  </si>
  <si>
    <t>Wed May 18 05:01:26 +0000 2022</t>
  </si>
  <si>
    <t>2938689751</t>
  </si>
  <si>
    <t>http://pbs.twimg.com/profile_images/989640380537757696/pr5_oR3C_normal.jpg</t>
  </si>
  <si>
    <t>Vancouver, British Columbia</t>
  </si>
  <si>
    <t>http://twitter.com/DaneSplinter/statuses/1526790041481011201</t>
  </si>
  <si>
    <t>1526789679848226818</t>
  </si>
  <si>
    <t>CatholicNewsSvc</t>
  </si>
  <si>
    <t>"The way we relate to children, the extent to which we respect their innate human dignity and fundamental rights, expresses what kind of adults we are and want to be and what kind of society we want to build," #PopeFrancis wrote. #ChildLabour
https://t.co/blJufN4DSr</t>
  </si>
  <si>
    <t>Wed May 18 05:00:00 +0000 2022</t>
  </si>
  <si>
    <t>17136419</t>
  </si>
  <si>
    <t>http://pbs.twimg.com/profile_images/458694809314541568/jPMrNEsB_normal.jpeg</t>
  </si>
  <si>
    <t>http://twitter.com/CatholicNewsSvc/statuses/1526789679848226818</t>
  </si>
  <si>
    <t>{"hashtags":[{"text":"PopeFrancis","indices":[210,222]},{"text":"ChildLabour","indices":[230,242]}],"symbols":[],"user_mentions":[],"urls":[{"url":"https://t.co/blJufN4DSr","expanded_url":"https://bit.ly/3wowIRW","display_url":"bit.ly/3wowIRW","indices":[243,266]}]}</t>
  </si>
  <si>
    <t>1526788549294575617</t>
  </si>
  <si>
    <t>Rhodes_JMS</t>
  </si>
  <si>
    <t>RT @UNinSouthAfrica: H.E @CyrilRamaphosa echoes @GuyRyder, Director-General of @ILO’s sentiments that “#childlabour is a violation of basic #humanrights, and our goal must be that every child, everywhere is free from it. We cannot rest until that happens.” #EndChildLabour
https://t.co/0Ir3WJHgMq https://t.co/a86xVrBkPN</t>
  </si>
  <si>
    <t>Wed May 18 04:55:31 +0000 2022</t>
  </si>
  <si>
    <t>1535971003</t>
  </si>
  <si>
    <t>http://pbs.twimg.com/profile_images/1526317956921274369/yD5uM6uF_normal.jpg</t>
  </si>
  <si>
    <t>Grahamstown, South Africa</t>
  </si>
  <si>
    <t>http://twitter.com/Rhodes_JMS/statuses/1526788549294575617</t>
  </si>
  <si>
    <t>{"hashtags":[{"text":"childlabour","indices":[103,115]}],"symbols":[],"user_mentions":[{"screen_name":"UNinSouthAfrica","name":"United Nations in South Africa","id":31138458,"id_str":"31138458","indices":[3,19]},{"screen_name":"CyrilRamaphosa","name":"Cyril Ramaphosa 🇿🇦","id":2987156301,"id_str":"2987156301","indices":[25,40]},{"screen_name":"GuyRyder","name":"Guy Ryder","id":833321647,"id_str":"833321647","indices":[48,57]},{"screen_name":"ilo","name":"International Labour Organization","id":364761686,"id_str":"364761686","indices":[79,83]}],"urls":[]}</t>
  </si>
  <si>
    <t>1526783209903509504</t>
  </si>
  <si>
    <t>sumedhakailash</t>
  </si>
  <si>
    <t>RT @BalAshramJaipur: We raise our hands for a world without #childlabour. Do you want to raise your hands too? 
To join the #RaiseYourHandForKids challenge, follow these 3 steps;
👉Draw a smile on your hand
👉Snap a selfie with your hand raised high
👉Post it on your social media &amp;amp; tag 3 people https://t.co/B0YqS91YdH</t>
  </si>
  <si>
    <t>Wed May 18 04:34:18 +0000 2022</t>
  </si>
  <si>
    <t>329524474</t>
  </si>
  <si>
    <t>http://pbs.twimg.com/profile_images/1285114173739814913/yMrA22dH_normal.jpg</t>
  </si>
  <si>
    <t>New Delhi, India</t>
  </si>
  <si>
    <t>http://twitter.com/sumedhakailash/statuses/1526783209903509504</t>
  </si>
  <si>
    <t>{"hashtags":[{"text":"childlabour","indices":[60,72]}],"symbols":[],"user_mentions":[{"screen_name":"BalAshramJaipur","name":"Bal Ashram Trust","id":962926913567195100,"id_str":"962926913567195136","indices":[3,19]}],"urls":[]}</t>
  </si>
  <si>
    <t>1526781208910233600</t>
  </si>
  <si>
    <t>sohar_0</t>
  </si>
  <si>
    <t>RT @ECLTFoundation: Helping around the house in a safe way can be an important part of childhood in some cultures. But how do we differentiate this from activities that constitute #childlabour?
Fortunately, there are some clues to find out.
https://t.co/xPqQFq9Q2o</t>
  </si>
  <si>
    <t>Wed May 18 04:26:21 +0000 2022</t>
  </si>
  <si>
    <t>D7</t>
  </si>
  <si>
    <t>721144680952545280</t>
  </si>
  <si>
    <t>http://pbs.twimg.com/profile_images/1526050163613130752/sf-pD4uo_normal.jpg</t>
  </si>
  <si>
    <t>http://twitter.com/sohar_0/statuses/1526781208910233600</t>
  </si>
  <si>
    <t>{"hashtags":[],"symbols":[],"user_mentions":[{"screen_name":"ECLTFoundation","name":"The ECLT Foundation","id":1191848646,"id_str":"1191848646","indices":[3,18]}],"urls":[]}</t>
  </si>
  <si>
    <t>1526774942792138753</t>
  </si>
  <si>
    <t>kingcobra786143</t>
  </si>
  <si>
    <t>@Suhi_WRK May be its not just 1 child who is on street begging. more are there who wants to earn something to be alive. may Allah solves all their issues who ever is suffering. #ChildLabour</t>
  </si>
  <si>
    <t>Wed May 18 04:01:27 +0000 2022</t>
  </si>
  <si>
    <t>2227854492</t>
  </si>
  <si>
    <t>Suhi_WRK</t>
  </si>
  <si>
    <t>1457373728019517440</t>
  </si>
  <si>
    <t>1526591582983561216</t>
  </si>
  <si>
    <t>http://pbs.twimg.com/profile_images/1457373874958520323/qHT3RJ5U_normal.png</t>
  </si>
  <si>
    <t>http://twitter.com/kingcobra786143/statuses/1526774942792138753</t>
  </si>
  <si>
    <t>{"hashtags":[{"text":"ChildLabour","indices":[177,189]}],"symbols":[],"user_mentions":[{"screen_name":"Suhi_WRK","name":"Suhaila Wardak","id":2227854492,"id_str":"2227854492","indices":[0,9]}],"urls":[]}</t>
  </si>
  <si>
    <t>1526773755480985606</t>
  </si>
  <si>
    <t>BRP_Sanjay</t>
  </si>
  <si>
    <t>Wed May 18 03:56:44 +0000 2022</t>
  </si>
  <si>
    <t>1369105944907374595</t>
  </si>
  <si>
    <t>http://pbs.twimg.com/profile_images/1436604230341562368/RGh8fbKw_normal.jpg</t>
  </si>
  <si>
    <t>New Delhi</t>
  </si>
  <si>
    <t>http://twitter.com/BRP_Sanjay/statuses/1526773755480985606</t>
  </si>
  <si>
    <t>1526773121574903809</t>
  </si>
  <si>
    <t>BigTimmz</t>
  </si>
  <si>
    <t>RT @EquityDiamond: @BigTimmz #ChildLabour leads to other heinous forms of #ChildExploitation</t>
  </si>
  <si>
    <t>Wed May 18 03:54:12 +0000 2022</t>
  </si>
  <si>
    <t>43165415</t>
  </si>
  <si>
    <t>http://pbs.twimg.com/profile_images/1156226404540985344/-Ournpk6_normal.jpg</t>
  </si>
  <si>
    <t>http://twitter.com/BigTimmz/statuses/1526773121574903809</t>
  </si>
  <si>
    <t>{"hashtags":[{"text":"ChildLabour","indices":[29,41]},{"text":"ChildExploitation","indices":[74,92]}],"symbols":[],"user_mentions":[{"screen_name":"EquityDiamond","name":"DIAMOND EQUITY CONSULTING D.E.C. 🇿🇼 🇧🇲 🇬🇧","id":1083685036216463400,"id_str":"1083685036216463360","indices":[3,17]},{"screen_name":"BigTimmz","name":"Temba B. Hove","id":43165415,"id_str":"43165415","indices":[19,28]}],"urls":[]}</t>
  </si>
  <si>
    <t>1526766473649307649</t>
  </si>
  <si>
    <t>OpagacJulio</t>
  </si>
  <si>
    <t>Wed May 18 03:27:47 +0000 2022</t>
  </si>
  <si>
    <t>735833056871862272</t>
  </si>
  <si>
    <t>http://pbs.twimg.com/profile_images/1187634889618841601/Rqg8QAIL_normal.jpg</t>
  </si>
  <si>
    <t>Madrid, España</t>
  </si>
  <si>
    <t>http://twitter.com/OpagacJulio/statuses/1526766473649307649</t>
  </si>
  <si>
    <t>1526766264932245505</t>
  </si>
  <si>
    <t>3d_india</t>
  </si>
  <si>
    <t>RT @PressenzaIPA: Global conference seeks to free millions of children from child labour https://t.co/ZD91x1TGiG #ChildLabour #ChildTrafficking #ForcedLabour #FreeQualityEducation #HumanRights Inter Press Service https://t.co/VAtJv3Nooy</t>
  </si>
  <si>
    <t>Wed May 18 03:26:58 +0000 2022</t>
  </si>
  <si>
    <t>805820</t>
  </si>
  <si>
    <t>http://pbs.twimg.com/profile_images/1514493854682316801/9lQ3h64b_normal.jpg</t>
  </si>
  <si>
    <t>Mumbai, India</t>
  </si>
  <si>
    <t>http://twitter.com/3d_india/statuses/1526766264932245505</t>
  </si>
  <si>
    <t>{"hashtags":[{"text":"ChildLabour","indices":[113,125]}],"symbols":[],"user_mentions":[{"screen_name":"PressenzaIPA","name":"Pressenza in English","id":521485187,"id_str":"521485187","indices":[3,16]}],"urls":[{"url":"https://t.co/ZD91x1TGiG","expanded_url":"https://www.pressenza.com/2022/05/global-conference-seeks-to-free-millions-of-children-from-child-labour/","display_url":"pressenza.com/2022/05/global…","indices":[89,112]}]}</t>
  </si>
  <si>
    <t>1526765598331396096</t>
  </si>
  <si>
    <t>Purujit60583513</t>
  </si>
  <si>
    <t>RT @IPSNewsUNBureau: 🟡Nobel Laureate @k_satyarthi optimistic that #childlabour can be abolished, saying it is urgent to support marginalised people in low-income countries &amp;amp; focus on #children, #education, #health, protection. 
➡️https://t.co/N6BHiDtP8y 
#EndChildLabour | #RaiseYourHandForKids https://t.co/2h0xO74otD</t>
  </si>
  <si>
    <t>Wed May 18 03:24:19 +0000 2022</t>
  </si>
  <si>
    <t>1301829053813420032</t>
  </si>
  <si>
    <t>http://pbs.twimg.com/profile_images/1372425245261324294/NKwnFxDf_normal.jpg</t>
  </si>
  <si>
    <t>http://twitter.com/Purujit60583513/statuses/1526765598331396096</t>
  </si>
  <si>
    <t>{"hashtags":[{"text":"childlabour","indices":[66,78]}],"symbols":[],"user_mentions":[{"screen_name":"IPSNewsUNBureau","name":"IPS News","id":1228700636520370200,"id_str":"1228700636520370176","indices":[3,19]},{"screen_name":"k_satyarthi","name":"Kailash Satyarthi","id":2477802067,"id_str":"2477802067","indices":[37,49]}],"urls":[]}</t>
  </si>
  <si>
    <t>1526765542995943424</t>
  </si>
  <si>
    <t>Wed May 18 03:24:06 +0000 2022</t>
  </si>
  <si>
    <t>http://twitter.com/Purujit60583513/statuses/1526765542995943424</t>
  </si>
  <si>
    <t>1526756016507047937</t>
  </si>
  <si>
    <t>EquityDiamond</t>
  </si>
  <si>
    <t>@BigTimmz #ChildLabour leads to other heinous forms of #ChildExploitation</t>
  </si>
  <si>
    <t>Wed May 18 02:46:14 +0000 2022</t>
  </si>
  <si>
    <t>1083685036216463360</t>
  </si>
  <si>
    <t>1526732623036485636</t>
  </si>
  <si>
    <t>http://pbs.twimg.com/profile_images/1460333207484776450/cFa_26IJ_normal.jpg</t>
  </si>
  <si>
    <t>Bermuda Islands U.K.</t>
  </si>
  <si>
    <t>http://twitter.com/EquityDiamond/statuses/1526756016507047937</t>
  </si>
  <si>
    <t>{"hashtags":[{"text":"ChildLabour","indices":[10,22]},{"text":"ChildExploitation","indices":[55,73]}],"symbols":[],"user_mentions":[{"screen_name":"BigTimmz","name":"Temba B. Hove","id":43165415,"id_str":"43165415","indices":[0,9]}],"urls":[]}</t>
  </si>
  <si>
    <t>1526754729790955522</t>
  </si>
  <si>
    <t>the_mcquade</t>
  </si>
  <si>
    <t>RT @GreensEFA: A huge step to #EndForcedLabour!✊
Thanks to our MEP @anna_cavazzini, @EP_Trade is calling on @EU_Commission to put an EU import ban on all products made by #ForcedLabour (including the worst forms of #ChildLabour).
Our work continues to #BanForcedLabour. https://t.co/hxq1U1xRLF</t>
  </si>
  <si>
    <t>Wed May 18 02:41:07 +0000 2022</t>
  </si>
  <si>
    <t>280459733</t>
  </si>
  <si>
    <t>http://pbs.twimg.com/profile_images/702136659123564545/MQoOIVyX_normal.jpg</t>
  </si>
  <si>
    <t>Irish in London</t>
  </si>
  <si>
    <t>http://twitter.com/the_mcquade/statuses/1526754729790955522</t>
  </si>
  <si>
    <t>{"hashtags":[{"text":"EndForcedLabour","indices":[30,46]}],"symbols":[],"user_mentions":[{"screen_name":"GreensEFA","name":"Greens/EFA in the EU Parliament 🌍","id":183622298,"id_str":"183622298","indices":[3,13]},{"screen_name":"anna_cavazzini","name":"Anna Cavazzini","id":833300465039319000,"id_str":"833300465039319040","indices":[68,83]},{"screen_name":"EP_Trade","name":"INTA Committee Press","id":1197967508,"id_str":"1197967508","indices":[85,94]},{"screen_name":"EU_Commission","name":"European Commission 🇪🇺","id":157981564,"id_str":"157981564","indices":[109,123]}],"urls":[]}</t>
  </si>
  <si>
    <t>1526754545795076096</t>
  </si>
  <si>
    <t>Atomicalandy</t>
  </si>
  <si>
    <t>Wed May 18 02:40:24 +0000 2022</t>
  </si>
  <si>
    <t>405565593</t>
  </si>
  <si>
    <t>http://pbs.twimg.com/profile_images/1487836666203148296/ZisvkpTU_normal.jpg</t>
  </si>
  <si>
    <t>Worldwide</t>
  </si>
  <si>
    <t>http://twitter.com/Atomicalandy/statuses/1526754545795076096</t>
  </si>
  <si>
    <t>1526752784913010688</t>
  </si>
  <si>
    <t>DaminiP62429335</t>
  </si>
  <si>
    <t>RT @_ohoosakirali_: I saw these 2 children working in my nearby restaurants, child doesn't know exactly his age, this restaurant owner hires many children because he saves expenses,  and Promotes child Labor, this is not the first time many children are come and gone.
#ChildLabour #stopchildLabour https://t.co/Q1M7V0lfcz</t>
  </si>
  <si>
    <t>Wed May 18 02:33:24 +0000 2022</t>
  </si>
  <si>
    <t>1442452031789142020</t>
  </si>
  <si>
    <t>http://pbs.twimg.com/profile_images/1442776969309917188/zVxAMssE_normal.jpg</t>
  </si>
  <si>
    <t>http://twitter.com/DaminiP62429335/statuses/1526752784913010688</t>
  </si>
  <si>
    <t>{"hashtags":[],"symbols":[],"user_mentions":[{"screen_name":"_ohoosakirali_","name":"Sakir Ali","id":3576838214,"id_str":"3576838214","indices":[3,18]}],"urls":[]}</t>
  </si>
  <si>
    <t>1526749476102103040</t>
  </si>
  <si>
    <t>anilsainiAC57</t>
  </si>
  <si>
    <t>Wed May 18 02:20:15 +0000 2022</t>
  </si>
  <si>
    <t>D2</t>
  </si>
  <si>
    <t>705246797141139457</t>
  </si>
  <si>
    <t>http://pbs.twimg.com/profile_images/1195140496852545539/wVVcqmBH_normal.jpg</t>
  </si>
  <si>
    <t>http://twitter.com/anilsainiAC57/statuses/1526749476102103040</t>
  </si>
  <si>
    <t>1526744427917889536</t>
  </si>
  <si>
    <t>Chandan33223205</t>
  </si>
  <si>
    <t>RT @BBAIndia: A mere 35 billion US dollars per annum - equivalent to 10 days of military spending - would ensure all children in all countries benefit from #socialprotection, Nobel Laureate @k_satyarthi  told the 5th Global Conference on the Elimination of #ChildLabour.
https://t.co/lDJQfF0E7Q</t>
  </si>
  <si>
    <t>Wed May 18 02:00:11 +0000 2022</t>
  </si>
  <si>
    <t>878435273960333312</t>
  </si>
  <si>
    <t>http://pbs.twimg.com/profile_images/1396798563250675714/Wwok4QpN_normal.jpg</t>
  </si>
  <si>
    <t>Hyderabad, India</t>
  </si>
  <si>
    <t>http://twitter.com/Chandan33223205/statuses/1526744427917889536</t>
  </si>
  <si>
    <t>{"hashtags":[],"symbols":[],"user_mentions":[{"screen_name":"BBAIndia","name":"BachpanBachaoAndolan","id":3016186177,"id_str":"3016186177","indices":[3,12]}],"urls":[]}</t>
  </si>
  <si>
    <t>1526736910676131842</t>
  </si>
  <si>
    <t>drspoon8</t>
  </si>
  <si>
    <t>What are good chores for an 8 yr old and how much should I pay him?  While We are at it, how about for a 10 yr old? #financialliteracy #working #ChildLabour</t>
  </si>
  <si>
    <t>Wed May 18 01:30:19 +0000 2022</t>
  </si>
  <si>
    <t>4277589388</t>
  </si>
  <si>
    <t>http://pbs.twimg.com/profile_images/1515121148475883529/6sHk7IOq_normal.jpg</t>
  </si>
  <si>
    <t>Pasadena, CA</t>
  </si>
  <si>
    <t>http://twitter.com/drspoon8/statuses/1526736910676131842</t>
  </si>
  <si>
    <t>{"hashtags":[{"text":"financialliteracy","indices":[116,134]},{"text":"working","indices":[135,143]},{"text":"ChildLabour","indices":[144,156]}],"symbols":[],"user_mentions":[],"urls":[]}</t>
  </si>
  <si>
    <t>1526735164646346753</t>
  </si>
  <si>
    <t>HamiltonJohnD</t>
  </si>
  <si>
    <t>Wed May 18 01:23:23 +0000 2022</t>
  </si>
  <si>
    <t>3230982326</t>
  </si>
  <si>
    <t>http://pbs.twimg.com/profile_images/846367156396871680/zjVRoSWn_normal.jpg</t>
  </si>
  <si>
    <t>Pembroke, Ontario, Canada</t>
  </si>
  <si>
    <t>http://twitter.com/HamiltonJohnD/statuses/1526735164646346753</t>
  </si>
  <si>
    <t>1526724719105527808</t>
  </si>
  <si>
    <t>JorgeLu30576567</t>
  </si>
  <si>
    <t>RT @ECLTFoundation: Are you an advocate for children? If so, you must follow these accounts before the 5th Global Conference on the Elimination of #ChildLabour:
👧🏿@GuyRyder
👧🏿🧒🏽@GilbertFHoungbo
👧🏿🧒🏽🧒🏻 @NxesiThulas
👧🏿🧒🏽🧒🏻🧑🏿  @AfricaAccel
👧🏿🧒🏽🧒🏻🧑🏿 👧🏻@ilo_pretoria
#RaiseYourHandForKids</t>
  </si>
  <si>
    <t>Wed May 18 00:41:52 +0000 2022</t>
  </si>
  <si>
    <t>1392551328921133059</t>
  </si>
  <si>
    <t>http://twitter.com/JorgeLu30576567/statuses/1526724719105527808</t>
  </si>
  <si>
    <t>1526721645083238400</t>
  </si>
  <si>
    <t>UNjobs_Events</t>
  </si>
  <si>
    <t>RT @ILO_EndSlavery: 📢Join us!
Today 17 May
16:45 (GMT+2)
How can we bridge the gap between research and policy action to tackle issues of #ChildLabour, #ForcedLabour, and #HumanTrafficking? 
Hear from USDOL, ILO, IOM, IPA, and Verité: 👉https://t.co/5tMJu3mtZQ
#raiseyourhandforkids #EndSlavery https://t.co/5uxxj1SmNG</t>
  </si>
  <si>
    <t>Wed May 18 00:29:39 +0000 2022</t>
  </si>
  <si>
    <t>1353650689071853568</t>
  </si>
  <si>
    <t>&lt;a href="http://favecat.net" rel="nofollow"&gt;Fave Cat&lt;/a&gt;</t>
  </si>
  <si>
    <t>http://pbs.twimg.com/profile_images/1355191218385412097/N1Cu1LOx_normal.png</t>
  </si>
  <si>
    <t>Geneva</t>
  </si>
  <si>
    <t>http://twitter.com/UNjobs_Events/statuses/1526721645083238400</t>
  </si>
  <si>
    <t>{"hashtags":[],"symbols":[],"user_mentions":[{"screen_name":"ILO_EndSlavery","name":"@ILO_EndSlavery","id":3305360409,"id_str":"3305360409","indices":[3,18]}],"urls":[]}</t>
  </si>
  <si>
    <t>1526717812940709888</t>
  </si>
  <si>
    <t>Wed May 18 00:14:26 +0000 2022</t>
  </si>
  <si>
    <t>http://twitter.com/Ahsankhan_sial/statuses/1526717812940709888</t>
  </si>
  <si>
    <t>1526713393335377920</t>
  </si>
  <si>
    <t>PES_PoA</t>
  </si>
  <si>
    <t>Tue May 17 23:56:52 +0000 2022</t>
  </si>
  <si>
    <t>2220186288</t>
  </si>
  <si>
    <t>http://pbs.twimg.com/profile_images/1086961262431485952/v8cJxhfU_normal.jpg</t>
  </si>
  <si>
    <t>Porto Alegre, Brasil🇧🇷</t>
  </si>
  <si>
    <t>http://twitter.com/PES_PoA/statuses/1526713393335377920</t>
  </si>
  <si>
    <t>1526711756571086849</t>
  </si>
  <si>
    <t>DtingalTingal</t>
  </si>
  <si>
    <t>RT @IPSNewsUNBureau: "Let us march for the dignity of every child", says #Nobel laureate @k_satyarthi addressing @ilo Global Conference on elimination of #ChildLabour. 
[@KSCFIndia]
 #EndChildLabour | #RaiseYourHandForKids https://t.co/1YTlqbWuTB</t>
  </si>
  <si>
    <t>Tue May 17 23:50:22 +0000 2022</t>
  </si>
  <si>
    <t>2539166971</t>
  </si>
  <si>
    <t>http://pbs.twimg.com/profile_images/563955766864797696/6MtTCO5z_normal.jpeg</t>
  </si>
  <si>
    <t>http://twitter.com/DtingalTingal/statuses/1526711756571086849</t>
  </si>
  <si>
    <t>{"hashtags":[{"text":"Nobel","indices":[73,79]}],"symbols":[],"user_mentions":[{"screen_name":"IPSNewsUNBureau","name":"IPS News","id":1228700636520370200,"id_str":"1228700636520370176","indices":[3,19]},{"screen_name":"k_satyarthi","name":"Kailash Satyarthi","id":2477802067,"id_str":"2477802067","indices":[89,101]},{"screen_name":"ilo","name":"International Labour Organization","id":364761686,"id_str":"364761686","indices":[113,117]}],"urls":[]}</t>
  </si>
  <si>
    <t>1526711529646657536</t>
  </si>
  <si>
    <t>Tue May 17 23:49:28 +0000 2022</t>
  </si>
  <si>
    <t>http://twitter.com/DtingalTingal/statuses/1526711529646657536</t>
  </si>
  <si>
    <t>1526711421005873159</t>
  </si>
  <si>
    <t>MiaDoerschner</t>
  </si>
  <si>
    <t>RT @ChildLaborCLC: We are so pleased to be at the 5th Global Conference on the Elimination of #ChildLabour in Durban #SouthAfrica as nations gather to discuss speeding up the end to #ChildLabor. https://t.co/rG0fCxTGuC</t>
  </si>
  <si>
    <t>Tue May 17 23:49:02 +0000 2022</t>
  </si>
  <si>
    <t>1355003426866929664</t>
  </si>
  <si>
    <t>http://pbs.twimg.com/profile_images/1361846009702342659/4MyrO6nu_normal.jpg</t>
  </si>
  <si>
    <t>United States Of America</t>
  </si>
  <si>
    <t>http://twitter.com/MiaDoerschner/statuses/1526711421005873159</t>
  </si>
  <si>
    <t>{"hashtags":[{"text":"ChildLabour","indices":[94,106]},{"text":"SouthAfrica","indices":[117,129]}],"symbols":[],"user_mentions":[{"screen_name":"ChildLaborCLC","name":"Child Labor Coalition","id":287750109,"id_str":"287750109","indices":[3,17]}],"urls":[]}</t>
  </si>
  <si>
    <t>1526711382191665152</t>
  </si>
  <si>
    <t>Tue May 17 23:48:53 +0000 2022</t>
  </si>
  <si>
    <t>http://twitter.com/DtingalTingal/statuses/1526711382191665152</t>
  </si>
  <si>
    <t>1526711265241927685</t>
  </si>
  <si>
    <t>RT @ChildLaborCLC: Nobel Laureate Kailash Satyarthi notes the challenge of rising #ChildLabour numbers globally and in Sub-Saharan #Africa specifically at the opening of the 5th Global Conference for the Elimination of Child Labour. 
1 in 5 kids in sub-Saharan Africa in child labor. https://t.co/EDz0NVpSDV</t>
  </si>
  <si>
    <t>Tue May 17 23:48:25 +0000 2022</t>
  </si>
  <si>
    <t>http://twitter.com/DtingalTingal/statuses/1526711265241927685</t>
  </si>
  <si>
    <t>{"hashtags":[{"text":"ChildLabour","indices":[82,94]},{"text":"Africa","indices":[131,138]}],"symbols":[],"user_mentions":[{"screen_name":"ChildLaborCLC","name":"Child Labor Coalition","id":287750109,"id_str":"287750109","indices":[3,17]}],"urls":[]}</t>
  </si>
  <si>
    <t>1526711040007802880</t>
  </si>
  <si>
    <t>SumitPrakash55</t>
  </si>
  <si>
    <t>Tue May 17 23:47:31 +0000 2022</t>
  </si>
  <si>
    <t>2312948334</t>
  </si>
  <si>
    <t>http://pbs.twimg.com/profile_images/1513354105733128192/QfpDnh2z_normal.jpg</t>
  </si>
  <si>
    <t>Purnea , Bihar</t>
  </si>
  <si>
    <t>http://twitter.com/SumitPrakash55/statuses/1526711040007802880</t>
  </si>
  <si>
    <t>1526710922198233088</t>
  </si>
  <si>
    <t>Tue May 17 23:47:03 +0000 2022</t>
  </si>
  <si>
    <t>http://twitter.com/DtingalTingal/statuses/1526710922198233088</t>
  </si>
  <si>
    <t>1526708607265423365</t>
  </si>
  <si>
    <t>PressenzaIPA</t>
  </si>
  <si>
    <t>Global conference seeks to free millions of children from child labour https://t.co/ZD91x1TGiG #ChildLabour #ChildTrafficking #ForcedLabour #FreeQualityEducation #HumanRights Inter Press Service https://t.co/VAtJv3Nooy</t>
  </si>
  <si>
    <t>Tue May 17 23:37:51 +0000 2022</t>
  </si>
  <si>
    <t>521485187</t>
  </si>
  <si>
    <t>&lt;a href="https://www.pressenza.com" rel="nofollow"&gt;Pressenza IPA eng&lt;/a&gt;</t>
  </si>
  <si>
    <t>http://pbs.twimg.com/profile_images/1235564519675564033/lfoMhei5_normal.png</t>
  </si>
  <si>
    <t>Quito, Ecuador</t>
  </si>
  <si>
    <t>http://twitter.com/PressenzaIPA/statuses/1526708607265423365</t>
  </si>
  <si>
    <t>{"hashtags":[{"text":"ChildLabour","indices":[95,107]},{"text":"ChildTrafficking","indices":[108,125]},{"text":"ForcedLabour","indices":[126,139]},{"text":"FreeQualityEducation","indices":[140,161]},{"text":"HumanRights","indices":[162,174]}],"symbols":[],"user_mentions":[],"urls":[{"url":"https://t.co/ZD91x1TGiG","expanded_url":"https://www.pressenza.com/2022/05/global-conference-seeks-to-free-millions-of-children-from-child-labour/","display_url":"pressenza.com/2022/05/global…","indices":[71,94]}],"media":[{"id":1526708605466165200,"id_str":"1526708605466165250","indices":[195,218],"media_url":"http://pbs.twimg.com/media/FS_1Y0hXwAIblsY.jpg","media_url_https":"https://pbs.twimg.com/media/FS_1Y0hXwAIblsY.jpg","url":"https://t.co/VAtJv3Nooy","display_url":"pic.twitter.com/VAtJv3Nooy","expanded_url":"https://twitter.com/PressenzaIPA/status/1526708607265423365/photo/1","type":"photo","sizes":{"large":{"w":799,"h":534,"resize":"fit"},"thumb":{"w":150,"h":150,"resize":"crop"},"small":{"w":680,"h":454,"resize":"fit"},"medium":{"w":799,"h":534,"resize":"fit"}}}]}</t>
  </si>
  <si>
    <t>1526707946796613633</t>
  </si>
  <si>
    <t>fspotu</t>
  </si>
  <si>
    <t>RT @RitaHYip: Florence Willie, Executive director of EFPNG states that #ChildLabour is an emerging issue in the Pacific region. She warns that if we don’t look after our children, we will add to the growing numbers. @ioevoice @MatthiasThorns https://t.co/ZqM5GhG2p9</t>
  </si>
  <si>
    <t>Tue May 17 23:35:14 +0000 2022</t>
  </si>
  <si>
    <t>145228661</t>
  </si>
  <si>
    <t>http://pbs.twimg.com/profile_images/1507857998764335110/zjCRLvXy_normal.jpg</t>
  </si>
  <si>
    <t xml:space="preserve">Argentina </t>
  </si>
  <si>
    <t>http://twitter.com/fspotu/statuses/1526707946796613633</t>
  </si>
  <si>
    <t>{"hashtags":[{"text":"ChildLabour","indices":[71,83]}],"symbols":[],"user_mentions":[{"screen_name":"RitaHYip","name":"Rita Yip","id":1270665091172753400,"id_str":"1270665091172753408","indices":[3,12]}],"urls":[]}</t>
  </si>
  <si>
    <t>1526705023983435776</t>
  </si>
  <si>
    <t>AdvanceEsg</t>
  </si>
  <si>
    <t>Tue May 17 23:23:37 +0000 2022</t>
  </si>
  <si>
    <t>1186693129522548736</t>
  </si>
  <si>
    <t>http://pbs.twimg.com/profile_images/1394331355308306436/KVvnIZUA_normal.jpg</t>
  </si>
  <si>
    <t>http://twitter.com/AdvanceEsg/statuses/1526705023983435776</t>
  </si>
  <si>
    <t>1526694889169293312</t>
  </si>
  <si>
    <t>MarciaMEugenio</t>
  </si>
  <si>
    <t>RT @TheaMeiLee: An honor to spend time with @k_satyarthi and his wife Soumedha at the Durban global child labor conference. Building partnerships and connections to stand up against #ChildLabour https://t.co/ZehSbXPyE4</t>
  </si>
  <si>
    <t>Tue May 17 22:43:20 +0000 2022</t>
  </si>
  <si>
    <t>3299840503</t>
  </si>
  <si>
    <t>http://pbs.twimg.com/profile_images/1112362004201857029/HIkgXRRd_normal.jpg</t>
  </si>
  <si>
    <t xml:space="preserve">Home is where my family is </t>
  </si>
  <si>
    <t>http://twitter.com/MarciaMEugenio/statuses/1526694889169293312</t>
  </si>
  <si>
    <t>{"hashtags":[],"symbols":[],"user_mentions":[{"screen_name":"TheaMeiLee","name":"Thea Lee","id":472245232,"id_str":"472245232","indices":[3,14]},{"screen_name":"k_satyarthi","name":"Kailash Satyarthi","id":2477802067,"id_str":"2477802067","indices":[44,56]}],"urls":[]}</t>
  </si>
  <si>
    <t>1526693739493834752</t>
  </si>
  <si>
    <t>carminaovargas</t>
  </si>
  <si>
    <t>Tue May 17 22:38:46 +0000 2022</t>
  </si>
  <si>
    <t>2803316848</t>
  </si>
  <si>
    <t>http://pbs.twimg.com/profile_images/532231032523608064/gtzLpQZI_normal.png</t>
  </si>
  <si>
    <t>http://twitter.com/carminaovargas/statuses/1526693739493834752</t>
  </si>
  <si>
    <t>1526689209335037953</t>
  </si>
  <si>
    <t>Startre72377111</t>
  </si>
  <si>
    <t>RT @Suhi_WRK: The little angle has  right to live, to play, to study and to live happily with her parents.
But unfortunately due to the severe poverty,she is #Spending hours on streets to earn some for her family… how sad 😞 
#ChildLabour #AfghanChildren https://t.co/YFjEY8o9Rc</t>
  </si>
  <si>
    <t>Tue May 17 22:20:46 +0000 2022</t>
  </si>
  <si>
    <t>1329236609166925827</t>
  </si>
  <si>
    <t>http://pbs.twimg.com/profile_images/1493733548431343622/FZs1RPpc_normal.jpg</t>
  </si>
  <si>
    <t>Chicago🇺🇸 Roma 🇮🇹</t>
  </si>
  <si>
    <t>http://twitter.com/Startre72377111/statuses/1526689209335037953</t>
  </si>
  <si>
    <t>{"hashtags":[],"symbols":[],"user_mentions":[{"screen_name":"Suhi_WRK","name":"Suhaila Wardak","id":2227854492,"id_str":"2227854492","indices":[3,12]}],"urls":[]}</t>
  </si>
  <si>
    <t>1526688537206312966</t>
  </si>
  <si>
    <t>HizbkKhan</t>
  </si>
  <si>
    <t>Tue May 17 22:18:06 +0000 2022</t>
  </si>
  <si>
    <t>1015029427284127745</t>
  </si>
  <si>
    <t>http://pbs.twimg.com/profile_images/1521329444010569729/X1zj-Os7_normal.jpg</t>
  </si>
  <si>
    <t>http://twitter.com/HizbkKhan/statuses/1526688537206312966</t>
  </si>
  <si>
    <t>1526685424793567235</t>
  </si>
  <si>
    <t>SDGscameroon</t>
  </si>
  <si>
    <t>Tue May 17 22:05:44 +0000 2022</t>
  </si>
  <si>
    <t>4088842828</t>
  </si>
  <si>
    <t>http://pbs.twimg.com/profile_images/759946492882845696/h-Lsg6ho_normal.jpg</t>
  </si>
  <si>
    <t>Cameroon</t>
  </si>
  <si>
    <t>http://twitter.com/SDGscameroon/statuses/1526685424793567235</t>
  </si>
  <si>
    <t>1526671549016723456</t>
  </si>
  <si>
    <t>RT @ECLTFoundation: What is #childlabour?
Where is #childlabour happening the most?
What causes it?
But more importantly, what can we do about it?
Get some answers: https://t.co/xPqQFq9Q2o https://t.co/ZwLoOF4fjn</t>
  </si>
  <si>
    <t>Tue May 17 21:10:36 +0000 2022</t>
  </si>
  <si>
    <t>http://twitter.com/JorgeLu30576567/statuses/1526671549016723456</t>
  </si>
  <si>
    <t>{"hashtags":[{"text":"childlabour","indices":[28,40]},{"text":"childlabour","indices":[51,63]}],"symbols":[],"user_mentions":[{"screen_name":"ECLTFoundation","name":"The ECLT Foundation","id":1191848646,"id_str":"1191848646","indices":[3,18]}],"urls":[]}</t>
  </si>
  <si>
    <t>1526668557421002752</t>
  </si>
  <si>
    <t>colleentheron</t>
  </si>
  <si>
    <t>Discussing the findings of our white paper developed in collaboration with International Organisation of Employers (IOE) on key features of effective #childlabour #duediligence. The paper will be released in the summer @ardeaint https://t.co/SYAr3ODO4K</t>
  </si>
  <si>
    <t>Tue May 17 20:58:42 +0000 2022</t>
  </si>
  <si>
    <t>222433358</t>
  </si>
  <si>
    <t>http://pbs.twimg.com/profile_images/2687841589/dd3533fcab3a34df6d9fb56cd22722e0_normal.jpeg</t>
  </si>
  <si>
    <t>London</t>
  </si>
  <si>
    <t>http://twitter.com/colleentheron/statuses/1526668557421002752</t>
  </si>
  <si>
    <t>{"hashtags":[{"text":"childlabour","indices":[150,162]},{"text":"duediligence","indices":[163,176]}],"symbols":[],"user_mentions":[{"screen_name":"ardeaint","name":"Ardea International","id":1367434538,"id_str":"1367434538","indices":[219,228]}],"urls":[],"media":[{"id":1526668543592472600,"id_str":"1526668543592472581","indices":[229,252],"media_url":"http://pbs.twimg.com/media/FS_Q86aXoAUGF1H.jpg","media_url_https":"https://pbs.twimg.com/media/FS_Q86aXoAUGF1H.jpg","url":"https://t.co/SYAr3ODO4K","display_url":"pic.twitter.com/SYAr3ODO4K","expanded_url":"https://twitter.com/colleentheron/status/1526668557421002752/photo/1","type":"photo","sizes":{"thumb":{"w":150,"h":150,"resize":"crop"},"small":{"w":680,"h":509,"resize":"fit"},"large":{"w":1280,"h":958,"resize":"fit"},"medium":{"w":1200,"h":898,"resize":"fit"}}}]}</t>
  </si>
  <si>
    <t>1526664551931924480</t>
  </si>
  <si>
    <t>MUHAMMEDAREFKH2</t>
  </si>
  <si>
    <t>RT @NH_India: Three #children from #Rajasthan, including a first-generation learner and two former child labourers, made the country proud by representing #India in 5th Global Conference on Elimination of #ChildLabour https://t.co/dJl6n8t6Kx</t>
  </si>
  <si>
    <t>Tue May 17 20:42:47 +0000 2022</t>
  </si>
  <si>
    <t>1275018927018438662</t>
  </si>
  <si>
    <t>http://pbs.twimg.com/profile_images/1275020188535177216/UHsnGSNn_normal.jpg</t>
  </si>
  <si>
    <t>http://twitter.com/MUHAMMEDAREFKH2/statuses/1526664551931924480</t>
  </si>
  <si>
    <t>{"hashtags":[{"text":"children","indices":[20,29]},{"text":"Rajasthan","indices":[35,45]}],"symbols":[],"user_mentions":[{"screen_name":"NH_India","name":"National Herald","id":2590835076,"id_str":"2590835076","indices":[3,12]}],"urls":[]}</t>
  </si>
  <si>
    <t>1526663405800660995</t>
  </si>
  <si>
    <t>Khadimhussain4</t>
  </si>
  <si>
    <t>Tue May 17 20:38:14 +0000 2022</t>
  </si>
  <si>
    <t>326037427</t>
  </si>
  <si>
    <t>http://pbs.twimg.com/profile_images/1504373287937323008/H0EKAXVj_normal.jpg</t>
  </si>
  <si>
    <t>Islamabad/Peshawar Pakistan</t>
  </si>
  <si>
    <t>http://twitter.com/Khadimhussain4/statuses/1526663405800660995</t>
  </si>
  <si>
    <t>1526662991772626944</t>
  </si>
  <si>
    <t>_tasha8</t>
  </si>
  <si>
    <t>RT @cher: Today 160 MILLION CHILDREN Are Victims Of Child Labour Worldwide.
UNACCEPTABLE!
#COVID19 Caused #Poverty &amp;amp; #ChildLabour To Increase.
No Child Must Be Left Behind.
Join @ILO at the https://t.co/jupnnettCT &amp;amp; #EndChildLabour By 2025 https://t.co/gt1iL3ZrRS</t>
  </si>
  <si>
    <t>Tue May 17 20:36:35 +0000 2022</t>
  </si>
  <si>
    <t>1104716667739881473</t>
  </si>
  <si>
    <t>http://pbs.twimg.com/profile_images/1471085258946846723/HWx90_S-_normal.jpg</t>
  </si>
  <si>
    <t>http://twitter.com/_tasha8/statuses/1526662991772626944</t>
  </si>
  <si>
    <t>{"hashtags":[{"text":"COVID19","indices":[90,98]},{"text":"Poverty","indices":[106,114]},{"text":"ChildLabour","indices":[121,133]}],"symbols":[],"user_mentions":[{"screen_name":"cher","name":"Cher","id":124003770,"id_str":"124003770","indices":[3,8]}],"urls":[]}</t>
  </si>
  <si>
    <t>1526661622080712704</t>
  </si>
  <si>
    <t>ShaneEnrightTU</t>
  </si>
  <si>
    <t>Tue May 17 20:31:09 +0000 2022</t>
  </si>
  <si>
    <t>65364177</t>
  </si>
  <si>
    <t>http://pbs.twimg.com/profile_images/727818813689958400/owFigrt8_normal.jpg</t>
  </si>
  <si>
    <t>http://twitter.com/ShaneEnrightTU/statuses/1526661622080712704</t>
  </si>
  <si>
    <t>1526657335589974016</t>
  </si>
  <si>
    <t>ShabanaUllah</t>
  </si>
  <si>
    <t>Tue May 17 20:14:07 +0000 2022</t>
  </si>
  <si>
    <t>1377921382349037573</t>
  </si>
  <si>
    <t>http://pbs.twimg.com/profile_images/1377923955110019078/mHj8wQsb_normal.jpg</t>
  </si>
  <si>
    <t>http://twitter.com/ShabanaUllah/statuses/1526657335589974016</t>
  </si>
  <si>
    <t>1526655799178579968</t>
  </si>
  <si>
    <t>rupiiism</t>
  </si>
  <si>
    <t>Tue May 17 20:08:01 +0000 2022</t>
  </si>
  <si>
    <t>2576856877</t>
  </si>
  <si>
    <t>http://pbs.twimg.com/profile_images/1509590799465414656/O_IDrt4e_normal.jpg</t>
  </si>
  <si>
    <t>India</t>
  </si>
  <si>
    <t>http://twitter.com/rupiiism/statuses/1526655799178579968</t>
  </si>
  <si>
    <t>1526653779201998849</t>
  </si>
  <si>
    <t>HameedPashtun</t>
  </si>
  <si>
    <t>Tue May 17 19:59:59 +0000 2022</t>
  </si>
  <si>
    <t>1093856747138224130</t>
  </si>
  <si>
    <t>http://pbs.twimg.com/profile_images/1493236986433392645/rrFZYWL1_normal.jpg</t>
  </si>
  <si>
    <t>Darmstadt, Deutschland</t>
  </si>
  <si>
    <t>http://twitter.com/HameedPashtun/statuses/1526653779201998849</t>
  </si>
  <si>
    <t>1526651998774472704</t>
  </si>
  <si>
    <t>borrell_armando</t>
  </si>
  <si>
    <t>Tue May 17 19:52:54 +0000 2022</t>
  </si>
  <si>
    <t>1501300896331808768</t>
  </si>
  <si>
    <t>http://pbs.twimg.com/profile_images/1501301066645835778/daMe-h-o_normal.png</t>
  </si>
  <si>
    <t>http://twitter.com/borrell_armando/statuses/1526651998774472704</t>
  </si>
  <si>
    <t>1526649145452384256</t>
  </si>
  <si>
    <t>rv_yonkeu</t>
  </si>
  <si>
    <t>Tue May 17 19:41:34 +0000 2022</t>
  </si>
  <si>
    <t>46346573</t>
  </si>
  <si>
    <t>http://pbs.twimg.com/profile_images/1515303990367502362/C6zbmBFh_normal.jpg</t>
  </si>
  <si>
    <t>London, England</t>
  </si>
  <si>
    <t>http://twitter.com/rv_yonkeu/statuses/1526649145452384256</t>
  </si>
  <si>
    <t>1526648206209294337</t>
  </si>
  <si>
    <t>MicaSotheby</t>
  </si>
  <si>
    <t>Tue May 17 19:37:50 +0000 2022</t>
  </si>
  <si>
    <t>1451719573301088258</t>
  </si>
  <si>
    <t>http://pbs.twimg.com/profile_images/1451721627117490176/7AqfTO7N_normal.jpg</t>
  </si>
  <si>
    <t>http://twitter.com/MicaSotheby/statuses/1526648206209294337</t>
  </si>
  <si>
    <t>1526642301765926913</t>
  </si>
  <si>
    <t>Umar_Wazir1</t>
  </si>
  <si>
    <t>Tue May 17 19:14:23 +0000 2022</t>
  </si>
  <si>
    <t>1340641997732851713</t>
  </si>
  <si>
    <t>http://pbs.twimg.com/profile_images/1524171161193623552/R3OwxA7Z_normal.jpg</t>
  </si>
  <si>
    <t>Peshawar, Pakistan</t>
  </si>
  <si>
    <t>http://twitter.com/Umar_Wazir1/statuses/1526642301765926913</t>
  </si>
  <si>
    <t>1526641751489818626</t>
  </si>
  <si>
    <t>SumanRelan</t>
  </si>
  <si>
    <t>Tue May 17 19:12:11 +0000 2022</t>
  </si>
  <si>
    <t>735404271739404288</t>
  </si>
  <si>
    <t>http://pbs.twimg.com/profile_images/1115860767234981888/n0hSIC0i_normal.jpg</t>
  </si>
  <si>
    <t>Gurgaon</t>
  </si>
  <si>
    <t>http://twitter.com/SumanRelan/statuses/1526641751489818626</t>
  </si>
  <si>
    <t>1526641620820557825</t>
  </si>
  <si>
    <t>anp_cell</t>
  </si>
  <si>
    <t>Tue May 17 19:11:40 +0000 2022</t>
  </si>
  <si>
    <t>1525922429419278336</t>
  </si>
  <si>
    <t>http://pbs.twimg.com/profile_images/1525924276695621634/cLFbLfW7_normal.jpg</t>
  </si>
  <si>
    <t>Khyber Pakhtunkhwa</t>
  </si>
  <si>
    <t>http://twitter.com/anp_cell/statuses/1526641620820557825</t>
  </si>
  <si>
    <t>1526641138328866819</t>
  </si>
  <si>
    <t>HayderOrakzai</t>
  </si>
  <si>
    <t>Tue May 17 19:09:45 +0000 2022</t>
  </si>
  <si>
    <t>4914703667</t>
  </si>
  <si>
    <t>http://pbs.twimg.com/profile_images/1522680268573876224/WEgzcJBI_normal.jpg</t>
  </si>
  <si>
    <t xml:space="preserve">صده-پاړاچنار کرم پښتونخوا </t>
  </si>
  <si>
    <t>http://twitter.com/HayderOrakzai/statuses/1526641138328866819</t>
  </si>
  <si>
    <t>1526640799110283264</t>
  </si>
  <si>
    <t>babaksardar</t>
  </si>
  <si>
    <t>Tue May 17 19:08:24 +0000 2022</t>
  </si>
  <si>
    <t>3233467728</t>
  </si>
  <si>
    <t>http://pbs.twimg.com/profile_images/1480521162828439559/sfKo59u4_normal.jpg</t>
  </si>
  <si>
    <t>http://twitter.com/babaksardar/statuses/1526640799110283264</t>
  </si>
  <si>
    <t>1526639780045496321</t>
  </si>
  <si>
    <t>ECLT_imugwagwa</t>
  </si>
  <si>
    <t>RT @ECLTFoundation: What are the 10 key features of an effective #childlabour due diligence framework? 
At the V Global Conf @ardeaint and @ioevoice share the findings from their survey with 15 companies on child labour #DueDiligence. 
#EndChildLabour https://t.co/WGjGAQKq6S</t>
  </si>
  <si>
    <t>Tue May 17 19:04:21 +0000 2022</t>
  </si>
  <si>
    <t>785817688857686016</t>
  </si>
  <si>
    <t>http://pbs.twimg.com/profile_images/1329405716759711748/6QjRARJY_normal.jpg</t>
  </si>
  <si>
    <t>Switzerland</t>
  </si>
  <si>
    <t>http://twitter.com/ECLT_imugwagwa/statuses/1526639780045496321</t>
  </si>
  <si>
    <t>{"hashtags":[{"text":"childlabour","indices":[65,77]}],"symbols":[],"user_mentions":[{"screen_name":"ECLTFoundation","name":"The ECLT Foundation","id":1191848646,"id_str":"1191848646","indices":[3,18]},{"screen_name":"ardeaint","name":"Ardea International","id":1367434538,"id_str":"1367434538","indices":[125,134]}],"urls":[]}</t>
  </si>
  <si>
    <t>1526637544468774912</t>
  </si>
  <si>
    <t>InvolveYouthTTC</t>
  </si>
  <si>
    <t>Tue May 17 18:55:28 +0000 2022</t>
  </si>
  <si>
    <t>1244153728774688768</t>
  </si>
  <si>
    <t>http://pbs.twimg.com/profile_images/1333315480350814215/I_P_g4us_normal.jpg</t>
  </si>
  <si>
    <t>Taita Taveta, Kenya</t>
  </si>
  <si>
    <t>http://twitter.com/InvolveYouthTTC/statuses/1526637544468774912</t>
  </si>
  <si>
    <t>1526635807515168769</t>
  </si>
  <si>
    <t>AlishbaSaeed_</t>
  </si>
  <si>
    <t>Tue May 17 18:48:34 +0000 2022</t>
  </si>
  <si>
    <t>1230384680970661888</t>
  </si>
  <si>
    <t>http://pbs.twimg.com/profile_images/1230392143799373824/-ERLbTFV_normal.jpg</t>
  </si>
  <si>
    <t>http://twitter.com/AlishbaSaeed_/statuses/1526635807515168769</t>
  </si>
  <si>
    <t>1526635665135263745</t>
  </si>
  <si>
    <t>ImZoeKhan</t>
  </si>
  <si>
    <t>Tue May 17 18:48:00 +0000 2022</t>
  </si>
  <si>
    <t>1287340951103447040</t>
  </si>
  <si>
    <t>http://pbs.twimg.com/profile_images/1478787791513284610/ZvzByoJa_normal.jpg</t>
  </si>
  <si>
    <t>Delhi, India</t>
  </si>
  <si>
    <t>http://twitter.com/ImZoeKhan/statuses/1526635665135263745</t>
  </si>
  <si>
    <t>1526634768787353600</t>
  </si>
  <si>
    <t>DCPCR</t>
  </si>
  <si>
    <t>Tue May 17 18:44:27 +0000 2022</t>
  </si>
  <si>
    <t>726641010</t>
  </si>
  <si>
    <t>http://pbs.twimg.com/profile_images/982297200934842369/4_sROmES_normal.jpg</t>
  </si>
  <si>
    <t xml:space="preserve">ISBT Building, Kashmiri Gate </t>
  </si>
  <si>
    <t>http://twitter.com/DCPCR/statuses/1526634768787353600</t>
  </si>
  <si>
    <t>1526634626478899200</t>
  </si>
  <si>
    <t>ILO_Childlabour</t>
  </si>
  <si>
    <t>RT @ioevoice: "Just consider what is possible if we all work together more closely and learn from each other. We can eradicate #ChildLabour together", says Minister @LSchreinemacher during our joint side event on #business due diligence to #EndChildLabour https://t.co/VL2AhWLfqE</t>
  </si>
  <si>
    <t>Tue May 17 18:43:53 +0000 2022</t>
  </si>
  <si>
    <t>42466512</t>
  </si>
  <si>
    <t>http://pbs.twimg.com/profile_images/1508882607332900868/dB47SVm__normal.jpg</t>
  </si>
  <si>
    <t>http://twitter.com/ILO_Childlabour/statuses/1526634626478899200</t>
  </si>
  <si>
    <t>{"hashtags":[{"text":"ChildLabour","indices":[127,139]}],"symbols":[],"user_mentions":[{"screen_name":"ioevoice","name":"IOE","id":1023935214,"id_str":"1023935214","indices":[3,12]}],"urls":[]}</t>
  </si>
  <si>
    <t>1526634609110396928</t>
  </si>
  <si>
    <t>Tue May 17 18:43:48 +0000 2022</t>
  </si>
  <si>
    <t>http://twitter.com/ILO_Childlabour/statuses/1526634609110396928</t>
  </si>
  <si>
    <t>1526634520811905026</t>
  </si>
  <si>
    <t>RT @ioevoice: During our #EndChildLabour joint side event, IOE Deputy Secretary-General @MatthiasThorns highlights collective action is key to addressing #ChildLabour in #SupplyChains. IOE is proud to be part of the @ILO_Childlabour Platform to strengthen collaboration. https://t.co/zfwwSAHicM</t>
  </si>
  <si>
    <t>Tue May 17 18:43:27 +0000 2022</t>
  </si>
  <si>
    <t>http://twitter.com/ILO_Childlabour/statuses/1526634520811905026</t>
  </si>
  <si>
    <t>{"hashtags":[{"text":"EndChildLabour","indices":[25,40]}],"symbols":[],"user_mentions":[{"screen_name":"ioevoice","name":"IOE","id":1023935214,"id_str":"1023935214","indices":[3,12]},{"screen_name":"MatthiasThorns","name":"Matthias Thorns","id":2401392559,"id_str":"2401392559","indices":[88,103]}],"urls":[]}</t>
  </si>
  <si>
    <t>1526632389996339201</t>
  </si>
  <si>
    <t>godwin_e_mongi</t>
  </si>
  <si>
    <t>Tue May 17 18:34:59 +0000 2022</t>
  </si>
  <si>
    <t>1649763674</t>
  </si>
  <si>
    <t>http://pbs.twimg.com/profile_images/1128321560148873221/kG15B9eu_normal.jpg</t>
  </si>
  <si>
    <t>Dar es Salaam</t>
  </si>
  <si>
    <t>http://twitter.com/godwin_e_mongi/statuses/1526632389996339201</t>
  </si>
  <si>
    <t>1526632227030835200</t>
  </si>
  <si>
    <t>WorldCocoa</t>
  </si>
  <si>
    <t>RT @ICI_children1st: 📢 REMINDER: ICI side event at 5GC for Elimination of #childlabour
Join our hybrid event with @Gouvci, TOMORROW at 16:45 CEST via Zoom. Our panel discusses innovative systems to prevent &amp;amp; address child labour in the #cocoa and more
👉🏾 Event info: https://t.co/I2FnkzOdd3 https://t.co/EnwT2cyzsh</t>
  </si>
  <si>
    <t>Tue May 17 18:34:21 +0000 2022</t>
  </si>
  <si>
    <t>68987880</t>
  </si>
  <si>
    <t>http://pbs.twimg.com/profile_images/1126561057877762049/IBVINL6G_normal.png</t>
  </si>
  <si>
    <t>DC, Abidjan, Accra</t>
  </si>
  <si>
    <t>http://twitter.com/WorldCocoa/statuses/1526632227030835200</t>
  </si>
  <si>
    <t>{"hashtags":[{"text":"childlabour","indices":[74,86]}],"symbols":[],"user_mentions":[{"screen_name":"ICI_children1st","name":"ICI","id":733381784713474000,"id_str":"733381784713474049","indices":[3,19]},{"screen_name":"Gouvci","name":"Gouvernement de Côte d'Ivoire","id":316559637,"id_str":"316559637","indices":[115,122]}],"urls":[]}</t>
  </si>
  <si>
    <t>1526632208672428032</t>
  </si>
  <si>
    <t>Asu0qq2spL1GWbe</t>
  </si>
  <si>
    <t>Tue May 17 18:34:16 +0000 2022</t>
  </si>
  <si>
    <t>1351143622402596864</t>
  </si>
  <si>
    <t>http://pbs.twimg.com/profile_images/1351144947077046272/ktRhnLis_normal.jpg</t>
  </si>
  <si>
    <t>http://twitter.com/Asu0qq2spL1GWbe/statuses/1526632208672428032</t>
  </si>
  <si>
    <t>1526632115462213637</t>
  </si>
  <si>
    <t>Policy measures to counter #ChildLabour in India will not succeed if it is only
 treated as an economic issue &amp;amp; therefore it needs more than 1 solution; the easiest being—
You see it? Report it! Stop it! 
Call @DCPCR Helpline 9311551393 to report &amp;amp; get incentive. Details below⬇️ https://t.co/UnwrTT8ebR</t>
  </si>
  <si>
    <t>Tue May 17 18:33:54 +0000 2022</t>
  </si>
  <si>
    <t>http://twitter.com/rupiiism/statuses/1526632115462213637</t>
  </si>
  <si>
    <t>{"hashtags":[{"text":"ChildLabour","indices":[27,39]}],"symbols":[],"user_mentions":[{"screen_name":"DCPCR","name":"Delhi Commission For Protection of Child Rights","id":726641010,"id_str":"726641010","indices":[215,221]}],"urls":[{"url":"https://t.co/UnwrTT8ebR","expanded_url":"https://twitter.com/AnuragKunduAK/status/1526603732997513217","display_url":"twitter.com/AnuragKunduAK/…","indices":[289,312]}]}</t>
  </si>
  <si>
    <t>1526631997925474306</t>
  </si>
  <si>
    <t>AlhassaniHusam</t>
  </si>
  <si>
    <t>RT @DrAhmedZouiten: #ChildLabour can cause adverse health consequences for children, including mental health, malnutrition, infectious diseases, childhood emotional disorders and other serious health problems.
#RaiseYourHandForKids to #EndChildLabour. https://t.co/xPboT9Vs6p</t>
  </si>
  <si>
    <t>Tue May 17 18:33:26 +0000 2022</t>
  </si>
  <si>
    <t>1171900179756306432</t>
  </si>
  <si>
    <t>http://pbs.twimg.com/profile_images/1516358247162294274/qU7nZtIl_normal.jpg</t>
  </si>
  <si>
    <t>http://twitter.com/AlhassaniHusam/statuses/1526631997925474306</t>
  </si>
  <si>
    <t>{"hashtags":[{"text":"ChildLabour","indices":[20,32]}],"symbols":[],"user_mentions":[{"screen_name":"DrAhmedZouiten","name":"Dr Ahmed ZOUITEN","id":1101043267196592100,"id_str":"1101043267196592128","indices":[3,18]}],"urls":[]}</t>
  </si>
  <si>
    <t>1526628185466490880</t>
  </si>
  <si>
    <t>HICathHerald</t>
  </si>
  <si>
    <t>RT @CatholicNewsSvc: “Sadly, too many small hands are busy plowing fields, working in mines, traveling great distances to draw water and doing work that prevents them from attending school, to say nothing of the crime of child prostitution" -- #PopFrancis #ChildLabour
https://t.co/T8tl3DhMLK</t>
  </si>
  <si>
    <t>Tue May 17 18:18:17 +0000 2022</t>
  </si>
  <si>
    <t>32577903</t>
  </si>
  <si>
    <t>http://pbs.twimg.com/profile_images/895379633/watermarkTwitter_normal.jpg</t>
  </si>
  <si>
    <t>Honolulu, Hawaii</t>
  </si>
  <si>
    <t>http://twitter.com/HICathHerald/statuses/1526628185466490880</t>
  </si>
  <si>
    <t>1526625646327250949</t>
  </si>
  <si>
    <t>VanberghenEU</t>
  </si>
  <si>
    <t>Tue May 17 18:08:12 +0000 2022</t>
  </si>
  <si>
    <t>2365448402</t>
  </si>
  <si>
    <t>http://pbs.twimg.com/profile_images/1479773672491696132/9PBVSm2R_normal.jpg</t>
  </si>
  <si>
    <t>#Bruxelles #Europa</t>
  </si>
  <si>
    <t>http://twitter.com/VanberghenEU/statuses/1526625646327250949</t>
  </si>
  <si>
    <t>1526622665863073793</t>
  </si>
  <si>
    <t>ZumaHugo</t>
  </si>
  <si>
    <t>Second day of the 5th Global Conference on Elimination of Child Labour 2022
#RaiseYourHandForKids
#ChildLabour
#SaveChild
#EmploymentAndLabour
#EndChildLabour
#InternationalLabourOrganisation
#KZNhasItAll @ Durban ICC https://t.co/pn8bSAUCMI</t>
  </si>
  <si>
    <t>Tue May 17 17:56:21 +0000 2022</t>
  </si>
  <si>
    <t>loc: -29.85151,31.03093</t>
  </si>
  <si>
    <t>182102718</t>
  </si>
  <si>
    <t>&lt;a href="http://instagram.com" rel="nofollow"&gt;Instagram&lt;/a&gt;</t>
  </si>
  <si>
    <t>http://pbs.twimg.com/profile_images/1518616982849040385/YfmoVE_E_normal.jpg</t>
  </si>
  <si>
    <t>Durban, South Africa</t>
  </si>
  <si>
    <t>http://twitter.com/ZumaHugo/statuses/1526622665863073793</t>
  </si>
  <si>
    <t>{"hashtags":[{"text":"RaiseYourHandForKids","indices":[77,98]},{"text":"ChildLabour","indices":[99,111]},{"text":"SaveChild","indices":[112,122]},{"text":"EmploymentAndLabour","indices":[123,143]},{"text":"EndChildLabour","indices":[144,159]},{"text":"InternationalLabourOrganisation","indices":[160,192]},{"text":"KZNhasItAll","indices":[193,205]}],"symbols":[],"user_mentions":[],"urls":[{"url":"https://t.co/pn8bSAUCMI","expanded_url":"https://www.instagram.com/p/Cdqxd_Jt745/?igshid=YTgzYjQ4ZTY=","display_url":"instagram.com/p/Cdqxd_Jt745/…","indices":[219,242]}]}</t>
  </si>
  <si>
    <t>1526621212239175683</t>
  </si>
  <si>
    <t>nascent_rdo</t>
  </si>
  <si>
    <t>RT @ilazkiz: "Children should have pens in their hands, not tools"
#iqbalmasih 
#ChildLabour #RaiseYourHandForKids</t>
  </si>
  <si>
    <t>Tue May 17 17:50:34 +0000 2022</t>
  </si>
  <si>
    <t>1228500813552726017</t>
  </si>
  <si>
    <t>http://pbs.twimg.com/profile_images/1496797676515561475/gKE780Hc_normal.jpg</t>
  </si>
  <si>
    <t>Plot 1697,Bukoto,Mukalazi Zone</t>
  </si>
  <si>
    <t>http://twitter.com/nascent_rdo/statuses/1526621212239175683</t>
  </si>
  <si>
    <t>{"hashtags":[{"text":"iqbalmasih","indices":[67,78]},{"text":"ChildLabour","indices":[81,93]},{"text":"RaiseYourHandForKids","indices":[94,115]}],"symbols":[],"user_mentions":[{"screen_name":"ilazkiz","name":"ilazkiz","id":230795597,"id_str":"230795597","indices":[3,11]}],"urls":[]}</t>
  </si>
  <si>
    <t>1526620457817866240</t>
  </si>
  <si>
    <t>ManojDamor19</t>
  </si>
  <si>
    <t>RT @GujaratPolice: બાળમજૂરી એ બાળકોના ભવિષ્યની બરબાદી છે. બાળ મજૂરી કરાવી બાળકોનું શોષણ ના કરો. તેમના શિક્ષણ પર ધ્યાન આપો. બાળ સંરક્ષણ માટે ૧૦૯૮ નંબર પર સંપર્ક કરો. 
 #childlabour #childsafety #childsafetyfirst #child #children #safety #police #gujarat #GujaratPolice https://t.co/1KDv5U4zJJ</t>
  </si>
  <si>
    <t>Tue May 17 17:47:35 +0000 2022</t>
  </si>
  <si>
    <t>870652076874842112</t>
  </si>
  <si>
    <t>http://pbs.twimg.com/profile_images/1447873110636564481/5vRSqFBe_normal.jpg</t>
  </si>
  <si>
    <t>http://twitter.com/ManojDamor19/statuses/1526620457817866240</t>
  </si>
  <si>
    <t>{"hashtags":[],"symbols":[],"user_mentions":[{"screen_name":"GujaratPolice","name":"Gujarat  Police","id":805702426338545700,"id_str":"805702426338545664","indices":[3,17]}],"urls":[]}</t>
  </si>
  <si>
    <t>1526617989361315840</t>
  </si>
  <si>
    <t>ilazkiz</t>
  </si>
  <si>
    <t>"Children should have pens in their hands, not tools"
#iqbalmasih 
#ChildLabour #RaiseYourHandForKids</t>
  </si>
  <si>
    <t>Tue May 17 17:37:46 +0000 2022</t>
  </si>
  <si>
    <t>230795597</t>
  </si>
  <si>
    <t>http://pbs.twimg.com/profile_images/1359781959799603208/SVCCUUM__normal.jpg</t>
  </si>
  <si>
    <t>Felsefeci.Gazi/Eğitim Yön. PhD</t>
  </si>
  <si>
    <t>http://twitter.com/ilazkiz/statuses/1526617989361315840</t>
  </si>
  <si>
    <t>{"hashtags":[{"text":"iqbalmasih","indices":[54,65]},{"text":"ChildLabour","indices":[68,80]},{"text":"RaiseYourHandForKids","indices":[81,102]}],"symbols":[],"user_mentions":[],"urls":[]}</t>
  </si>
  <si>
    <t>1526616990449795072</t>
  </si>
  <si>
    <t>DarioMelian</t>
  </si>
  <si>
    <t>Tue May 17 17:33:48 +0000 2022</t>
  </si>
  <si>
    <t>178177143</t>
  </si>
  <si>
    <t>http://pbs.twimg.com/profile_images/1466107297936125955/YDMeX6eD_normal.jpg</t>
  </si>
  <si>
    <t>Glocal</t>
  </si>
  <si>
    <t>http://twitter.com/DarioMelian/statuses/1526616990449795072</t>
  </si>
  <si>
    <t>1526616528250187777</t>
  </si>
  <si>
    <t>RT @ILOFLNetwork: How can we bridge the gap between research and policy action to tackle #childlabour, #forcedlabour, and #humantrafficking?
@USDOL, @ilo, @UNmigration, @poverty_action, and @VeriteNews will discuss this today at 16:45 (GMT+2) and invite you to join them https://t.co/FV4wZJvIzE https://t.co/lI3YQMDi3W</t>
  </si>
  <si>
    <t>Tue May 17 17:31:58 +0000 2022</t>
  </si>
  <si>
    <t>http://twitter.com/UNjobs_Events/statuses/1526616528250187777</t>
  </si>
  <si>
    <t>{"hashtags":[{"text":"childlabour","indices":[89,101]},{"text":"forcedlabour","indices":[103,116]},{"text":"humantrafficking","indices":[122,139]}],"symbols":[],"user_mentions":[{"screen_name":"ILOFLNetwork","name":"ILO Global Business Network on Forced Labour","id":1182585897973403600,"id_str":"1182585897973403648","indices":[3,16]}],"urls":[]}</t>
  </si>
  <si>
    <t>1526615762626088960</t>
  </si>
  <si>
    <t>RT @ILO_Childlabour: How can we bridge the gap between research &amp;amp; policy action to tackle #childlabour, #forcedlabour, and #humantrafficking?
We are discussing this today, don’t miss it! 
🗓️ 17 May / 16:45-17:45 (CEST)
 ➡ https://t.co/DspVNMsg4w
#EndChildLabour https://t.co/UDB1gJ88xy</t>
  </si>
  <si>
    <t>Tue May 17 17:28:55 +0000 2022</t>
  </si>
  <si>
    <t>http://twitter.com/UNjobs_Events/statuses/1526615762626088960</t>
  </si>
  <si>
    <t>{"hashtags":[{"text":"childlabour","indices":[94,106]},{"text":"forcedlabour","indices":[108,121]}],"symbols":[],"user_mentions":[{"screen_name":"ILO_Childlabour","name":"ILO_NOchildlabour","id":42466512,"id_str":"42466512","indices":[3,19]}],"urls":[]}</t>
  </si>
  <si>
    <t>1526614871798054912</t>
  </si>
  <si>
    <t>s_mishra94</t>
  </si>
  <si>
    <t>Tue May 17 17:25:23 +0000 2022</t>
  </si>
  <si>
    <t>1246285491017678848</t>
  </si>
  <si>
    <t>http://pbs.twimg.com/profile_images/1246286143999455236/AGPZFBRd_normal.jpg</t>
  </si>
  <si>
    <t>Lucknow</t>
  </si>
  <si>
    <t>http://twitter.com/s_mishra94/statuses/1526614871798054912</t>
  </si>
  <si>
    <t>1526614855394140160</t>
  </si>
  <si>
    <t>Tue May 17 17:25:19 +0000 2022</t>
  </si>
  <si>
    <t>http://twitter.com/s_mishra94/statuses/1526614855394140160</t>
  </si>
  <si>
    <t>1526613331716747264</t>
  </si>
  <si>
    <t>NazishAhmad_AMU</t>
  </si>
  <si>
    <t>Tue May 17 17:19:16 +0000 2022</t>
  </si>
  <si>
    <t>1387616852</t>
  </si>
  <si>
    <t>http://pbs.twimg.com/profile_images/1296696908933509121/V0OE7DRJ_normal.jpg</t>
  </si>
  <si>
    <t>http://twitter.com/NazishAhmad_AMU/statuses/1526613331716747264</t>
  </si>
  <si>
    <t>1526613135007748096</t>
  </si>
  <si>
    <t>dastagiralig</t>
  </si>
  <si>
    <t>Tue May 17 17:18:29 +0000 2022</t>
  </si>
  <si>
    <t>844459313833955329</t>
  </si>
  <si>
    <t>http://pbs.twimg.com/profile_images/1261226359419924482/xhHA-lir_normal.jpg</t>
  </si>
  <si>
    <t>http://twitter.com/dastagiralig/statuses/1526613135007748096</t>
  </si>
  <si>
    <t>1526612575475097600</t>
  </si>
  <si>
    <t>globalcmrpt</t>
  </si>
  <si>
    <t>Tue May 17 17:16:15 +0000 2022</t>
  </si>
  <si>
    <t>39081817</t>
  </si>
  <si>
    <t>http://pbs.twimg.com/profile_images/1477173750600769538/_s9p4wKk_normal.jpg</t>
  </si>
  <si>
    <t>http://twitter.com/globalcmrpt/statuses/1526612575475097600</t>
  </si>
  <si>
    <t>1526611443239358464</t>
  </si>
  <si>
    <t>Tue May 17 17:11:45 +0000 2022</t>
  </si>
  <si>
    <t>http://twitter.com/DtingalTingal/statuses/1526611443239358464</t>
  </si>
  <si>
    <t>1526611407013175298</t>
  </si>
  <si>
    <t>Tue May 17 17:11:37 +0000 2022</t>
  </si>
  <si>
    <t>http://twitter.com/DtingalTingal/statuses/1526611407013175298</t>
  </si>
  <si>
    <t>1526611055254044672</t>
  </si>
  <si>
    <t>Siva2305</t>
  </si>
  <si>
    <t>#SuperSingerJuniorSeason8 
When kids gets eliminated and they literally cry on the sets unable to accept the reality and i see #vijaytelevision is making a living out of it, i don't have words to express. This show is #ChildLabour #childiltreatment.</t>
  </si>
  <si>
    <t>Tue May 17 17:10:13 +0000 2022</t>
  </si>
  <si>
    <t>758490858</t>
  </si>
  <si>
    <t>http://pbs.twimg.com/profile_images/1455790945597722627/vef3Ss6L_normal.jpg</t>
  </si>
  <si>
    <t>http://twitter.com/Siva2305/statuses/1526611055254044672</t>
  </si>
  <si>
    <t>{"hashtags":[{"text":"SuperSingerJuniorSeason8","indices":[0,25]},{"text":"vijaytelevision","indices":[127,143]},{"text":"ChildLabour","indices":[218,230]},{"text":"childiltreatment","indices":[231,248]}],"symbols":[],"user_mentions":[],"urls":[]}</t>
  </si>
  <si>
    <t>1526610172780630020</t>
  </si>
  <si>
    <t>RosettaCeesay</t>
  </si>
  <si>
    <t>RT @UNICEFGambia: Child labour robs children of their childhood – it limits access to #education and harms a child’s physical, mental and social growth.
Here's one way we're supporting The #Gambia to protect girls and boys from #ChildLabour👇
https://t.co/QdaJqGRWrr https://t.co/N431BM11I9</t>
  </si>
  <si>
    <t>Tue May 17 17:06:42 +0000 2022</t>
  </si>
  <si>
    <t>737050735876132864</t>
  </si>
  <si>
    <t>http://pbs.twimg.com/profile_images/1484216437275340804/fsrDZm3u_normal.jpg</t>
  </si>
  <si>
    <t>Batti Village The Gambia &amp; UK</t>
  </si>
  <si>
    <t>http://twitter.com/RosettaCeesay/statuses/1526610172780630020</t>
  </si>
  <si>
    <t>{"hashtags":[{"text":"education","indices":[86,96]}],"symbols":[],"user_mentions":[{"screen_name":"UNICEFGambia","name":"UNICEF The Gambia","id":4327179197,"id_str":"4327179197","indices":[3,16]}],"urls":[]}</t>
  </si>
  <si>
    <t>1526606648025833472</t>
  </si>
  <si>
    <t>AskPastorP</t>
  </si>
  <si>
    <t>Tue May 17 16:52:42 +0000 2022</t>
  </si>
  <si>
    <t>872947217329307648</t>
  </si>
  <si>
    <t>http://pbs.twimg.com/profile_images/969642744485330944/LXUXuEhM_normal.jpg</t>
  </si>
  <si>
    <t>Jerusalem, Israel</t>
  </si>
  <si>
    <t>http://twitter.com/AskPastorP/statuses/1526606648025833472</t>
  </si>
  <si>
    <t>1526606394840928262</t>
  </si>
  <si>
    <t>SaniaShow</t>
  </si>
  <si>
    <t>RT @IPSNewsUNBureau: Panelists participating in a themed discussion on education at the 5th Global Conference on the Elimination of #ChildLabour agreed that the investment in #education is also crucial to ending child labour.
📚🖊️
➡️https://t.co/We0KzIhcs9
#EducationForAll | #EndChildLabour | https://t.co/m7cjT7EHJ8</t>
  </si>
  <si>
    <t>Tue May 17 16:51:42 +0000 2022</t>
  </si>
  <si>
    <t>1321416068577939458</t>
  </si>
  <si>
    <t>http://pbs.twimg.com/profile_images/1323589503047528449/EB01wB3k_normal.jpg</t>
  </si>
  <si>
    <t>http://twitter.com/SaniaShow/statuses/1526606394840928262</t>
  </si>
  <si>
    <t>{"hashtags":[],"symbols":[],"user_mentions":[{"screen_name":"IPSNewsUNBureau","name":"IPS News","id":1228700636520370200,"id_str":"1228700636520370176","indices":[3,19]}],"urls":[]}</t>
  </si>
  <si>
    <t>1526606303430266881</t>
  </si>
  <si>
    <t>SaniaFarooqui</t>
  </si>
  <si>
    <t>Tue May 17 16:51:20 +0000 2022</t>
  </si>
  <si>
    <t>58223243</t>
  </si>
  <si>
    <t>http://pbs.twimg.com/profile_images/1482676971394207748/0M9XE2qL_normal.jpg</t>
  </si>
  <si>
    <t>http://twitter.com/SaniaFarooqui/statuses/1526606303430266881</t>
  </si>
  <si>
    <t>1526605786876715008</t>
  </si>
  <si>
    <t>lealdogmail</t>
  </si>
  <si>
    <t>Tue May 17 16:49:17 +0000 2022</t>
  </si>
  <si>
    <t>106814398</t>
  </si>
  <si>
    <t>http://pbs.twimg.com/profile_images/1523593894038061056/vOb9EzmZ_normal.jpg</t>
  </si>
  <si>
    <t>http://twitter.com/lealdogmail/statuses/1526605786876715008</t>
  </si>
  <si>
    <t>1526605767574528000</t>
  </si>
  <si>
    <t>MatthiasThorns</t>
  </si>
  <si>
    <t>Tue May 17 16:49:12 +0000 2022</t>
  </si>
  <si>
    <t>2401392559</t>
  </si>
  <si>
    <t>http://pbs.twimg.com/profile_images/1315537565215264768/uPT_D33y_normal.jpg</t>
  </si>
  <si>
    <t>http://twitter.com/MatthiasThorns/statuses/1526605767574528000</t>
  </si>
  <si>
    <t>1526605749299732480</t>
  </si>
  <si>
    <t>liberationxxx</t>
  </si>
  <si>
    <t>Tue May 17 16:49:08 +0000 2022</t>
  </si>
  <si>
    <t>63779716</t>
  </si>
  <si>
    <t>http://pbs.twimg.com/profile_images/1503408284425883649/xjVovHAK_normal.jpg</t>
  </si>
  <si>
    <t>Malaysia</t>
  </si>
  <si>
    <t>http://twitter.com/liberationxxx/statuses/1526605749299732480</t>
  </si>
  <si>
    <t>1526605664247853056</t>
  </si>
  <si>
    <t>BerndETMueller</t>
  </si>
  <si>
    <t>Tue May 17 16:48:47 +0000 2022</t>
  </si>
  <si>
    <t>1248601885</t>
  </si>
  <si>
    <t>http://pbs.twimg.com/profile_images/778168463621750784/yTc4Oz1X_normal.jpg</t>
  </si>
  <si>
    <t>Pretoria, South Africa</t>
  </si>
  <si>
    <t>http://twitter.com/BerndETMueller/statuses/1526605664247853056</t>
  </si>
  <si>
    <t>1526605418209984512</t>
  </si>
  <si>
    <t>CharlesTembo12</t>
  </si>
  <si>
    <t>Let's all stand together, and end #ChildLabour https://t.co/zQuViwanLN</t>
  </si>
  <si>
    <t>Tue May 17 16:47:49 +0000 2022</t>
  </si>
  <si>
    <t>2271486275</t>
  </si>
  <si>
    <t>http://pbs.twimg.com/profile_images/1500686566888517633/1MHxnsfA_normal.jpg</t>
  </si>
  <si>
    <t>LUSAKA</t>
  </si>
  <si>
    <t>http://twitter.com/CharlesTembo12/statuses/1526605418209984512</t>
  </si>
  <si>
    <t>{"hashtags":[{"text":"ChildLabour","indices":[34,46]}],"symbols":[],"user_mentions":[],"urls":[{"url":"https://t.co/zQuViwanLN","expanded_url":"https://twitter.com/guebrayberhane/status/1526569848704221184","display_url":"twitter.com/guebrayberhane…","indices":[47,70]}]}</t>
  </si>
  <si>
    <t>1526604865455247360</t>
  </si>
  <si>
    <t>sindilengubane</t>
  </si>
  <si>
    <t>Tue May 17 16:45:37 +0000 2022</t>
  </si>
  <si>
    <t>119371609</t>
  </si>
  <si>
    <t>http://pbs.twimg.com/profile_images/1030655098291204097/mwuKkzi8_normal.jpg</t>
  </si>
  <si>
    <t>http://twitter.com/sindilengubane/statuses/1526604865455247360</t>
  </si>
  <si>
    <t>1526602550320979969</t>
  </si>
  <si>
    <t>Romain_Pro</t>
  </si>
  <si>
    <t>Tue May 17 16:36:25 +0000 2022</t>
  </si>
  <si>
    <t>590008362</t>
  </si>
  <si>
    <t>http://pbs.twimg.com/profile_images/1333767692323614726/sByo7SdQ_normal.jpg</t>
  </si>
  <si>
    <t>Paris, Ile-de-France</t>
  </si>
  <si>
    <t>http://twitter.com/Romain_Pro/statuses/1526602550320979969</t>
  </si>
  <si>
    <t>1526602484302610432</t>
  </si>
  <si>
    <t>TomRaftery</t>
  </si>
  <si>
    <t>Tue May 17 16:36:09 +0000 2022</t>
  </si>
  <si>
    <t>797835</t>
  </si>
  <si>
    <t>http://pbs.twimg.com/profile_images/1219668618817998848/uSKj7ZyD_normal.jpg</t>
  </si>
  <si>
    <t>Sevilla, Spain</t>
  </si>
  <si>
    <t>http://twitter.com/TomRaftery/statuses/1526602484302610432</t>
  </si>
  <si>
    <t>1526602445295603713</t>
  </si>
  <si>
    <t>Artist_Diplomat</t>
  </si>
  <si>
    <t>Tue May 17 16:36:00 +0000 2022</t>
  </si>
  <si>
    <t>1901665975</t>
  </si>
  <si>
    <t>http://pbs.twimg.com/profile_images/1467094861870469122/JoWNb4_h_normal.jpg</t>
  </si>
  <si>
    <t>http://twitter.com/Artist_Diplomat/statuses/1526602445295603713</t>
  </si>
  <si>
    <t>1526601804942811136</t>
  </si>
  <si>
    <t>SharanBurrow</t>
  </si>
  <si>
    <t>Tue May 17 16:33:27 +0000 2022</t>
  </si>
  <si>
    <t>905717060</t>
  </si>
  <si>
    <t>&lt;a href="http://twitter.com/#!/download/ipad" rel="nofollow"&gt;Twitter for iPad&lt;/a&gt;</t>
  </si>
  <si>
    <t>http://pbs.twimg.com/profile_images/696703384439488512/CSubDJl9_normal.png</t>
  </si>
  <si>
    <t>http://twitter.com/SharanBurrow/statuses/1526601804942811136</t>
  </si>
  <si>
    <t>1526601682486013955</t>
  </si>
  <si>
    <t>ioevoice</t>
  </si>
  <si>
    <t>During our #EndChildLabour joint side event, IOE Deputy Secretary-General @MatthiasThorns highlights collective action is key to addressing #ChildLabour in #SupplyChains. IOE is proud to be part of the @ILO_Childlabour Platform to strengthen collaboration. https://t.co/zfwwSAHicM</t>
  </si>
  <si>
    <t>Tue May 17 16:32:58 +0000 2022</t>
  </si>
  <si>
    <t>1023935214</t>
  </si>
  <si>
    <t>http://pbs.twimg.com/profile_images/1052645246553784325/aKZIndtn_normal.jpg</t>
  </si>
  <si>
    <t>http://twitter.com/ioevoice/statuses/1526601682486013955</t>
  </si>
  <si>
    <t>{"hashtags":[{"text":"EndChildLabour","indices":[11,26]},{"text":"ChildLabour","indices":[140,152]},{"text":"SupplyChains","indices":[156,169]}],"symbols":[],"user_mentions":[{"screen_name":"MatthiasThorns","name":"Matthias Thorns","id":2401392559,"id_str":"2401392559","indices":[74,89]},{"screen_name":"ILO_Childlabour","name":"ILO_NOchildlabour","id":42466512,"id_str":"42466512","indices":[202,218]}],"urls":[],"media":[{"id":1526601518878797800,"id_str":"1526601518878797826","indices":[257,280],"media_url":"http://pbs.twimg.com/media/FS-T_j5XsAIhwLB.jpg","media_url_https":"https://pbs.twimg.com/media/FS-T_j5XsAIhwLB.jpg","url":"https://t.co/zfwwSAHicM","display_url":"pic.twitter.com/zfwwSAHicM","expanded_url":"https://twitter.com/ioevoice/status/1526601682486013955/photo/1","type":"photo","sizes":{"large":{"w":1426,"h":400,"resize":"fit"},"thumb":{"w":150,"h":150,"resize":"crop"},"medium":{"w":1200,"h":337,"resize":"fit"},"small":{"w":680,"h":191,"resize":"fit"}}}]}</t>
  </si>
  <si>
    <t>1526601339811274752</t>
  </si>
  <si>
    <t>UNICEFGambia</t>
  </si>
  <si>
    <t>Child labour robs children of their childhood – it limits access to #education and harms a child’s physical, mental and social growth.
Here's one way we're supporting The #Gambia to protect girls and boys from #ChildLabour👇
https://t.co/QdaJqGRWrr https://t.co/N431BM11I9</t>
  </si>
  <si>
    <t>Tue May 17 16:31:36 +0000 2022</t>
  </si>
  <si>
    <t>4327179197</t>
  </si>
  <si>
    <t>http://pbs.twimg.com/profile_images/1011624598411063297/djGEgMV5_normal.jpg</t>
  </si>
  <si>
    <t>The Gambia</t>
  </si>
  <si>
    <t>http://twitter.com/UNICEFGambia/statuses/1526601339811274752</t>
  </si>
  <si>
    <t>{"hashtags":[{"text":"education","indices":[68,78]},{"text":"Gambia","indices":[172,179]},{"text":"ChildLabour","indices":[211,223]}],"symbols":[],"user_mentions":[],"urls":[{"url":"https://t.co/QdaJqGRWrr","expanded_url":"https://thepoint.gm/africa/gambia/national-news/unicef-supports-labour-department-with-it-equipment","display_url":"thepoint.gm/africa/gambia/…","indices":[226,249]}],"media":[{"id":1526565831563427800,"id_str":"1526565831563427841","indices":[250,273],"media_url":"http://pbs.twimg.com/media/FS9ziSSWQAEiOYE.jpg","media_url_https":"https://pbs.twimg.com/media/FS9ziSSWQAEiOYE.jpg","url":"https://t.co/N431BM11I9","display_url":"pic.twitter.com/N431BM11I9","expanded_url":"https://twitter.com/UNICEFGambia/status/1526601339811274752/photo/1","type":"photo","sizes":{"small":{"w":680,"h":453,"resize":"fit"},"thumb":{"w":150,"h":150,"resize":"crop"},"medium":{"w":1200,"h":800,"resize":"fit"},"large":{"w":2048,"h":1366,"resize":"fit"}}}]}</t>
  </si>
  <si>
    <t>1526600500405215233</t>
  </si>
  <si>
    <t>Tue May 17 16:28:16 +0000 2022</t>
  </si>
  <si>
    <t>http://twitter.com/Romain_Pro/statuses/1526600500405215233</t>
  </si>
  <si>
    <t>1526600443266203649</t>
  </si>
  <si>
    <t>Tue May 17 16:28:03 +0000 2022</t>
  </si>
  <si>
    <t>http://twitter.com/SharanBurrow/statuses/1526600443266203649</t>
  </si>
  <si>
    <t>1526600319081275395</t>
  </si>
  <si>
    <t>Panelists participating in a themed discussion on education at the 5th Global Conference on the Elimination of #ChildLabour agreed that the investment in #education is also crucial to ending child labour.
📚🖊️
➡️https://t.co/We0KzIhcs9
#EducationForAll | #EndChildLabour | https://t.co/m7cjT7EHJ8</t>
  </si>
  <si>
    <t>Tue May 17 16:27:33 +0000 2022</t>
  </si>
  <si>
    <t>http://twitter.com/IPSNewsUNBureau/statuses/1526600319081275395</t>
  </si>
  <si>
    <t>{"hashtags":[{"text":"ChildLabour","indices":[111,123]},{"text":"education","indices":[154,164]},{"text":"EducationForAll","indices":[237,253]},{"text":"EndChildLabour","indices":[256,271]}],"symbols":[],"user_mentions":[],"urls":[{"url":"https://t.co/We0KzIhcs9","expanded_url":"https://bit.ly/3wlVLFj","display_url":"bit.ly/3wlVLFj","indices":[212,235]}],"media":[{"id":1526600076625334300,"id_str":"1526600076625334272","indices":[274,297],"media_url":"http://pbs.twimg.com/media/FS-SrnFWUAAtwNr.jpg","media_url_https":"https://pbs.twimg.com/media/FS-SrnFWUAAtwNr.jpg","url":"https://t.co/m7cjT7EHJ8","display_url":"pic.twitter.com/m7cjT7EHJ8","expanded_url":"https://twitter.com/IPSNewsUNBureau/status/1526600319081275395/photo/1","type":"photo","sizes":{"thumb":{"w":150,"h":150,"resize":"crop"},"large":{"w":2048,"h":1365,"resize":"fit"},"small":{"w":680,"h":453,"resize":"fit"},"medium":{"w":1200,"h":800,"resize":"fit"}}}]}</t>
  </si>
  <si>
    <t>1526599623695114249</t>
  </si>
  <si>
    <t>Mabokee1</t>
  </si>
  <si>
    <t>RT @guebrayberhane: 📢 It's every child's right to be educated, healthy &amp;amp; free from child labour❗
🔺 #education &amp;amp; social protection are crucial for any effective action to eliminate #ChildLabour. 
🟥 Join @ilo 🇿🇦 @Alliance8_7 at  https://t.co/gEhYZszCo1 to #EndChildLabour 
https://t.co/uwbQ4R2Kw5</t>
  </si>
  <si>
    <t>Tue May 17 16:24:47 +0000 2022</t>
  </si>
  <si>
    <t>1355917319956885507</t>
  </si>
  <si>
    <t>http://pbs.twimg.com/profile_images/1500087897902436352/SFLwanlx_normal.jpg</t>
  </si>
  <si>
    <t xml:space="preserve">East Africa </t>
  </si>
  <si>
    <t>http://twitter.com/Mabokee1/statuses/1526599623695114249</t>
  </si>
  <si>
    <t>{"hashtags":[{"text":"education","indices":[104,114]}],"symbols":[],"user_mentions":[{"screen_name":"guebrayberhane","name":"Guebray Berhane","id":2363827933,"id_str":"2363827933","indices":[3,18]}],"urls":[]}</t>
  </si>
  <si>
    <t>1526598842602618885</t>
  </si>
  <si>
    <t>NiliMajumder</t>
  </si>
  <si>
    <t>Despite progress in many regions, 160 Mln children are still in #ChildLabour.' https://t.co/DtlD1C3j0n</t>
  </si>
  <si>
    <t>Tue May 17 16:21:41 +0000 2022</t>
  </si>
  <si>
    <t>389548615</t>
  </si>
  <si>
    <t>http://pbs.twimg.com/profile_images/1353304008757227523/s4iY7u_-_normal.jpg</t>
  </si>
  <si>
    <t>http://twitter.com/NiliMajumder/statuses/1526598842602618885</t>
  </si>
  <si>
    <t>{"hashtags":[{"text":"ChildLabour","indices":[65,77]}],"symbols":[],"user_mentions":[],"urls":[{"url":"https://t.co/DtlD1C3j0n","expanded_url":"https://twitter.com/UNGeneva/status/1526199791025238016","display_url":"twitter.com/UNGeneva/statu…","indices":[80,103]}]}</t>
  </si>
  <si>
    <t>1526592227291582464</t>
  </si>
  <si>
    <t>Ahifores</t>
  </si>
  <si>
    <t>RT @ILOFLNetwork: Mexican employers’ and business membership organizations are at the forefront of the fight against #ForcedLabour and #ChildLabour. 
Find out what they and their members are doing, and what more needs to be done. Listen to our latest podcast (in Spanish) https://t.co/iEwhM5lESb https://t.co/dh3oxF0U32</t>
  </si>
  <si>
    <t>Tue May 17 15:55:24 +0000 2022</t>
  </si>
  <si>
    <t>1060265450368430082</t>
  </si>
  <si>
    <t>http://pbs.twimg.com/profile_images/1354832832372346884/Vdghw0NB_normal.jpg</t>
  </si>
  <si>
    <t>http://twitter.com/Ahifores/statuses/1526592227291582464</t>
  </si>
  <si>
    <t>{"hashtags":[{"text":"ForcedLabour","indices":[117,130]}],"symbols":[],"user_mentions":[{"screen_name":"ILOFLNetwork","name":"ILO Global Business Network on Forced Labour","id":1182585897973403600,"id_str":"1182585897973403648","indices":[3,16]}],"urls":[]}</t>
  </si>
  <si>
    <t>1526592182425206786</t>
  </si>
  <si>
    <t>RT @ILOFLNetwork: In Tuxtla Guttierez, Mexico, local micro-enterprises and the municipal government are simultaneously driving economic regeneration, improving business competitiveness &amp;amp; taking on #childlabour.
🎧Listen to our new podcast (in Spanish) to find out how https://t.co/iEwhM543tB https://t.co/VMq8gEjr2S</t>
  </si>
  <si>
    <t>Tue May 17 15:55:13 +0000 2022</t>
  </si>
  <si>
    <t>http://twitter.com/Ahifores/statuses/1526592182425206786</t>
  </si>
  <si>
    <t>{"hashtags":[],"symbols":[],"user_mentions":[{"screen_name":"ILOFLNetwork","name":"ILO Global Business Network on Forced Labour","id":1182585897973403600,"id_str":"1182585897973403648","indices":[3,16]}],"urls":[]}</t>
  </si>
  <si>
    <t>1526592139018354689</t>
  </si>
  <si>
    <t>RT @ILOFLNetwork: 🎧NEW PODCAST!
To mark the Global Conference on the Elimination of Child Labour, 4 business experts share what they are doing to end #ForcedLabour and #ChildLabour in #Mexico, and what more can be done. 
https://t.co/iEwhM5lESb
#EndChildLabour2021
#FutureWithoutForcedLabour https://t.co/uTgycCG0La</t>
  </si>
  <si>
    <t>Tue May 17 15:55:03 +0000 2022</t>
  </si>
  <si>
    <t>http://twitter.com/Ahifores/statuses/1526592139018354689</t>
  </si>
  <si>
    <t>The little angle has  right to live, to play, to study and to live happily with her parents.
But unfortunately due to the severe poverty,she is #Spending hours on streets to earn some for her family… how sad 😞 
#ChildLabour #AfghanChildren https://t.co/YFjEY8o9Rc</t>
  </si>
  <si>
    <t>Tue May 17 15:52:50 +0000 2022</t>
  </si>
  <si>
    <t>http://pbs.twimg.com/profile_images/1522649698183651329/Xj-xFJTK_normal.jpg</t>
  </si>
  <si>
    <t>http://twitter.com/Suhi_WRK/statuses/1526591582983561216</t>
  </si>
  <si>
    <t>{"hashtags":[{"text":"Spending","indices":[144,153]},{"text":"ChildLabour","indices":[211,223]},{"text":"AfghanChildren","indices":[224,239]}],"symbols":[],"user_mentions":[],"urls":[{"url":"https://t.co/YFjEY8o9Rc","expanded_url":"https://twitter.com/hizbkkhan/status/1526479752172814337","display_url":"twitter.com/hizbkkhan/stat…","indices":[240,263]}]}</t>
  </si>
  <si>
    <t>1526591050772512768</t>
  </si>
  <si>
    <t>acv_csc_europe</t>
  </si>
  <si>
    <t>Tue May 17 15:50:43 +0000 2022</t>
  </si>
  <si>
    <t>1389057871464345601</t>
  </si>
  <si>
    <t>http://pbs.twimg.com/profile_images/1389058065270513668/LHiNnE_b_normal.jpg</t>
  </si>
  <si>
    <t>http://twitter.com/acv_csc_europe/statuses/1526591050772512768</t>
  </si>
  <si>
    <t>1526590757896867840</t>
  </si>
  <si>
    <t>tzDiscovery</t>
  </si>
  <si>
    <t>Tue May 17 15:49:34 +0000 2022</t>
  </si>
  <si>
    <t>2917514307</t>
  </si>
  <si>
    <t>http://pbs.twimg.com/profile_images/543397106757537792/nRqW_uG1_normal.jpeg</t>
  </si>
  <si>
    <t>http://twitter.com/tzDiscovery/statuses/1526590757896867840</t>
  </si>
  <si>
    <t>1526590320552644608</t>
  </si>
  <si>
    <t>AChinomwe</t>
  </si>
  <si>
    <t>Tue May 17 15:47:49 +0000 2022</t>
  </si>
  <si>
    <t>2662093099</t>
  </si>
  <si>
    <t>http://pbs.twimg.com/profile_images/1524386552088043520/2ZjIwZNU_normal.jpg</t>
  </si>
  <si>
    <t>Harare, Zimbabwe</t>
  </si>
  <si>
    <t>http://twitter.com/AChinomwe/statuses/1526590320552644608</t>
  </si>
  <si>
    <t>1526589928657805312</t>
  </si>
  <si>
    <t>LorenzoGuarcel2</t>
  </si>
  <si>
    <t>How can we bridge the gap between research &amp;amp; policy action to tackle #childlabour, #forcedlabour, and #humantrafficking?
We are discussing this today, don’t miss it! 
🗓️ 17 May / 16:45-17:45 (CEST)
 ➡ https://t.co/NZhADuqzoH https://t.co/2mpMd0pRSF</t>
  </si>
  <si>
    <t>Tue May 17 15:46:16 +0000 2022</t>
  </si>
  <si>
    <t>1271378119497330689</t>
  </si>
  <si>
    <t>http://twitter.com/LorenzoGuarcel2/statuses/1526589928657805312</t>
  </si>
  <si>
    <t>{"hashtags":[{"text":"childlabour","indices":[73,85]},{"text":"forcedlabour","indices":[87,100]},{"text":"humantrafficking","indices":[106,123]}],"symbols":[],"user_mentions":[],"urls":[{"url":"https://t.co/NZhADuqzoH","expanded_url":"http://bit.ly/RTA-17May-Event","display_url":"bit.ly/RTA-17May-Event","indices":[208,231]}],"media":[{"id":1526589885532053500,"id_str":"1526589885532053509","indices":[232,255],"media_url":"http://pbs.twimg.com/media/FS-JaaTXoAU9JLk.png","media_url_https":"https://pbs.twimg.com/media/FS-JaaTXoAU9JLk.png","url":"https://t.co/2mpMd0pRSF","display_url":"pic.twitter.com/2mpMd0pRSF","expanded_url":"https://twitter.com/LorenzoGuarcel2/status/1526589928657805312/photo/1","type":"photo","sizes":{"small":{"w":680,"h":468,"resize":"fit"},"medium":{"w":755,"h":520,"resize":"fit"},"large":{"w":755,"h":520,"resize":"fit"},"thumb":{"w":150,"h":150,"resize":"crop"}}}]}</t>
  </si>
  <si>
    <t>1526589922303352832</t>
  </si>
  <si>
    <t>CatholicShareC</t>
  </si>
  <si>
    <t>Poverty driving children into forced labor must be tackled, pope says https://t.co/mMikOSgWY9 #CatholicNewsService #Vatican #childlabour #Labormovements https://t.co/tS4Bc068m1</t>
  </si>
  <si>
    <t>Tue May 17 15:46:14 +0000 2022</t>
  </si>
  <si>
    <t>61793290</t>
  </si>
  <si>
    <t>&lt;a href="https://dlvrit.com/" rel="nofollow"&gt;dlvr.it&lt;/a&gt;</t>
  </si>
  <si>
    <t>http://pbs.twimg.com/profile_images/1114349076894687232/Ewv8e1um_normal.png</t>
  </si>
  <si>
    <t>http://twitter.com/CatholicShareC/statuses/1526589922303352832</t>
  </si>
  <si>
    <t>{"hashtags":[{"text":"CatholicNewsService","indices":[94,114]},{"text":"Vatican","indices":[115,123]},{"text":"childlabour","indices":[124,136]},{"text":"Labormovements","indices":[137,152]}],"symbols":[],"user_mentions":[],"urls":[{"url":"https://t.co/mMikOSgWY9","expanded_url":"http://dlvr.it/SQXjlV","display_url":"dlvr.it/SQXjlV","indices":[70,93]}],"media":[{"id":1526589920449441800,"id_str":"1526589920449441793","indices":[153,176],"media_url":"http://pbs.twimg.com/media/FS-JccYUsAErhM5.jpg","media_url_https":"https://pbs.twimg.com/media/FS-JccYUsAErhM5.jpg","url":"https://t.co/tS4Bc068m1","display_url":"pic.twitter.com/tS4Bc068m1","expanded_url":"https://twitter.com/CatholicShareC/status/1526589922303352832/photo/1","type":"photo","sizes":{"thumb":{"w":150,"h":150,"resize":"crop"},"large":{"w":1200,"h":808,"resize":"fit"},"small":{"w":680,"h":458,"resize":"fit"},"medium":{"w":1200,"h":808,"resize":"fit"}}}]}</t>
  </si>
  <si>
    <t>1526589709245374464</t>
  </si>
  <si>
    <t>🚨 Our joint side event on Scaling Up #Business Due Diligence on #ChildLabour is underway!
@ardeaint's @colleentheron and IOE present the main findings of our survey on key trends related to #enterprises' due diligence efforts to #EndChildLabour. https://t.co/TdssgcZyTi https://t.co/1CobA464C3</t>
  </si>
  <si>
    <t>Tue May 17 15:45:24 +0000 2022</t>
  </si>
  <si>
    <t>http://twitter.com/ioevoice/statuses/1526589709245374464</t>
  </si>
  <si>
    <t>{"hashtags":[{"text":"Business","indices":[37,46]},{"text":"ChildLabour","indices":[64,76]},{"text":"enterprises","indices":[191,203]},{"text":"EndChildLabour","indices":[230,245]}],"symbols":[],"user_mentions":[{"screen_name":"ardeaint","name":"Ardea International","id":1367434538,"id_str":"1367434538","indices":[91,100]},{"screen_name":"colleentheron","name":"colleen theron","id":222433358,"id_str":"222433358","indices":[103,117]}],"urls":[{"url":"https://t.co/TdssgcZyTi","expanded_url":"https://twitter.com/ardeaint/status/1526587116653793280","display_url":"twitter.com/ardeaint/statu…","indices":[247,270]}],"media":[{"id":1526589280491122700,"id_str":"1526589280491122690","indices":[271,294],"media_url":"http://pbs.twimg.com/media/FS-I3MWXsAIe0sH.png","media_url_https":"https://pbs.twimg.com/media/FS-I3MWXsAIe0sH.png","url":"https://t.co/1CobA464C3","display_url":"pic.twitter.com/1CobA464C3","expanded_url":"https://twitter.com/ioevoice/status/1526589709245374464/photo/1","type":"photo","sizes":{"small":{"w":680,"h":342,"resize":"fit"},"large":{"w":1347,"h":677,"resize":"fit"},"medium":{"w":1200,"h":603,"resize":"fit"},"thumb":{"w":150,"h":150,"resize":"crop"}}}]}</t>
  </si>
  <si>
    <t>1526589664513097728</t>
  </si>
  <si>
    <t>piapaulette</t>
  </si>
  <si>
    <t>Tue May 17 15:45:13 +0000 2022</t>
  </si>
  <si>
    <t>167744248</t>
  </si>
  <si>
    <t>http://pbs.twimg.com/profile_images/1517519879565418497/tfXCiVNR_normal.jpg</t>
  </si>
  <si>
    <t>Bogotá</t>
  </si>
  <si>
    <t>http://twitter.com/piapaulette/statuses/1526589664513097728</t>
  </si>
  <si>
    <t>1526589330210312193</t>
  </si>
  <si>
    <t>What are the 10 key features of an effective #childlabour due diligence framework? 
At the V Global Conf @ardeaint and @ioevoice share the findings from their survey with 15 companies on child labour #DueDiligence. 
#EndChildLabour https://t.co/WGjGAQKq6S</t>
  </si>
  <si>
    <t>Tue May 17 15:43:53 +0000 2022</t>
  </si>
  <si>
    <t>http://twitter.com/ECLTFoundation/statuses/1526589330210312193</t>
  </si>
  <si>
    <t>{"hashtags":[{"text":"childlabour","indices":[45,57]},{"text":"DueDiligence","indices":[200,213]},{"text":"EndChildLabour","indices":[216,231]}],"symbols":[],"user_mentions":[{"screen_name":"ardeaint","name":"Ardea International","id":1367434538,"id_str":"1367434538","indices":[105,114]},{"screen_name":"ioevoice","name":"IOE","id":1023935214,"id_str":"1023935214","indices":[119,128]}],"urls":[],"media":[{"id":1526588134745571300,"id_str":"1526588134745571328","indices":[232,255],"media_url":"http://pbs.twimg.com/ext_tw_video_thumb/1526588134745571328/pu/img/WB6LwSIJnPqnrz7p.jpg","media_url_https":"https://pbs.twimg.com/ext_tw_video_thumb/1526588134745571328/pu/img/WB6LwSIJnPqnrz7p.jpg","url":"https://t.co/WGjGAQKq6S","display_url":"pic.twitter.com/WGjGAQKq6S","expanded_url":"https://twitter.com/ECLTFoundation/status/1526589330210312193/video/1","type":"photo","sizes":{"thumb":{"w":150,"h":150,"resize":"crop"},"large":{"w":360,"h":640,"resize":"fit"},"medium":{"w":360,"h":640,"resize":"fit"},"small":{"w":360,"h":640,"resize":"fit"}}}]}</t>
  </si>
  <si>
    <t>1526589200015020033</t>
  </si>
  <si>
    <t>Opening our side event at the 5th Global Conference on the Elimination of #ChildLabour, @globalcompact's
@SandaOjiambo says "we have to address the root causes of #ChlidLabour. Adopting a holistic approach is crucial. This is the only way we will eradicate &amp;amp; stop #ChildLabour." https://t.co/G1fEFFvL08</t>
  </si>
  <si>
    <t>Tue May 17 15:43:22 +0000 2022</t>
  </si>
  <si>
    <t>http://twitter.com/ioevoice/statuses/1526589200015020033</t>
  </si>
  <si>
    <t>{"hashtags":[{"text":"ChildLabour","indices":[74,86]},{"text":"ChlidLabour","indices":[163,175]},{"text":"ChildLabour","indices":[268,280]}],"symbols":[],"user_mentions":[{"screen_name":"globalcompact","name":"UN Global Compact","id":38704343,"id_str":"38704343","indices":[88,102]},{"screen_name":"SandaOjiambo","name":"Sanda Ojiambo","id":203960663,"id_str":"203960663","indices":[105,118]}],"urls":[],"media":[{"id":1526588807155527700,"id_str":"1526588807155527685","indices":[283,306],"media_url":"http://pbs.twimg.com/media/FS-IbpCXsAUHtVU.jpg","media_url_https":"https://pbs.twimg.com/media/FS-IbpCXsAUHtVU.jpg","url":"https://t.co/G1fEFFvL08","display_url":"pic.twitter.com/G1fEFFvL08","expanded_url":"https://twitter.com/ioevoice/status/1526589200015020033/photo/1","type":"photo","sizes":{"small":{"w":680,"h":388,"resize":"fit"},"thumb":{"w":150,"h":150,"resize":"crop"},"large":{"w":2048,"h":1168,"resize":"fit"},"medium":{"w":1200,"h":685,"resize":"fit"}}}]}</t>
  </si>
  <si>
    <t>1526588727644295168</t>
  </si>
  <si>
    <t>atj_mdd</t>
  </si>
  <si>
    <t>Tue May 17 15:41:29 +0000 2022</t>
  </si>
  <si>
    <t>1516658812635201538</t>
  </si>
  <si>
    <t>http://pbs.twimg.com/profile_images/1516660364867293186/zFHMZFtf_normal.jpg</t>
  </si>
  <si>
    <t>karnal, India</t>
  </si>
  <si>
    <t>http://twitter.com/atj_mdd/statuses/1526588727644295168</t>
  </si>
  <si>
    <t>1526588640599605248</t>
  </si>
  <si>
    <t>cbs_ke</t>
  </si>
  <si>
    <t>Tue May 17 15:41:09 +0000 2022</t>
  </si>
  <si>
    <t>931470735092133889</t>
  </si>
  <si>
    <t>http://pbs.twimg.com/profile_images/1505891787008847896/kC0WMoGd_normal.jpg</t>
  </si>
  <si>
    <t>Marsabit Plaza, Ngong Road</t>
  </si>
  <si>
    <t>http://twitter.com/cbs_ke/statuses/1526588640599605248</t>
  </si>
  <si>
    <t>1526587752183209984</t>
  </si>
  <si>
    <t>dev_dispatch</t>
  </si>
  <si>
    <t>Tue May 17 15:37:37 +0000 2022</t>
  </si>
  <si>
    <t>1180605754958585862</t>
  </si>
  <si>
    <t>http://pbs.twimg.com/profile_images/1270592796165050368/nS3Dl3vU_normal.jpg</t>
  </si>
  <si>
    <t>http://twitter.com/dev_dispatch/statuses/1526587752183209984</t>
  </si>
  <si>
    <t>1526587392479698945</t>
  </si>
  <si>
    <t>"Just consider what is possible if we all work together more closely and learn from each other. We can eradicate #ChildLabour together", says Minister @LSchreinemacher during our joint side event on #business due diligence to #EndChildLabour https://t.co/VL2AhWLfqE</t>
  </si>
  <si>
    <t>Tue May 17 15:36:11 +0000 2022</t>
  </si>
  <si>
    <t>http://twitter.com/ioevoice/statuses/1526587392479698945</t>
  </si>
  <si>
    <t>{"hashtags":[{"text":"ChildLabour","indices":[113,125]},{"text":"business","indices":[199,208]},{"text":"EndChildLabour","indices":[226,241]}],"symbols":[],"user_mentions":[{"screen_name":"LSchreinemacher","name":"Liesje Schreinemacher","id":494021297,"id_str":"494021297","indices":[151,167]}],"urls":[],"media":[{"id":1526586515211575300,"id_str":"1526586515211575299","indices":[242,265],"media_url":"http://pbs.twimg.com/media/FS-GWO4WYAML1G4.jpg","media_url_https":"https://pbs.twimg.com/media/FS-GWO4WYAML1G4.jpg","url":"https://t.co/VL2AhWLfqE","display_url":"pic.twitter.com/VL2AhWLfqE","expanded_url":"https://twitter.com/ioevoice/status/1526587392479698945/photo/1","type":"photo","sizes":{"thumb":{"w":150,"h":150,"resize":"crop"},"large":{"w":1797,"h":899,"resize":"fit"},"medium":{"w":1200,"h":600,"resize":"fit"},"small":{"w":680,"h":340,"resize":"fit"}}}]}</t>
  </si>
  <si>
    <t>1526587217606590465</t>
  </si>
  <si>
    <t>LesegoThinane</t>
  </si>
  <si>
    <t>Tue May 17 15:35:29 +0000 2022</t>
  </si>
  <si>
    <t>185402421</t>
  </si>
  <si>
    <t>http://pbs.twimg.com/profile_images/1411082239241248768/xQztzsrp_normal.jpg</t>
  </si>
  <si>
    <t>Afrika Borwa</t>
  </si>
  <si>
    <t>http://twitter.com/LesegoThinane/statuses/1526587217606590465</t>
  </si>
  <si>
    <t>1526587099931099139</t>
  </si>
  <si>
    <t>BoburBN</t>
  </si>
  <si>
    <t>Tue May 17 15:35:01 +0000 2022</t>
  </si>
  <si>
    <t>306069127</t>
  </si>
  <si>
    <t>http://pbs.twimg.com/profile_images/1256720619149971456/H-RAr_DV_normal.jpg</t>
  </si>
  <si>
    <t>http://twitter.com/BoburBN/statuses/1526587099931099139</t>
  </si>
  <si>
    <t>1526586476502339584</t>
  </si>
  <si>
    <t>Vertical_52</t>
  </si>
  <si>
    <t>RT @CSISHumanRights: OUT TODAY: In a live event @CSIS on May 10, @martilane hosted #US and #EU policymakers, civil society activists, and journalists to discuss tools to address forced and #ChildLabour in global #supplychains.
Listen here: https://t.co/GHuy7aKg6B https://t.co/NsrsCJTKmq</t>
  </si>
  <si>
    <t>Tue May 17 15:32:33 +0000 2022</t>
  </si>
  <si>
    <t>1486657760624324609</t>
  </si>
  <si>
    <t>http://pbs.twimg.com/profile_images/1486657994318307336/CtOt6lNm_normal.jpg</t>
  </si>
  <si>
    <t>http://twitter.com/Vertical_52/statuses/1526586476502339584</t>
  </si>
  <si>
    <t>{"hashtags":[{"text":"US","indices":[83,86]},{"text":"EU","indices":[91,94]}],"symbols":[],"user_mentions":[{"screen_name":"CSISHumanRights","name":"Human Rights Initiative","id":4725526294,"id_str":"4725526294","indices":[3,19]},{"screen_name":"CSIS","name":"CSIS","id":272019676,"id_str":"272019676","indices":[48,53]},{"screen_name":"martilane","name":"Marti Flacks","id":253832837,"id_str":"253832837","indices":[65,75]}],"urls":[]}</t>
  </si>
  <si>
    <t>1526586297581805568</t>
  </si>
  <si>
    <t>globalcompactca</t>
  </si>
  <si>
    <t>RT @globalcompact: The UN @globalcompact and @ILO_Childlabour are proud to participate in the 5th Global Conference on the Elimination of Child Labour. 
Learn more about this important event &amp;amp; join us for a session on scaling up business due diligence on #ChildLabour. 
👉 https://t.co/YH4S8x4PnZ https://t.co/Z638lTyJQw</t>
  </si>
  <si>
    <t>Tue May 17 15:31:50 +0000 2022</t>
  </si>
  <si>
    <t>1398091692</t>
  </si>
  <si>
    <t>http://pbs.twimg.com/profile_images/1042162462571687936/8ULuxijh_normal.jpg</t>
  </si>
  <si>
    <t>Canada</t>
  </si>
  <si>
    <t>http://twitter.com/globalcompactca/statuses/1526586297581805568</t>
  </si>
  <si>
    <t>{"hashtags":[],"symbols":[],"user_mentions":[{"screen_name":"globalcompact","name":"UN Global Compact","id":38704343,"id_str":"38704343","indices":[3,17]},{"screen_name":"globalcompact","name":"UN Global Compact","id":38704343,"id_str":"38704343","indices":[26,40]},{"screen_name":"ILO_Childlabour","name":"ILO_NOchildlabour","id":42466512,"id_str":"42466512","indices":[45,61]}],"urls":[]}</t>
  </si>
  <si>
    <t>1526586208335306753</t>
  </si>
  <si>
    <t>theICAR</t>
  </si>
  <si>
    <t>Tue May 17 15:31:29 +0000 2022</t>
  </si>
  <si>
    <t>976538473</t>
  </si>
  <si>
    <t>http://pbs.twimg.com/profile_images/1416038360125161477/9NQP7nom_normal.jpg</t>
  </si>
  <si>
    <t>http://twitter.com/theICAR/statuses/1526586208335306753</t>
  </si>
  <si>
    <t>1526586136835006466</t>
  </si>
  <si>
    <t>CSISHumanRights</t>
  </si>
  <si>
    <t>OUT TODAY: In a live event @CSIS on May 10, @martilane hosted #US and #EU policymakers, civil society activists, and journalists to discuss tools to address forced and #ChildLabour in global #supplychains.
Listen here: https://t.co/GHuy7aKg6B https://t.co/NsrsCJTKmq</t>
  </si>
  <si>
    <t>Tue May 17 15:31:12 +0000 2022</t>
  </si>
  <si>
    <t>4725526294</t>
  </si>
  <si>
    <t>http://pbs.twimg.com/profile_images/684748079543656448/ox7yNK0r_normal.jpg</t>
  </si>
  <si>
    <t>http://twitter.com/CSISHumanRights/statuses/1526586136835006466</t>
  </si>
  <si>
    <t>{"hashtags":[{"text":"US","indices":[62,65]},{"text":"EU","indices":[70,73]},{"text":"ChildLabour","indices":[168,180]},{"text":"supplychains","indices":[191,204]}],"symbols":[],"user_mentions":[{"screen_name":"CSIS","name":"CSIS","id":272019676,"id_str":"272019676","indices":[27,32]},{"screen_name":"martilane","name":"Marti Flacks","id":253832837,"id_str":"253832837","indices":[44,54]}],"urls":[{"url":"https://t.co/GHuy7aKg6B","expanded_url":"https://bit.ly/39tBzbw","display_url":"bit.ly/39tBzbw","indices":[220,243]}],"media":[{"id":1526585602937868300,"id_str":"1526585602937868289","indices":[244,267],"media_url":"http://pbs.twimg.com/media/FS-FhIZWUAEK4yN.jpg","media_url_https":"https://pbs.twimg.com/media/FS-FhIZWUAEK4yN.jpg","url":"https://t.co/NsrsCJTKmq","display_url":"pic.twitter.com/NsrsCJTKmq","expanded_url":"https://twitter.com/CSISHumanRights/status/1526586136835006466/photo/1","type":"photo","sizes":{"thumb":{"w":150,"h":150,"resize":"crop"},"medium":{"w":1200,"h":1200,"resize":"fit"},"small":{"w":680,"h":680,"resize":"fit"},"large":{"w":2048,"h":2048,"resize":"fit"}}}]}</t>
  </si>
  <si>
    <t>1526584768611209217</t>
  </si>
  <si>
    <t>JamesJumba</t>
  </si>
  <si>
    <t>Tue May 17 15:25:46 +0000 2022</t>
  </si>
  <si>
    <t>521509257</t>
  </si>
  <si>
    <t>http://pbs.twimg.com/profile_images/1325304563973369856/Z3OD3EqU_normal.jpg</t>
  </si>
  <si>
    <t>Nairobi, Kenya</t>
  </si>
  <si>
    <t>http://twitter.com/JamesJumba/statuses/1526584768611209217</t>
  </si>
  <si>
    <t>1526584256331251712</t>
  </si>
  <si>
    <t>GodIsPEACEnLUV</t>
  </si>
  <si>
    <t>Tue May 17 15:23:43 +0000 2022</t>
  </si>
  <si>
    <t>212867217</t>
  </si>
  <si>
    <t>http://pbs.twimg.com/profile_images/1489757819423236097/QDrL56Av_normal.jpg</t>
  </si>
  <si>
    <t xml:space="preserve">Kiszmut Castle, Scotland </t>
  </si>
  <si>
    <t>http://twitter.com/GodIsPEACEnLUV/statuses/1526584256331251712</t>
  </si>
  <si>
    <t>1526583515441246210</t>
  </si>
  <si>
    <t>NdAnastase</t>
  </si>
  <si>
    <t>Tue May 17 15:20:47 +0000 2022</t>
  </si>
  <si>
    <t>828523165336866816</t>
  </si>
  <si>
    <t>http://pbs.twimg.com/profile_images/1520421709865697281/K1LJcWpO_normal.jpg</t>
  </si>
  <si>
    <t>Rwanda</t>
  </si>
  <si>
    <t>http://twitter.com/NdAnastase/statuses/1526583515441246210</t>
  </si>
  <si>
    <t>1526583084254126080</t>
  </si>
  <si>
    <t>ChristianCdric</t>
  </si>
  <si>
    <t>Tue May 17 15:19:04 +0000 2022</t>
  </si>
  <si>
    <t>1277747430793117698</t>
  </si>
  <si>
    <t>http://pbs.twimg.com/profile_images/1526602677530116098/zupmrDKv_normal.jpg</t>
  </si>
  <si>
    <t xml:space="preserve">Chez moi. </t>
  </si>
  <si>
    <t>http://twitter.com/ChristianCdric/statuses/1526583084254126080</t>
  </si>
  <si>
    <t>1526582089239470080</t>
  </si>
  <si>
    <t>PJNPakistan</t>
  </si>
  <si>
    <t>Tue May 17 15:15:07 +0000 2022</t>
  </si>
  <si>
    <t>711575313994665984</t>
  </si>
  <si>
    <t>http://pbs.twimg.com/profile_images/1425098626410364940/P2SPboZr_normal.jpg</t>
  </si>
  <si>
    <t>http://twitter.com/PJNPakistan/statuses/1526582089239470080</t>
  </si>
  <si>
    <t>1526582055462502401</t>
  </si>
  <si>
    <t>EkramPRO</t>
  </si>
  <si>
    <t>Interaction with the students nd teachers of GN Academy and SRC Academy of Pusa, #Samastipur on #ChildProtection followed by #quiz Competition. #ChildLabour #ChildRights #childmarriage #children 
@ActionAidIndia @saurabhiirm @sndeep @Dr_SharadKumari @PankajShwetabh @dastagiralig https://t.co/2sO6DgSq71</t>
  </si>
  <si>
    <t>Tue May 17 15:14:59 +0000 2022</t>
  </si>
  <si>
    <t>842430336579452928</t>
  </si>
  <si>
    <t>http://pbs.twimg.com/profile_images/1070250359740923904/Bmaasqzx_normal.jpg</t>
  </si>
  <si>
    <t>Patna, India</t>
  </si>
  <si>
    <t>http://twitter.com/EkramPRO/statuses/1526582055462502401</t>
  </si>
  <si>
    <t>{"hashtags":[{"text":"Samastipur","indices":[81,92]},{"text":"ChildProtection","indices":[96,112]},{"text":"quiz","indices":[125,130]},{"text":"ChildLabour","indices":[144,156]},{"text":"ChildRights","indices":[157,169]},{"text":"childmarriage","indices":[170,184]},{"text":"children","indices":[185,194]}],"symbols":[],"user_mentions":[{"screen_name":"ActionAidIndia","name":"ActionAid Association India","id":59062530,"id_str":"59062530","indices":[196,211]},{"screen_name":"saurabhiirm","name":"Saurabh Kumar","id":187833245,"id_str":"187833245","indices":[212,224]},{"screen_name":"sndeep","name":"Sandeep Chachra","id":60430658,"id_str":"60430658","indices":[225,232]},{"screen_name":"Dr_SharadKumari","name":"Sharad Kumari","id":958380131055218700,"id_str":"958380131055218688","indices":[233,249]},{"screen_name":"PankajShwetabh","name":"Pankaj Kr Shwetabh","id":2831527514,"id_str":"2831527514","indices":[250,265]},{"screen_name":"dastagiralig","name":"D A Azam","id":844459313833955300,"id_str":"844459313833955329","indices":[266,279]}],"urls":[],"media":[{"id":1526582020494618600,"id_str":"1526582020494618625","indices":[280,303],"media_url":"http://pbs.twimg.com/media/FS-CQmwUcAEffTy.jpg","media_url_https":"https://pbs.twimg.com/media/FS-CQmwUcAEffTy.jpg","url":"https://t.co/2sO6DgSq71","display_url":"pic.twitter.com/2sO6DgSq71","expanded_url":"https://twitter.com/EkramPRO/status/1526582055462502401/photo/1","type":"photo","sizes":{"thumb":{"w":150,"h":150,"resize":"crop"},"large":{"w":1024,"h":768,"resize":"fit"},"small":{"w":680,"h":510,"resize":"fit"},"medium":{"w":1024,"h":768,"resize":"fit"}}}]}</t>
  </si>
  <si>
    <t>1526581702553911297</t>
  </si>
  <si>
    <t>iEthiopia</t>
  </si>
  <si>
    <t>Tue May 17 15:13:35 +0000 2022</t>
  </si>
  <si>
    <t>21516577</t>
  </si>
  <si>
    <t>http://pbs.twimg.com/profile_images/1183475057978499072/SSMrxtnE_normal.jpg</t>
  </si>
  <si>
    <t>Planet Earth</t>
  </si>
  <si>
    <t>http://twitter.com/iEthiopia/statuses/1526581702553911297</t>
  </si>
  <si>
    <t>1526581499822321664</t>
  </si>
  <si>
    <t>Tue May 17 15:12:46 +0000 2022</t>
  </si>
  <si>
    <t>http://twitter.com/Mabokee1/statuses/1526581499822321664</t>
  </si>
  <si>
    <t>1526581477022093312</t>
  </si>
  <si>
    <t>SRazaAliNaqvi</t>
  </si>
  <si>
    <t>Tue May 17 15:12:41 +0000 2022</t>
  </si>
  <si>
    <t>974744864834445312</t>
  </si>
  <si>
    <t>http://pbs.twimg.com/profile_images/1523022987259174921/lu4aqxrq_normal.jpg</t>
  </si>
  <si>
    <t>http://twitter.com/SRazaAliNaqvi/statuses/1526581477022093312</t>
  </si>
  <si>
    <t>1526581077229305856</t>
  </si>
  <si>
    <t>hcrffngo</t>
  </si>
  <si>
    <t>Tue May 17 15:11:05 +0000 2022</t>
  </si>
  <si>
    <t>2263595708</t>
  </si>
  <si>
    <t>http://pbs.twimg.com/profile_images/1520969090764001281/xKFfWm_i_normal.jpg</t>
  </si>
  <si>
    <t>Lake Worth, FL</t>
  </si>
  <si>
    <t>http://twitter.com/hcrffngo/statuses/1526581077229305856</t>
  </si>
  <si>
    <t>1526580984715657218</t>
  </si>
  <si>
    <t>Kioninadine</t>
  </si>
  <si>
    <t>Tue May 17 15:10:43 +0000 2022</t>
  </si>
  <si>
    <t>1094700116</t>
  </si>
  <si>
    <t>http://pbs.twimg.com/profile_images/1498243036853293056/U3ouo5bv_normal.jpg</t>
  </si>
  <si>
    <t>Somewhere in the world 🌍</t>
  </si>
  <si>
    <t>http://twitter.com/Kioninadine/statuses/1526580984715657218</t>
  </si>
  <si>
    <t>1526580655580057600</t>
  </si>
  <si>
    <t>MaykowskiD</t>
  </si>
  <si>
    <t>Tue May 17 15:09:25 +0000 2022</t>
  </si>
  <si>
    <t>1143015950</t>
  </si>
  <si>
    <t>http://pbs.twimg.com/profile_images/1511822282536198145/YkzSJiJt_normal.jpg</t>
  </si>
  <si>
    <t>Tulsa, OK</t>
  </si>
  <si>
    <t>http://twitter.com/MaykowskiD/statuses/1526580655580057600</t>
  </si>
  <si>
    <t>1526580524470632449</t>
  </si>
  <si>
    <t>Aasil_Hussain</t>
  </si>
  <si>
    <t>RT @UNGeneva: Despite progress in many regions, 160 Mln children are still in #ChildLabour. Numbers are rising &amp;amp; the COVID-19 pandemic threatens to reverse years of progress.
💻Watch LIVE the @ilo World of Work Show: Raise your hand for kids🖐️🏼🙋🏼‍♀️🙋🏼‍♂️
👉 Today at 4 pm
👉 https://t.co/MoKPoZHpaj https://t.co/CcP5n4rz85</t>
  </si>
  <si>
    <t>Tue May 17 15:08:54 +0000 2022</t>
  </si>
  <si>
    <t>123799426</t>
  </si>
  <si>
    <t>http://pbs.twimg.com/profile_images/1513776436087250946/snbeKfjz_normal.jpg</t>
  </si>
  <si>
    <t>http://twitter.com/Aasil_Hussain/statuses/1526580524470632449</t>
  </si>
  <si>
    <t>{"hashtags":[{"text":"ChildLabour","indices":[78,90]}],"symbols":[],"user_mentions":[{"screen_name":"UNGeneva","name":"UN Geneva","id":164263382,"id_str":"164263382","indices":[3,12]}],"urls":[]}</t>
  </si>
  <si>
    <t>1526580180466208769</t>
  </si>
  <si>
    <t>LabourSD</t>
  </si>
  <si>
    <t>Tue May 17 15:07:32 +0000 2022</t>
  </si>
  <si>
    <t>2838231057</t>
  </si>
  <si>
    <t>http://pbs.twimg.com/profile_images/1419630700538568714/LMtbujlS_normal.jpg</t>
  </si>
  <si>
    <t>Malkerns,Swaziland</t>
  </si>
  <si>
    <t>http://twitter.com/LabourSD/statuses/1526580180466208769</t>
  </si>
  <si>
    <t>1526580048341389312</t>
  </si>
  <si>
    <t>“Sadly, too many small hands are busy plowing fields, working in mines, traveling great distances to draw water and doing work that prevents them from attending school, to say nothing of the crime of child prostitution" -- #PopFrancis #ChildLabour
https://t.co/T8tl3DhMLK</t>
  </si>
  <si>
    <t>Tue May 17 15:07:00 +0000 2022</t>
  </si>
  <si>
    <t>http://twitter.com/CatholicNewsSvc/statuses/1526580048341389312</t>
  </si>
  <si>
    <t>{"hashtags":[{"text":"PopFrancis","indices":[223,234]},{"text":"ChildLabour","indices":[235,247]}],"symbols":[],"user_mentions":[],"urls":[{"url":"https://t.co/T8tl3DhMLK","expanded_url":"https://bit.ly/3MmjYB5","display_url":"bit.ly/3MmjYB5","indices":[248,271]}]}</t>
  </si>
  <si>
    <t>1526579746372567040</t>
  </si>
  <si>
    <t>edwin_kiraki</t>
  </si>
  <si>
    <t>Tue May 17 15:05:48 +0000 2022</t>
  </si>
  <si>
    <t>719848819438055424</t>
  </si>
  <si>
    <t>http://pbs.twimg.com/profile_images/1414648634717712388/0qj4w_jm_normal.jpg</t>
  </si>
  <si>
    <t>East Africa 🇹🇿🇰🇪🇺🇬</t>
  </si>
  <si>
    <t>http://twitter.com/edwin_kiraki/statuses/1526579746372567040</t>
  </si>
  <si>
    <t>1526578437758013444</t>
  </si>
  <si>
    <t>africaupdates</t>
  </si>
  <si>
    <t>Tue May 17 15:00:36 +0000 2022</t>
  </si>
  <si>
    <t>19178148</t>
  </si>
  <si>
    <t>http://pbs.twimg.com/profile_images/1157019219/Africa_Updates_normal.JPG</t>
  </si>
  <si>
    <t>http://twitter.com/africaupdates/statuses/1526578437758013444</t>
  </si>
  <si>
    <t>1526578228470902784</t>
  </si>
  <si>
    <t>gurupreets</t>
  </si>
  <si>
    <t>Tue May 17 14:59:46 +0000 2022</t>
  </si>
  <si>
    <t>332722748</t>
  </si>
  <si>
    <t>http://pbs.twimg.com/profile_images/1471024954246254594/M9TDeHU1_normal.jpg</t>
  </si>
  <si>
    <t>haldwani</t>
  </si>
  <si>
    <t>http://twitter.com/gurupreets/statuses/1526578228470902784</t>
  </si>
  <si>
    <t>1526577459340115968</t>
  </si>
  <si>
    <t>nosh15</t>
  </si>
  <si>
    <t>Tue May 17 14:56:43 +0000 2022</t>
  </si>
  <si>
    <t>121814153</t>
  </si>
  <si>
    <t>http://pbs.twimg.com/profile_images/1394983677453651968/9dXYd7hw_normal.jpg</t>
  </si>
  <si>
    <t>http://twitter.com/nosh15/statuses/1526577459340115968</t>
  </si>
  <si>
    <t>1526577387722375169</t>
  </si>
  <si>
    <t>Tue May 17 14:56:26 +0000 2022</t>
  </si>
  <si>
    <t>http://twitter.com/MarciaMEugenio/statuses/1526577387722375169</t>
  </si>
  <si>
    <t>1526577210458521603</t>
  </si>
  <si>
    <t>NyashaSimon</t>
  </si>
  <si>
    <t>Tue May 17 14:55:44 +0000 2022</t>
  </si>
  <si>
    <t>232174467</t>
  </si>
  <si>
    <t>http://pbs.twimg.com/profile_images/1449852443316084740/6hgvdot6_normal.jpg</t>
  </si>
  <si>
    <t>Africa</t>
  </si>
  <si>
    <t>http://twitter.com/NyashaSimon/statuses/1526577210458521603</t>
  </si>
  <si>
    <t>1526577208378236928</t>
  </si>
  <si>
    <t>_cosatu</t>
  </si>
  <si>
    <t>Tue May 17 14:55:43 +0000 2022</t>
  </si>
  <si>
    <t>611532667</t>
  </si>
  <si>
    <t>http://pbs.twimg.com/profile_images/2391027062/tq9ds7keut14izlwbiq5_normal.jpeg</t>
  </si>
  <si>
    <t>Johannesburg, South Africa</t>
  </si>
  <si>
    <t>http://twitter.com/_cosatu/statuses/1526577208378236928</t>
  </si>
  <si>
    <t>1526577153088815107</t>
  </si>
  <si>
    <t>MonariPeterJ</t>
  </si>
  <si>
    <t>Tue May 17 14:55:30 +0000 2022</t>
  </si>
  <si>
    <t>1401523615</t>
  </si>
  <si>
    <t>http://pbs.twimg.com/profile_images/1436609224105148419/u7cVDIU2_normal.jpg</t>
  </si>
  <si>
    <t>http://twitter.com/MonariPeterJ/statuses/1526577153088815107</t>
  </si>
  <si>
    <t>1526576604113162240</t>
  </si>
  <si>
    <t>Anne_Oka</t>
  </si>
  <si>
    <t>Tue May 17 14:53:19 +0000 2022</t>
  </si>
  <si>
    <t>578941933</t>
  </si>
  <si>
    <t>http://pbs.twimg.com/profile_images/1523241273053876224/_QmO6x_9_normal.jpg</t>
  </si>
  <si>
    <t>http://twitter.com/Anne_Oka/statuses/1526576604113162240</t>
  </si>
  <si>
    <t>1526576519136550919</t>
  </si>
  <si>
    <t>KKashaija</t>
  </si>
  <si>
    <t>Tue May 17 14:52:59 +0000 2022</t>
  </si>
  <si>
    <t>1654856792</t>
  </si>
  <si>
    <t>http://pbs.twimg.com/profile_images/824845642501484545/te6mEZ0i_normal.jpg</t>
  </si>
  <si>
    <t>http://twitter.com/KKashaija/statuses/1526576519136550919</t>
  </si>
  <si>
    <t>1526575981955276802</t>
  </si>
  <si>
    <t>ToluOnibokun</t>
  </si>
  <si>
    <t>Tue May 17 14:50:51 +0000 2022</t>
  </si>
  <si>
    <t>2752359845</t>
  </si>
  <si>
    <t>http://pbs.twimg.com/profile_images/1328950146823032832/TLiTuisX_normal.jpg</t>
  </si>
  <si>
    <t>http://twitter.com/ToluOnibokun/statuses/1526575981955276802</t>
  </si>
  <si>
    <t>1526575537375875074</t>
  </si>
  <si>
    <t>africarenewal</t>
  </si>
  <si>
    <t>Tue May 17 14:49:05 +0000 2022</t>
  </si>
  <si>
    <t>48476482</t>
  </si>
  <si>
    <t>http://pbs.twimg.com/profile_images/881934945421328384/TlwOMnD2_normal.jpg</t>
  </si>
  <si>
    <t>New York</t>
  </si>
  <si>
    <t>http://twitter.com/africarenewal/statuses/1526575537375875074</t>
  </si>
  <si>
    <t>1526574960113852421</t>
  </si>
  <si>
    <t>SahelHKJ</t>
  </si>
  <si>
    <t>Tue May 17 14:46:47 +0000 2022</t>
  </si>
  <si>
    <t>278688378</t>
  </si>
  <si>
    <t>http://pbs.twimg.com/profile_images/1221515961498578949/TiqPcKr1_normal.jpg</t>
  </si>
  <si>
    <t>Amman, Hashemite Kingdom of Jo</t>
  </si>
  <si>
    <t>http://twitter.com/SahelHKJ/statuses/1526574960113852421</t>
  </si>
  <si>
    <t>1526574553719349248</t>
  </si>
  <si>
    <t>duboislaur</t>
  </si>
  <si>
    <t>Tue May 17 14:45:10 +0000 2022</t>
  </si>
  <si>
    <t>738747628159172608</t>
  </si>
  <si>
    <t>http://pbs.twimg.com/profile_images/1224622200419966976/i6ZsvDZd_normal.jpg</t>
  </si>
  <si>
    <t>Genève, Suisse</t>
  </si>
  <si>
    <t>http://twitter.com/duboislaur/statuses/1526574553719349248</t>
  </si>
  <si>
    <t>1526574508462702593</t>
  </si>
  <si>
    <t>NH_India</t>
  </si>
  <si>
    <t>Three #children from #Rajasthan, including a first-generation learner and two former child labourers, made the country proud by representing #India in 5th Global Conference on Elimination of #ChildLabour https://t.co/dJl6n8t6Kx</t>
  </si>
  <si>
    <t>Tue May 17 14:44:59 +0000 2022</t>
  </si>
  <si>
    <t>2590835076</t>
  </si>
  <si>
    <t>&lt;a href="http://nationalherald-web.quintype.io" rel="nofollow"&gt;National Herald&lt;/a&gt;</t>
  </si>
  <si>
    <t>http://pbs.twimg.com/profile_images/865440783444320259/LDZkKH5F_normal.jpg</t>
  </si>
  <si>
    <t>http://twitter.com/NH_India/statuses/1526574508462702593</t>
  </si>
  <si>
    <t>{"hashtags":[{"text":"children","indices":[6,15]},{"text":"Rajasthan","indices":[21,31]},{"text":"India","indices":[141,147]},{"text":"ChildLabour","indices":[191,203]}],"symbols":[],"user_mentions":[],"urls":[{"url":"https://t.co/dJl6n8t6Kx","expanded_url":"https://www.nationalheraldindia.com/national/rajasthans-tara-others-shine-bright-at-ilo-conference-on-child-labour","display_url":"nationalheraldindia.com/national/rajas…","indices":[204,227]}]}</t>
  </si>
  <si>
    <t>1526574462287634433</t>
  </si>
  <si>
    <t>BagalueSunab</t>
  </si>
  <si>
    <t>Tue May 17 14:44:48 +0000 2022</t>
  </si>
  <si>
    <t>727316106843574272</t>
  </si>
  <si>
    <t>http://pbs.twimg.com/profile_images/1159242812631785475/jNAJa5L4_normal.jpg</t>
  </si>
  <si>
    <t>Jamaica- Trinidad &amp;Tobago</t>
  </si>
  <si>
    <t>http://twitter.com/BagalueSunab/statuses/1526574462287634433</t>
  </si>
  <si>
    <t>1526574293982797826</t>
  </si>
  <si>
    <t>ezzoufri</t>
  </si>
  <si>
    <t>Tue May 17 14:44:08 +0000 2022</t>
  </si>
  <si>
    <t>278461595</t>
  </si>
  <si>
    <t>http://pbs.twimg.com/profile_images/1453394505856602116/1iCgUPkE_normal.jpg</t>
  </si>
  <si>
    <t>تين زواطين</t>
  </si>
  <si>
    <t>http://twitter.com/ezzoufri/statuses/1526574293982797826</t>
  </si>
  <si>
    <t>1526573916415746048</t>
  </si>
  <si>
    <t>zubairabbasi</t>
  </si>
  <si>
    <t>Tue May 17 14:42:38 +0000 2022</t>
  </si>
  <si>
    <t>50571293</t>
  </si>
  <si>
    <t>http://pbs.twimg.com/profile_images/1495135139491426305/zoPPAx_X_normal.jpg</t>
  </si>
  <si>
    <t>http://twitter.com/zubairabbasi/statuses/1526573916415746048</t>
  </si>
  <si>
    <t>1526572747123572738</t>
  </si>
  <si>
    <t>ILOCaribbean</t>
  </si>
  <si>
    <t>Tue May 17 14:37:59 +0000 2022</t>
  </si>
  <si>
    <t>2827371670</t>
  </si>
  <si>
    <t>http://pbs.twimg.com/profile_images/1220381947576377345/gDD_U9vt_normal.jpg</t>
  </si>
  <si>
    <t>Port of Spain, Trinidad</t>
  </si>
  <si>
    <t>http://twitter.com/ILOCaribbean/statuses/1526572747123572738</t>
  </si>
  <si>
    <t>1526572713447460865</t>
  </si>
  <si>
    <t>averlont</t>
  </si>
  <si>
    <t>Tue May 17 14:37:51 +0000 2022</t>
  </si>
  <si>
    <t>2330697480</t>
  </si>
  <si>
    <t>http://pbs.twimg.com/profile_images/1237391024533585926/Q-x8RDIn_normal.jpg</t>
  </si>
  <si>
    <t>Trinidad and Tobago</t>
  </si>
  <si>
    <t>http://twitter.com/averlont/statuses/1526572713447460865</t>
  </si>
  <si>
    <t>1526572572896178176</t>
  </si>
  <si>
    <t>BurrisSuarez</t>
  </si>
  <si>
    <t>RT @UNinSouthAfrica: Tackling the root causes of #childlabour is at the centre of the #Durban 5th Global Conference to #EndChildLabour. 
🔸Expanding education 
🔸Social protection 
🔸Decent work for parents to meet children's needs.
Let's adapt to a rapidly changing context. #RaiseYourHandForKids https://t.co/RCOEqRROOk</t>
  </si>
  <si>
    <t>Tue May 17 14:37:18 +0000 2022</t>
  </si>
  <si>
    <t>1449085848444493825</t>
  </si>
  <si>
    <t>http://pbs.twimg.com/profile_images/1526288177975070720/Q2RK8DuG_normal.jpg</t>
  </si>
  <si>
    <t>http://twitter.com/BurrisSuarez/statuses/1526572572896178176</t>
  </si>
  <si>
    <t>{"hashtags":[{"text":"childlabour","indices":[49,61]},{"text":"Durban","indices":[86,93]},{"text":"EndChildLabour","indices":[119,134]}],"symbols":[],"user_mentions":[{"screen_name":"UNinSouthAfrica","name":"United Nations in South Africa","id":31138458,"id_str":"31138458","indices":[3,19]}],"urls":[]}</t>
  </si>
  <si>
    <t>1526572281513644032</t>
  </si>
  <si>
    <t>RT @ECLTFoundation: "Stand with me to make sure every child is free. Let's pledge towards having a safe childhood" shares Tara Banjara, child labour survivor and advocate at the  5th Global Conference on the Elimination of #ChildLabour.  #EndChildLabour https://t.co/g47Qdv0Tea</t>
  </si>
  <si>
    <t>Tue May 17 14:36:08 +0000 2022</t>
  </si>
  <si>
    <t>http://twitter.com/BurrisSuarez/statuses/1526572281513644032</t>
  </si>
  <si>
    <t>1526571971688947712</t>
  </si>
  <si>
    <t>umairhusnainksr</t>
  </si>
  <si>
    <t>Tue May 17 14:34:55 +0000 2022</t>
  </si>
  <si>
    <t>1506494739314581505</t>
  </si>
  <si>
    <t>http://pbs.twimg.com/profile_images/1506494917064994818/h7JlPgus_normal.png</t>
  </si>
  <si>
    <t>http://twitter.com/umairhusnainksr/statuses/1526571971688947712</t>
  </si>
  <si>
    <t>1526571909428617216</t>
  </si>
  <si>
    <t>Tue May 17 14:34:40 +0000 2022</t>
  </si>
  <si>
    <t>http://twitter.com/BurrisSuarez/statuses/1526571909428617216</t>
  </si>
  <si>
    <t>1526571881905541120</t>
  </si>
  <si>
    <t>Tue May 17 14:34:33 +0000 2022</t>
  </si>
  <si>
    <t>http://twitter.com/BurrisSuarez/statuses/1526571881905541120</t>
  </si>
  <si>
    <t>1526571477411065856</t>
  </si>
  <si>
    <t>firferoz</t>
  </si>
  <si>
    <t>Tue May 17 14:32:57 +0000 2022</t>
  </si>
  <si>
    <t>1255387381315907586</t>
  </si>
  <si>
    <t>http://pbs.twimg.com/profile_images/1306886454526705665/wf45MXB3_normal.jpg</t>
  </si>
  <si>
    <t>http://twitter.com/firferoz/statuses/1526571477411065856</t>
  </si>
  <si>
    <t>1526569848704221184</t>
  </si>
  <si>
    <t>guebrayberhane</t>
  </si>
  <si>
    <t>📢 #knowYourNumbers : #ChildLabour rose by 16.6 M in Sub-Saharan #Africa❗
⭕ But what are the real stories behind the figures? 
🔺 Domboué, 9, worked in cotton fields in 🇧🇫. Watch how he went back to school. 👇
✋ #RaiseYourHandForKids #EndChildLabour
https://t.co/oZSmWyMWWr</t>
  </si>
  <si>
    <t>Tue May 17 14:26:28 +0000 2022</t>
  </si>
  <si>
    <t>2363827933</t>
  </si>
  <si>
    <t>http://pbs.twimg.com/profile_images/1512863277356830727/8z3Va6lr_normal.jpg</t>
  </si>
  <si>
    <t>GVA, LAX, BXL, ADD &amp; ABJ</t>
  </si>
  <si>
    <t>http://twitter.com/guebrayberhane/statuses/1526569848704221184</t>
  </si>
  <si>
    <t>{"hashtags":[{"text":"knowYourNumbers","indices":[2,18]},{"text":"ChildLabour","indices":[21,33]},{"text":"Africa","indices":[64,71]},{"text":"RaiseYourHandForKids","indices":[212,233]},{"text":"EndChildLabour","indices":[234,249]}],"symbols":[],"user_mentions":[],"urls":[],"media":[{"id":1526501563044446200,"id_str":"1526501563044446209","indices":[250,273],"media_url":"http://pbs.twimg.com/ext_tw_video_thumb/1526501563044446209/pu/img/1xxbaCMMYwKr47c-.jpg","media_url_https":"https://pbs.twimg.com/ext_tw_video_thumb/1526501563044446209/pu/img/1xxbaCMMYwKr47c-.jpg","url":"https://t.co/oZSmWyMWWr","display_url":"pic.twitter.com/oZSmWyMWWr","expanded_url":"https://twitter.com/ilo/status/1526502807985070080/video/1","type":"photo","sizes":{"thumb":{"w":150,"h":150,"resize":"crop"},"medium":{"w":1200,"h":675,"resize":"fit"},"small":{"w":680,"h":383,"resize":"fit"},"large":{"w":1280,"h":720,"resize":"fit"}},"source_status_id":1526502807985070000,"source_status_id_str":"1526502807985070080","source_user_id":364761686,"source_user_id_str":"364761686"}]}</t>
  </si>
  <si>
    <t>1526569555203477505</t>
  </si>
  <si>
    <t>#AawazII Partners Forum shared best practices for behaviour change among communities to promote change in the harmful practices of #childlabour, #childmarriage, #GBV, exclusion, exploitation, and intolerance. @pkBritish @PJNPakistan @saadbjwa 
@AliyaHarir @amahmood72 https://t.co/RJYRiZvrcN</t>
  </si>
  <si>
    <t>Tue May 17 14:25:18 +0000 2022</t>
  </si>
  <si>
    <t>http://twitter.com/affanjaved/statuses/1526569555203477505</t>
  </si>
  <si>
    <t>{"hashtags":[{"text":"AawazII","indices":[0,8]},{"text":"childlabour","indices":[131,143]},{"text":"childmarriage","indices":[145,159]},{"text":"GBV","indices":[161,165]}],"symbols":[],"user_mentions":[{"screen_name":"pkBritish","name":"British Council Pakistan","id":82546863,"id_str":"82546863","indices":[209,219]},{"screen_name":"PJNPakistan","name":"PJN Pakistan","id":711575313994666000,"id_str":"711575313994665984","indices":[220,232]},{"screen_name":"saadbjwa","name":"Saad Bajwa","id":501625574,"id_str":"501625574","indices":[233,242]},{"screen_name":"AliyaHarir","name":"aliya harir","id":967903902,"id_str":"967903902","indices":[244,255]},{"screen_name":"amahmood72","name":"Arshad Mahmood","id":219921538,"id_str":"219921538","indices":[256,267]}],"urls":[],"media":[{"id":1526569547817525200,"id_str":"1526569547817525249","indices":[268,291],"media_url":"http://pbs.twimg.com/media/FS926maXoAEJk4z.jpg","media_url_https":"https://pbs.twimg.com/media/FS926maXoAEJk4z.jpg","url":"https://t.co/RJYRiZvrcN","display_url":"pic.twitter.com/RJYRiZvrcN","expanded_url":"https://twitter.com/affanjaved/status/1526569555203477505/photo/1","type":"photo","sizes":{"thumb":{"w":150,"h":150,"resize":"crop"},"large":{"w":1600,"h":1200,"resize":"fit"},"small":{"w":680,"h":510,"resize":"fit"},"medium":{"w":1200,"h":900,"resize":"fit"}}}]}</t>
  </si>
  <si>
    <t>1526569127900348416</t>
  </si>
  <si>
    <t>Tue May 17 14:23:37 +0000 2022</t>
  </si>
  <si>
    <t>http://twitter.com/affanjaved/statuses/1526569127900348416</t>
  </si>
  <si>
    <t>1526567715363749892</t>
  </si>
  <si>
    <t>frontline_india</t>
  </si>
  <si>
    <t>#Africa | After years of #ChildLabour decline, the #COVID19 pandemic has pushed many African #children back to work.
https://t.co/msMZ8mahvN https://t.co/R9HrPaLON0</t>
  </si>
  <si>
    <t>Tue May 17 14:18:00 +0000 2022</t>
  </si>
  <si>
    <t>53000919</t>
  </si>
  <si>
    <t>http://pbs.twimg.com/profile_images/880687855152107521/aXYEx-1E_normal.jpg</t>
  </si>
  <si>
    <t>Chennai</t>
  </si>
  <si>
    <t>http://twitter.com/frontline_india/statuses/1526567715363749892</t>
  </si>
  <si>
    <t>{"hashtags":[{"text":"Africa","indices":[0,7]},{"text":"ChildLabour","indices":[25,37]},{"text":"COVID19","indices":[51,59]},{"text":"children","indices":[93,102]}],"symbols":[],"user_mentions":[],"urls":[{"url":"https://t.co/msMZ8mahvN","expanded_url":"https://frontline.thehindu.com/dispatches/child-labour-on-the-rise-in-africa/article38493388.ece","display_url":"frontline.thehindu.com/dispatches/chi…","indices":[118,141]}],"media":[{"id":1526548450544058400,"id_str":"1526548450544058368","indices":[142,165],"media_url":"http://pbs.twimg.com/media/FS9juk8aAAA6E4L.jpg","media_url_https":"https://pbs.twimg.com/media/FS9juk8aAAA6E4L.jpg","url":"https://t.co/R9HrPaLON0","display_url":"pic.twitter.com/R9HrPaLON0","expanded_url":"https://twitter.com/frontline_india/status/1526567715363749892/photo/1","type":"photo","sizes":{"small":{"w":680,"h":461,"resize":"fit"},"thumb":{"w":150,"h":150,"resize":"crop"},"medium":{"w":810,"h":549,"resize":"fit"},"large":{"w":810,"h":549,"resize":"fit"}}}]}</t>
  </si>
  <si>
    <t>1526567436211916800</t>
  </si>
  <si>
    <t>BUSINESSAfricah</t>
  </si>
  <si>
    <t>RT @MatthiasThorns: At the Global Child Labour Conference ⁦@ioevoice⁩ VP ⁦@Jacquelinemugo2⁩ is stressing the need for urgent action to address the root causes of #childlabour . Employers are highly committed to work with all stakeholders to reach SDG 8.7. #Durban ⁦@MarthaENewton⁩ https://t.co/Od9BmxhkIJ</t>
  </si>
  <si>
    <t>Tue May 17 14:16:53 +0000 2022</t>
  </si>
  <si>
    <t>1354429412754788356</t>
  </si>
  <si>
    <t>http://pbs.twimg.com/profile_images/1354431126195073026/C43gDAAr_normal.jpg</t>
  </si>
  <si>
    <t>Kenya</t>
  </si>
  <si>
    <t>http://twitter.com/BUSINESSAfricah/statuses/1526567436211916800</t>
  </si>
  <si>
    <t>{"hashtags":[],"symbols":[],"user_mentions":[{"screen_name":"MatthiasThorns","name":"Matthias Thorns","id":2401392559,"id_str":"2401392559","indices":[3,18]},{"screen_name":"ioevoice","name":"IOE","id":1023935214,"id_str":"1023935214","indices":[59,68]},{"screen_name":"Jacquelinemugo2","name":"Jacqueline mugo","id":4349199135,"id_str":"4349199135","indices":[74,90]}],"urls":[]}</t>
  </si>
  <si>
    <t>1526565156850917382</t>
  </si>
  <si>
    <t>ILO_EndSlavery</t>
  </si>
  <si>
    <t>Tue May 17 14:07:50 +0000 2022</t>
  </si>
  <si>
    <t>3305360409</t>
  </si>
  <si>
    <t>http://pbs.twimg.com/profile_images/1082198476694454273/r3ub1rBU_normal.jpg</t>
  </si>
  <si>
    <t>http://twitter.com/ILO_EndSlavery/statuses/1526565156850917382</t>
  </si>
  <si>
    <t>1526563218851876866</t>
  </si>
  <si>
    <t>muriel_mafico</t>
  </si>
  <si>
    <t>RT @UNinSouthAfrica: @cornwilliams14, Director of @UNICEF and @muriel_mafico, Deputy Representative of @UNICEF_SA met with @The_DSD Minister Lindiwe Zulu at the #Durban 5th Global Conference to #EndChildLabour. Together, let's end #ChildLabour https://t.co/UzsIJecWny</t>
  </si>
  <si>
    <t>Tue May 17 14:00:08 +0000 2022</t>
  </si>
  <si>
    <t>932408329254481921</t>
  </si>
  <si>
    <t>http://pbs.twimg.com/profile_images/1468131392123019267/ju-hjQxf_normal.jpg</t>
  </si>
  <si>
    <t>http://twitter.com/muriel_mafico/statuses/1526563218851876866</t>
  </si>
  <si>
    <t>{"hashtags":[],"symbols":[],"user_mentions":[{"screen_name":"UNinSouthAfrica","name":"United Nations in South Africa","id":31138458,"id_str":"31138458","indices":[3,19]},{"screen_name":"cornwilliams14","name":"cornelius williams","id":574709638,"id_str":"574709638","indices":[21,36]},{"screen_name":"UNICEF","name":"UNICEF","id":33933259,"id_str":"33933259","indices":[50,57]},{"screen_name":"muriel_mafico","name":"Muriel Mafico","id":932408329254481900,"id_str":"932408329254481921","indices":[62,76]},{"screen_name":"UNICEF_SA","name":"UNICEF South Africa","id":90702437,"id_str":"90702437","indices":[103,113]},{"screen_name":"The_DSD","name":"Social Development","id":3069374368,"id_str":"3069374368","indices":[123,131]}],"urls":[]}</t>
  </si>
  <si>
    <t>1526563215429312513</t>
  </si>
  <si>
    <t>ICI_children1st</t>
  </si>
  <si>
    <t>📢 REMINDER: ICI side event at 5GC for Elimination of #childlabour
Join our hybrid event with @Gouvci, TOMORROW at 16:45 CEST via Zoom. Our panel discusses innovative systems to prevent &amp;amp; address child labour in the #cocoa and more
👉🏾 Event info: https://t.co/I2FnkzOdd3 https://t.co/EnwT2cyzsh</t>
  </si>
  <si>
    <t>Tue May 17 14:00:07 +0000 2022</t>
  </si>
  <si>
    <t>733381784713474049</t>
  </si>
  <si>
    <t>&lt;a href="https://www.meltwater.com/" rel="nofollow"&gt;Meltwater Social&lt;/a&gt;</t>
  </si>
  <si>
    <t>http://pbs.twimg.com/profile_images/1115527757616828421/UpnYulrc_normal.png</t>
  </si>
  <si>
    <t>http://twitter.com/ICI_children1st/statuses/1526563215429312513</t>
  </si>
  <si>
    <t>{"hashtags":[{"text":"childlabour","indices":[53,65]},{"text":"cocoa","indices":[220,226]}],"symbols":[],"user_mentions":[{"screen_name":"Gouvci","name":"Gouvernement de Côte d'Ivoire","id":316559637,"id_str":"316559637","indices":[94,101]}],"urls":[{"url":"https://t.co/I2FnkzOdd3","expanded_url":"https://bit.ly/3KZ2N7g","display_url":"bit.ly/3KZ2N7g","indices":[252,275]}],"media":[{"id":1526563207665557500,"id_str":"1526563207665557506","indices":[276,299],"media_url":"http://pbs.twimg.com/media/FS9xJjgWIAI_tIn.jpg","media_url_https":"https://pbs.twimg.com/media/FS9xJjgWIAI_tIn.jpg","url":"https://t.co/EnwT2cyzsh","display_url":"pic.twitter.com/EnwT2cyzsh","expanded_url":"https://twitter.com/ICI_children1st/status/1526563215429312513/photo/1","type":"photo","sizes":{"thumb":{"w":150,"h":150,"resize":"crop"},"medium":{"w":940,"h":788,"resize":"fit"},"small":{"w":680,"h":570,"resize":"fit"},"large":{"w":940,"h":788,"resize":"fit"}}}]}</t>
  </si>
  <si>
    <t>1526558783710846979</t>
  </si>
  <si>
    <t>Fabio_Tho</t>
  </si>
  <si>
    <t>Tue May 17 13:42:30 +0000 2022</t>
  </si>
  <si>
    <t>960622200884785153</t>
  </si>
  <si>
    <t>http://pbs.twimg.com/profile_images/1204169980260032518/AWamREe8_normal.jpg</t>
  </si>
  <si>
    <t>http://twitter.com/Fabio_Tho/statuses/1526558783710846979</t>
  </si>
  <si>
    <t>1526557724493889542</t>
  </si>
  <si>
    <t>UNinSouthAfrica</t>
  </si>
  <si>
    <t>H.E @CyrilRamaphosa echoes @GuyRyder, Director-General of @ILO’s sentiments that “#childlabour is a violation of basic #humanrights, and our goal must be that every child, everywhere is free from it. We cannot rest until that happens.” #EndChildLabour
https://t.co/0Ir3WJHgMq https://t.co/a86xVrBkPN</t>
  </si>
  <si>
    <t>Tue May 17 13:38:18 +0000 2022</t>
  </si>
  <si>
    <t>31138458</t>
  </si>
  <si>
    <t>http://pbs.twimg.com/profile_images/1121035695148105730/uLNbGhbq_normal.png</t>
  </si>
  <si>
    <t>http://twitter.com/UNinSouthAfrica/statuses/1526557724493889542</t>
  </si>
  <si>
    <t>{"hashtags":[{"text":"childlabour","indices":[82,94]},{"text":"humanrights","indices":[119,131]},{"text":"EndChildLabour","indices":[236,251]}],"symbols":[],"user_mentions":[{"screen_name":"CyrilRamaphosa","name":"Cyril Ramaphosa 🇿🇦","id":2987156301,"id_str":"2987156301","indices":[4,19]},{"screen_name":"GuyRyder","name":"Guy Ryder","id":833321647,"id_str":"833321647","indices":[27,36]},{"screen_name":"ilo","name":"International Labour Organization","id":364761686,"id_str":"364761686","indices":[58,62]}],"urls":[{"url":"https://t.co/0Ir3WJHgMq","expanded_url":"https://bit.ly/3wsrPGu","display_url":"bit.ly/3wsrPGu","indices":[252,275]}],"media":[{"id":1526556588932321300,"id_str":"1526556588932321281","indices":[276,299],"media_url":"http://pbs.twimg.com/media/FS9rISzX0AEs_3i.jpg","media_url_https":"https://pbs.twimg.com/media/FS9rISzX0AEs_3i.jpg","url":"https://t.co/a86xVrBkPN","display_url":"pic.twitter.com/a86xVrBkPN","expanded_url":"https://twitter.com/UNinSouthAfrica/status/1526557724493889542/photo/1","type":"photo","sizes":{"medium":{"w":1170,"h":530,"resize":"fit"},"thumb":{"w":150,"h":150,"resize":"crop"},"large":{"w":1170,"h":530,"resize":"fit"},"small":{"w":680,"h":308,"resize":"fit"}}}]}</t>
  </si>
  <si>
    <t>1526557038821744643</t>
  </si>
  <si>
    <t>EU_Partnerships</t>
  </si>
  <si>
    <t>RT @EU_Partnerships: Global supply chains need to be free of #ChildLabour.
The EU is investing €10 million in a new action to target agriculture value chains where child labour is prevalent. 
It’s one of 🇪🇺 initiatives to help #EndChildLabour &amp;amp; support children to access education 📚.
Read more ⬇️</t>
  </si>
  <si>
    <t>Tue May 17 13:35:34 +0000 2022</t>
  </si>
  <si>
    <t>19722343</t>
  </si>
  <si>
    <t>http://pbs.twimg.com/profile_images/1526556413581053955/VWiFLUDT_normal.jpg</t>
  </si>
  <si>
    <t>http://twitter.com/EU_Partnerships/statuses/1526557038821744643</t>
  </si>
  <si>
    <t>{"hashtags":[{"text":"ChildLabour","indices":[61,73]}],"symbols":[],"user_mentions":[{"screen_name":"EU_Partnerships","name":"EU International Partnerships 🇪🇺","id":19722343,"id_str":"19722343","indices":[3,19]}],"urls":[]}</t>
  </si>
  <si>
    <t>1526556908726935554</t>
  </si>
  <si>
    <t>Tue May 17 13:35:03 +0000 2022</t>
  </si>
  <si>
    <t>http://twitter.com/MarciaMEugenio/statuses/1526556908726935554</t>
  </si>
  <si>
    <t>1526556265282949125</t>
  </si>
  <si>
    <t>RT @duboislaur: 🤚🏻ILO FUNDAMENTALS Colleagues participating to a seminar on hazardous child labor list joined the #RaiseYourHandForKids Challenge ahead of 5th GL Conf. All committed for Elimination of #ChildLabour. 🤚🤚🏻🤚🏼🤚🏿🤚🏾 🤚🤚🏻🤚🏼🤚🏿🤚🏾
 👉 https://t.co/lvrM2uXQo9 https://t.co/vXikb4oKvg</t>
  </si>
  <si>
    <t>Tue May 17 13:32:30 +0000 2022</t>
  </si>
  <si>
    <t>http://twitter.com/ECLT_imugwagwa/statuses/1526556265282949125</t>
  </si>
  <si>
    <t>{"hashtags":[{"text":"RaiseYourHandForKids","indices":[114,135]}],"symbols":[],"user_mentions":[{"screen_name":"duboislaur","name":"Laurence DUBOIS","id":738747628159172600,"id_str":"738747628159172608","indices":[3,14]}],"urls":[]}</t>
  </si>
  <si>
    <t>1526554670868856832</t>
  </si>
  <si>
    <t>ZeeDNHNews</t>
  </si>
  <si>
    <t>बाल मजदूर रही तारा का सवाल, बच्चों को वोट देने का अधिकार नहीं है तो मजदूरी कराएंगे?
#ChildLabour #ApnaChannel 
https://t.co/T7f2WjJpy7</t>
  </si>
  <si>
    <t>Tue May 17 13:26:10 +0000 2022</t>
  </si>
  <si>
    <t>1502230474445393927</t>
  </si>
  <si>
    <t>http://pbs.twimg.com/profile_images/1502680459943165955/39ONf_kh_normal.jpg</t>
  </si>
  <si>
    <t>http://twitter.com/ZeeDNHNews/statuses/1526554670868856832</t>
  </si>
  <si>
    <t>{"hashtags":[{"text":"ChildLabour","indices":[85,97]},{"text":"ApnaChannel","indices":[98,110]}],"symbols":[],"user_mentions":[],"urls":[{"url":"https://t.co/T7f2WjJpy7","expanded_url":"https://zeenews.india.com/hindi/india/delhi-ncr-haryana/south-africa-international-labor-organization-5th-conference-indian-daughter-question-on-child-labour-vchr/1187677","display_url":"zeenews.india.com/hindi/india/de…","indices":[113,136]}]}</t>
  </si>
  <si>
    <t>1526553603107954689</t>
  </si>
  <si>
    <t>Fairfood</t>
  </si>
  <si>
    <t>Transparent supply chains that ensure living wages &amp;amp; incomes can reduce rural poverty, one of the root causes of #childlabour. That's what Fairfoodie Isa Miralles will be discussing during the Global Conference on the Elimination of Child Labour. Join her: https://t.co/TiK2Gv9pCF</t>
  </si>
  <si>
    <t>Tue May 17 13:21:55 +0000 2022</t>
  </si>
  <si>
    <t>19108682</t>
  </si>
  <si>
    <t>http://pbs.twimg.com/profile_images/1060519139796750336/OLxctuRk_normal.jpg</t>
  </si>
  <si>
    <t>Amsterdam, the Netherlands</t>
  </si>
  <si>
    <t>http://twitter.com/Fairfood/statuses/1526553603107954689</t>
  </si>
  <si>
    <t>{"hashtags":[{"text":"childlabour","indices":[117,129]}],"symbols":[],"user_mentions":[],"urls":[{"url":"https://t.co/TiK2Gv9pCF","expanded_url":"https://lnkd.in/d43vqH-Z","display_url":"lnkd.in/d43vqH-Z","indices":[261,284]}]}</t>
  </si>
  <si>
    <t>1526552706009153541</t>
  </si>
  <si>
    <t>HTSearch</t>
  </si>
  <si>
    <t>New report from @global_witness on how a due diligence scheme appears to launder conflict minerals that use #ChildLabour https://t.co/CFoB9OLw4r. Read more about #Cobalt mining and #modernslavery on our dedicated page https://t.co/9VsRbcAoGG https://t.co/aUPmAdRhLw</t>
  </si>
  <si>
    <t>Tue May 17 13:18:21 +0000 2022</t>
  </si>
  <si>
    <t>495114189</t>
  </si>
  <si>
    <t>http://pbs.twimg.com/profile_images/725381741138042880/WPjgSoXd_normal.jpg</t>
  </si>
  <si>
    <t>Chestertown, MD</t>
  </si>
  <si>
    <t>http://twitter.com/HTSearch/statuses/1526552706009153541</t>
  </si>
  <si>
    <t>{"hashtags":[{"text":"ChildLabour","indices":[108,120]},{"text":"Cobalt","indices":[162,169]},{"text":"modernslavery","indices":[181,195]}],"symbols":[],"user_mentions":[{"screen_name":"Global_Witness","name":"Global Witness","id":59490293,"id_str":"59490293","indices":[16,31]}],"urls":[{"url":"https://t.co/CFoB9OLw4r","expanded_url":"https://bit.ly/3lgfQGX","display_url":"bit.ly/3lgfQGX","indices":[121,144]},{"url":"https://t.co/9VsRbcAoGG","expanded_url":"https://bit.ly/3E1fJps","display_url":"bit.ly/3E1fJps","indices":[218,241]}],"media":[{"id":1526552620038606800,"id_str":"1526552620038606848","indices":[242,265],"media_url":"http://pbs.twimg.com/media/FS9nhRhX0AAf6LA.jpg","media_url_https":"https://pbs.twimg.com/media/FS9nhRhX0AAf6LA.jpg","url":"https://t.co/aUPmAdRhLw","display_url":"pic.twitter.com/aUPmAdRhLw","expanded_url":"https://twitter.com/HTSearch/status/1526552706009153541/photo/1","type":"photo","sizes":{"large":{"w":1033,"h":751,"resize":"fit"},"thumb":{"w":150,"h":150,"resize":"crop"},"small":{"w":680,"h":494,"resize":"fit"},"medium":{"w":1033,"h":751,"resize":"fit"}}}]}</t>
  </si>
  <si>
    <t>1526551656426618880</t>
  </si>
  <si>
    <t>@cornwilliams14, Director of @UNICEF and @muriel_mafico, Deputy Representative of @UNICEF_SA met with @The_DSD Minister Lindiwe Zulu at the #Durban 5th Global Conference to #EndChildLabour. Together, let's end #ChildLabour https://t.co/UzsIJecWny</t>
  </si>
  <si>
    <t>Tue May 17 13:14:11 +0000 2022</t>
  </si>
  <si>
    <t>574709638</t>
  </si>
  <si>
    <t>cornwilliams14</t>
  </si>
  <si>
    <t>http://twitter.com/UNinSouthAfrica/statuses/1526551656426618880</t>
  </si>
  <si>
    <t>{"hashtags":[{"text":"Durban","indices":[140,147]},{"text":"EndChildLabour","indices":[173,188]},{"text":"ChildLabour","indices":[210,222]}],"symbols":[],"user_mentions":[{"screen_name":"cornwilliams14","name":"cornelius williams","id":574709638,"id_str":"574709638","indices":[0,15]},{"screen_name":"UNICEF","name":"UNICEF","id":33933259,"id_str":"33933259","indices":[29,36]},{"screen_name":"muriel_mafico","name":"Muriel Mafico","id":932408329254481900,"id_str":"932408329254481921","indices":[41,55]},{"screen_name":"UNICEF_SA","name":"UNICEF South Africa","id":90702437,"id_str":"90702437","indices":[82,92]},{"screen_name":"The_DSD","name":"Social Development","id":3069374368,"id_str":"3069374368","indices":[102,110]}],"urls":[],"media":[{"id":1526548178736119800,"id_str":"1526548178736119810","indices":[223,246],"media_url":"http://pbs.twimg.com/media/FS9jewYWAAI6SkU.jpg","media_url_https":"https://pbs.twimg.com/media/FS9jewYWAAI6SkU.jpg","url":"https://t.co/UzsIJecWny","display_url":"pic.twitter.com/UzsIJecWny","expanded_url":"https://twitter.com/UNinSouthAfrica/status/1526551656426618880/photo/1","type":"photo","sizes":{"thumb":{"w":150,"h":150,"resize":"crop"},"large":{"w":1200,"h":1600,"resize":"fit"},"small":{"w":510,"h":680,"resize":"fit"},"medium":{"w":900,"h":1200,"resize":"fit"}}}]}</t>
  </si>
  <si>
    <t>1526547086736433152</t>
  </si>
  <si>
    <t>Tamudu_A</t>
  </si>
  <si>
    <t>RT @ILOPasifika: ILO is pleased to support 15 women from Qauia community to participate in business training led by @greenhousefiji. An initiative of the @ILAB_DOL funded MAP16 #ChildLabour project, to empower entrepreneurs to ultimately help contribute to eliminating child labour in Fiji. https://t.co/fScN3whPlz</t>
  </si>
  <si>
    <t>Tue May 17 12:56:02 +0000 2022</t>
  </si>
  <si>
    <t>1132797659033378816</t>
  </si>
  <si>
    <t>http://pbs.twimg.com/profile_images/1132801573753507840/3h0zXhm9_normal.jpg</t>
  </si>
  <si>
    <t>Fiji</t>
  </si>
  <si>
    <t>http://twitter.com/Tamudu_A/statuses/1526547086736433152</t>
  </si>
  <si>
    <t>{"hashtags":[],"symbols":[],"user_mentions":[{"screen_name":"ILOPasifika","name":"ILOPasifika","id":1234253389455749000,"id_str":"1234253389455749121","indices":[3,15]},{"screen_name":"greenhousefiji","name":"Greenhouse Studio","id":2402918828,"id_str":"2402918828","indices":[116,131]}],"urls":[]}</t>
  </si>
  <si>
    <t>1526545872015826946</t>
  </si>
  <si>
    <t>Input by #COSATU General Secretary Bheki Ntshalintshali at the 5th Global Conference on the Elimination of #ChildLabour in Durban https://t.co/W8MmIGnN6z #EndChildLabour @ILOACTRAV @Alliance8_7 @cnbcafrica https://t.co/Z4pZ6fTJ5s</t>
  </si>
  <si>
    <t>Tue May 17 12:51:12 +0000 2022</t>
  </si>
  <si>
    <t>http://twitter.com/_cosatu/statuses/1526545872015826946</t>
  </si>
  <si>
    <t>{"hashtags":[{"text":"COSATU","indices":[9,16]},{"text":"ChildLabour","indices":[107,119]},{"text":"EndChildLabour","indices":[154,169]}],"symbols":[],"user_mentions":[{"screen_name":"ILOACTRAV","name":"ILO ACTRAV","id":1467503724,"id_str":"1467503724","indices":[170,180]},{"screen_name":"Alliance8_7","name":"Alliance 8.7","id":743055874479038500,"id_str":"743055874479038464","indices":[181,193]},{"screen_name":"cnbcafrica","name":"CNBC Africa","id":57339160,"id_str":"57339160","indices":[194,205]}],"urls":[{"url":"https://t.co/W8MmIGnN6z","expanded_url":"http://mediadon.co.za/2022/05/16/input-by-cosatu-general-secretary-bheki-ntshalintshali-at-the-5th-global-conference-on-the-elimination-of-child-labour-in-durban/","display_url":"mediadon.co.za/2022/05/16/inp…","indices":[130,153]}],"media":[{"id":1526545862926688300,"id_str":"1526545862926688259","indices":[206,229],"media_url":"http://pbs.twimg.com/media/FS9hX9UWYAM_E1j.jpg","media_url_https":"https://pbs.twimg.com/media/FS9hX9UWYAM_E1j.jpg","url":"https://t.co/Z4pZ6fTJ5s","display_url":"pic.twitter.com/Z4pZ6fTJ5s","expanded_url":"https://twitter.com/_cosatu/status/1526545872015826946/photo/1","type":"photo","sizes":{"small":{"w":680,"h":227,"resize":"fit"},"thumb":{"w":150,"h":150,"resize":"crop"},"medium":{"w":1080,"h":360,"resize":"fit"},"large":{"w":1080,"h":360,"resize":"fit"}}}]}</t>
  </si>
  <si>
    <t>1526541644610387968</t>
  </si>
  <si>
    <t>MaraLui91691893</t>
  </si>
  <si>
    <t>Tue May 17 12:34:24 +0000 2022</t>
  </si>
  <si>
    <t>1133074156109606914</t>
  </si>
  <si>
    <t>http://pbs.twimg.com/profile_images/1134807024838094848/amN8xhMM_normal.jpg</t>
  </si>
  <si>
    <t>http://twitter.com/MaraLui91691893/statuses/1526541644610387968</t>
  </si>
  <si>
    <t>1526541394818506752</t>
  </si>
  <si>
    <t>ardeaint</t>
  </si>
  <si>
    <t>RT @su_pwr: Do you work on issues of #childlabour in South Asia? Don't miss this #5ChildLabourConference side event from @ChildLabourActn that takes place in 30 minutes! 👇
#childlabor https://t.co/tuqBNBDKRW</t>
  </si>
  <si>
    <t>Tue May 17 12:33:24 +0000 2022</t>
  </si>
  <si>
    <t>1367434538</t>
  </si>
  <si>
    <t>http://pbs.twimg.com/profile_images/913024608286203904/3mODnyTd_normal.jpg</t>
  </si>
  <si>
    <t>United Kingdom</t>
  </si>
  <si>
    <t>http://twitter.com/ardeaint/statuses/1526541394818506752</t>
  </si>
  <si>
    <t>{"hashtags":[{"text":"childlabour","indices":[37,49]},{"text":"5ChildLabourConference","indices":[81,104]}],"symbols":[],"user_mentions":[{"screen_name":"su_pwr","name":"SuPWR","id":1402224289340866600,"id_str":"1402224289340866564","indices":[3,10]},{"screen_name":"ChildLabourActn","name":"Child Labour Action","id":1400031225063030800,"id_str":"1400031225063030787","indices":[121,137]}],"urls":[]}</t>
  </si>
  <si>
    <t>1526541190648279042</t>
  </si>
  <si>
    <t>RT @colleentheron: Data systems key to gather information to address #humanrights #duediligence .@ardeaint working with data providers developed #supplychain #duediligence assessment and programme. #childlabour https://t.co/0axjw65VeI</t>
  </si>
  <si>
    <t>Tue May 17 12:32:36 +0000 2022</t>
  </si>
  <si>
    <t>http://twitter.com/ardeaint/statuses/1526541190648279042</t>
  </si>
  <si>
    <t>{"hashtags":[{"text":"humanrights","indices":[69,81]},{"text":"duediligence","indices":[82,95]}],"symbols":[],"user_mentions":[{"screen_name":"colleentheron","name":"colleen theron","id":222433358,"id_str":"222433358","indices":[3,17]},{"screen_name":"ardeaint","name":"Ardea International","id":1367434538,"id_str":"1367434538","indices":[97,106]}],"urls":[]}</t>
  </si>
  <si>
    <t>1526540357340901377</t>
  </si>
  <si>
    <t>Al_Amin__Shihab</t>
  </si>
  <si>
    <t>RT @ChildLaborCLC: Julie McBride of Tony’s Chocolonely discusses company strategies to reduce #ChildLabor at the #5thGlobalConference toa eliminate #ChildLabour, including: Full traceability, higher prices, strengthen cooperatives, and increase yields
#chocolate 
#EndChildLabour https://t.co/spLVxjth5B</t>
  </si>
  <si>
    <t>Tue May 17 12:29:17 +0000 2022</t>
  </si>
  <si>
    <t>1290137249816838144</t>
  </si>
  <si>
    <t>http://pbs.twimg.com/profile_images/1290137428968136704/nS-VgXvv_normal.jpg</t>
  </si>
  <si>
    <t>Dhaka, Bangladesh</t>
  </si>
  <si>
    <t>http://twitter.com/Al_Amin__Shihab/statuses/1526540357340901377</t>
  </si>
  <si>
    <t>{"hashtags":[{"text":"ChildLabor","indices":[94,105]},{"text":"5thGlobalConference","indices":[113,133]}],"symbols":[],"user_mentions":[{"screen_name":"ChildLaborCLC","name":"Child Labor Coalition","id":287750109,"id_str":"287750109","indices":[3,17]}],"urls":[]}</t>
  </si>
  <si>
    <t>1526538663491870721</t>
  </si>
  <si>
    <t>Tue May 17 12:22:33 +0000 2022</t>
  </si>
  <si>
    <t>http://twitter.com/SumitPrakash55/statuses/1526538663491870721</t>
  </si>
  <si>
    <t>1526538641496887297</t>
  </si>
  <si>
    <t>Tue May 17 12:22:28 +0000 2022</t>
  </si>
  <si>
    <t>http://twitter.com/SumitPrakash55/statuses/1526538641496887297</t>
  </si>
  <si>
    <t>1526538304581419009</t>
  </si>
  <si>
    <t>KSCFIndia</t>
  </si>
  <si>
    <t>A mere 35 billion US dollars per annum - equivalent to 10 days of military spending - would ensure all children in all countries benefit from #socialprotection, Nobel Laureate @k_satyarthi  told the 5th Global Conference on the Elimination of #ChildLabour 
https://t.co/zFlRH9YaR6</t>
  </si>
  <si>
    <t>Tue May 17 12:21:08 +0000 2022</t>
  </si>
  <si>
    <t>3238377141</t>
  </si>
  <si>
    <t>http://pbs.twimg.com/profile_images/611480798407979008/q1W_eVNu_normal.png</t>
  </si>
  <si>
    <t>New Delhi, Delhi</t>
  </si>
  <si>
    <t>http://twitter.com/KSCFIndia/statuses/1526538304581419009</t>
  </si>
  <si>
    <t>{"hashtags":[{"text":"socialprotection","indices":[142,159]},{"text":"ChildLabour","indices":[243,255]}],"symbols":[],"user_mentions":[{"screen_name":"k_satyarthi","name":"Kailash Satyarthi","id":2477802067,"id_str":"2477802067","indices":[176,188]}],"urls":[{"url":"https://t.co/zFlRH9YaR6","expanded_url":"https://www.bignewsnetwork.com/news/272554086/its-time-to-globalise-compassion-says-nobel-laureate-kailash-satyarthi","display_url":"bignewsnetwork.com/news/272554086…","indices":[257,280]}]}</t>
  </si>
  <si>
    <t>1526537958731309058</t>
  </si>
  <si>
    <t>BBAIndia</t>
  </si>
  <si>
    <t>A mere 35 billion US dollars per annum - equivalent to 10 days of military spending - would ensure all children in all countries benefit from #socialprotection, Nobel Laureate @k_satyarthi  told the 5th Global Conference on the Elimination of #ChildLabour.
https://t.co/lDJQfF0E7Q</t>
  </si>
  <si>
    <t>Tue May 17 12:19:45 +0000 2022</t>
  </si>
  <si>
    <t>3016186177</t>
  </si>
  <si>
    <t>http://pbs.twimg.com/profile_images/1082927465432006657/ZLCdwsdh_normal.jpg</t>
  </si>
  <si>
    <t>http://twitter.com/BBAIndia/statuses/1526537958731309058</t>
  </si>
  <si>
    <t>{"hashtags":[{"text":"socialprotection","indices":[142,159]},{"text":"ChildLabour","indices":[243,255]}],"symbols":[],"user_mentions":[{"screen_name":"k_satyarthi","name":"Kailash Satyarthi","id":2477802067,"id_str":"2477802067","indices":[176,188]}],"urls":[{"url":"https://t.co/lDJQfF0E7Q","expanded_url":"https://www.bignewsnetwork.com/news/272554086/its-time-to-globalise-compassion-says-nobel-laureate-kailash-satyarthi","display_url":"bignewsnetwork.com/news/272554086…","indices":[257,280]}]}</t>
  </si>
  <si>
    <t>1526535832194015232</t>
  </si>
  <si>
    <t>adeshsharma4042</t>
  </si>
  <si>
    <t>Tue May 17 12:11:18 +0000 2022</t>
  </si>
  <si>
    <t>893076831573753856</t>
  </si>
  <si>
    <t>http://twitter.com/adeshsharma4042/statuses/1526535832194015232</t>
  </si>
  <si>
    <t>1526535330110787584</t>
  </si>
  <si>
    <t>dannyburns2</t>
  </si>
  <si>
    <t>RT @ChildLabourActn: In our new video, @AkterAzmi debates the importance of ensuring equal and transparent children’s participation when tackling the worst forms of #ChildLabour 👇
We can't wait to hear from the children participating at the #5ChildLabourConference! #EndChildLabour @ilo @Alliance8_7 https://t.co/Xm88RBSDuu</t>
  </si>
  <si>
    <t>Tue May 17 12:09:19 +0000 2022</t>
  </si>
  <si>
    <t>277926052</t>
  </si>
  <si>
    <t>http://pbs.twimg.com/profile_images/549354048315355137/7zot56df_normal.jpeg</t>
  </si>
  <si>
    <t>Brighton</t>
  </si>
  <si>
    <t>http://twitter.com/dannyburns2/statuses/1526535330110787584</t>
  </si>
  <si>
    <t>{"hashtags":[],"symbols":[],"user_mentions":[{"screen_name":"ChildLabourActn","name":"Child Labour Action","id":1400031225063030800,"id_str":"1400031225063030787","indices":[3,19]},{"screen_name":"AkterAzmi","name":"Azmi Akter","id":1330452090716565500,"id_str":"1330452090716565509","indices":[39,49]}],"urls":[]}</t>
  </si>
  <si>
    <t>1526534910709833731</t>
  </si>
  <si>
    <t>BusinessUnitySA</t>
  </si>
  <si>
    <t>RT @ioevoice: #ClimateChange is real in the Pacific Region; we now have climate refugees, including children. As #ChildLabour rises in the region, shining a spotlight on it now is the best way to reverse it; says Papua New Guinea #Employers' Florence Willie at @ilo's #EndChildLabour Conference https://t.co/lFzntjtkTc</t>
  </si>
  <si>
    <t>Tue May 17 12:07:39 +0000 2022</t>
  </si>
  <si>
    <t>1364372395</t>
  </si>
  <si>
    <t>http://pbs.twimg.com/profile_images/1153657417479143427/Z3T5UEvz_normal.png</t>
  </si>
  <si>
    <t>http://twitter.com/BusinessUnitySA/statuses/1526534910709833731</t>
  </si>
  <si>
    <t>{"hashtags":[{"text":"ClimateChange","indices":[14,28]},{"text":"ChildLabour","indices":[113,125]}],"symbols":[],"user_mentions":[{"screen_name":"ioevoice","name":"IOE","id":1023935214,"id_str":"1023935214","indices":[3,12]}],"urls":[]}</t>
  </si>
  <si>
    <t>1526534042044313603</t>
  </si>
  <si>
    <t>JujuSGL</t>
  </si>
  <si>
    <t>Tue May 17 12:04:11 +0000 2022</t>
  </si>
  <si>
    <t>2296131859</t>
  </si>
  <si>
    <t>http://pbs.twimg.com/profile_images/1349000099091853312/_ME4VqkI_normal.jpg</t>
  </si>
  <si>
    <t>http://twitter.com/JujuSGL/statuses/1526534042044313603</t>
  </si>
  <si>
    <t>1526529505250131969</t>
  </si>
  <si>
    <t>icimatthias</t>
  </si>
  <si>
    <t>Tue May 17 11:46:10 +0000 2022</t>
  </si>
  <si>
    <t>735132012709859328</t>
  </si>
  <si>
    <t>http://pbs.twimg.com/profile_images/1095358083679821825/3oY4vS2H_normal.jpg</t>
  </si>
  <si>
    <t>http://twitter.com/icimatthias/statuses/1526529505250131969</t>
  </si>
  <si>
    <t>1526527954657890304</t>
  </si>
  <si>
    <t>#ClimateChange is real in the Pacific Region; we now have climate refugees, including children. As #ChildLabour rises in the region, shining a spotlight on it now is the best way to reverse it; says Papua New Guinea #Employers' Florence Willie at @ilo's #EndChildLabour Conference https://t.co/lFzntjtkTc</t>
  </si>
  <si>
    <t>Tue May 17 11:40:00 +0000 2022</t>
  </si>
  <si>
    <t>http://twitter.com/ioevoice/statuses/1526527954657890304</t>
  </si>
  <si>
    <t>{"hashtags":[{"text":"ClimateChange","indices":[0,14]},{"text":"ChildLabour","indices":[99,111]},{"text":"Employers","indices":[216,226]},{"text":"EndChildLabour","indices":[254,269]}],"symbols":[],"user_mentions":[{"screen_name":"ilo","name":"International Labour Organization","id":364761686,"id_str":"364761686","indices":[247,251]}],"urls":[],"media":[{"id":1526526799949201400,"id_str":"1526526799949201408","indices":[281,304],"media_url":"http://pbs.twimg.com/media/FS9QCWMWAAAyI__.jpg","media_url_https":"https://pbs.twimg.com/media/FS9QCWMWAAAyI__.jpg","url":"https://t.co/lFzntjtkTc","display_url":"pic.twitter.com/lFzntjtkTc","expanded_url":"https://twitter.com/ioevoice/status/1526527954657890304/photo/1","type":"photo","sizes":{"thumb":{"w":150,"h":150,"resize":"crop"},"medium":{"w":1200,"h":675,"resize":"fit"},"large":{"w":2048,"h":1152,"resize":"fit"},"small":{"w":680,"h":383,"resize":"fit"}}}]}</t>
  </si>
  <si>
    <t>1526527600222429184</t>
  </si>
  <si>
    <t>RitaHYip</t>
  </si>
  <si>
    <t>Florence Willie, Executive director of EFPNG states that #ChildLabour is an emerging issue in the Pacific region. She warns that if we don’t look after our children, we will add to the growing numbers. @ioevoice @MatthiasThorns https://t.co/ZqM5GhG2p9</t>
  </si>
  <si>
    <t>Tue May 17 11:38:36 +0000 2022</t>
  </si>
  <si>
    <t>1270665091172753408</t>
  </si>
  <si>
    <t>http://pbs.twimg.com/profile_images/1270670430903439361/LWFE63fz_normal.jpg</t>
  </si>
  <si>
    <t>http://twitter.com/RitaHYip/statuses/1526527600222429184</t>
  </si>
  <si>
    <t>{"hashtags":[{"text":"ChildLabour","indices":[57,69]}],"symbols":[],"user_mentions":[{"screen_name":"ioevoice","name":"IOE","id":1023935214,"id_str":"1023935214","indices":[202,211]},{"screen_name":"MatthiasThorns","name":"Matthias Thorns","id":2401392559,"id_str":"2401392559","indices":[212,227]}],"urls":[],"media":[{"id":1526527586330894300,"id_str":"1526527586330894337","indices":[228,251],"media_url":"http://pbs.twimg.com/media/FS9QwHsWYAEsye8.jpg","media_url_https":"https://pbs.twimg.com/media/FS9QwHsWYAEsye8.jpg","url":"https://t.co/ZqM5GhG2p9","display_url":"pic.twitter.com/ZqM5GhG2p9","expanded_url":"https://twitter.com/RitaHYip/status/1526527600222429184/photo/1","type":"photo","sizes":{"large":{"w":1536,"h":2048,"resize":"fit"},"thumb":{"w":150,"h":150,"resize":"crop"},"small":{"w":510,"h":680,"resize":"fit"},"medium":{"w":900,"h":1200,"resize":"fit"}}}]}</t>
  </si>
  <si>
    <t>1526526314899021825</t>
  </si>
  <si>
    <t>RT @ECLTFoundation: Live now!
@lungaangelina, #ChildLabour Coordinator from Zimbabwe Teachers’ Association shares best practices from the ground at the V Global Conf. 👩🏾‍🏫🧒🏾👩🏾‍🎓
Trained #Teachers are key to transitioning children from child labour back into mainstream #Education. https://t.co/s0DrsGzZ3p https://t.co/LfEeOIHwwC</t>
  </si>
  <si>
    <t>Tue May 17 11:33:29 +0000 2022</t>
  </si>
  <si>
    <t>http://twitter.com/ECLT_imugwagwa/statuses/1526526314899021825</t>
  </si>
  <si>
    <t>{"hashtags":[{"text":"ChildLabour","indices":[46,58]}],"symbols":[],"user_mentions":[{"screen_name":"ECLTFoundation","name":"The ECLT Foundation","id":1191848646,"id_str":"1191848646","indices":[3,18]},{"screen_name":"lungaangelina","name":"Angelina Lunga","id":1285705388,"id_str":"1285705388","indices":[30,44]}],"urls":[]}</t>
  </si>
  <si>
    <t>1526525544560467970</t>
  </si>
  <si>
    <t>JovicGin</t>
  </si>
  <si>
    <t>Tue May 17 11:30:25 +0000 2022</t>
  </si>
  <si>
    <t>2192535276</t>
  </si>
  <si>
    <t>http://pbs.twimg.com/profile_images/584386591206014976/4hBySC_O_normal.jpg</t>
  </si>
  <si>
    <t>http://twitter.com/JovicGin/statuses/1526525544560467970</t>
  </si>
  <si>
    <t>1526524805197238272</t>
  </si>
  <si>
    <t>EpfoFaridabad</t>
  </si>
  <si>
    <t>RT @LabourMinistry: Every voice makes a change!! 
Speak up against child labour every time you witness it. 
#saynotochildlabour #childlabour
#AmritMahotsav 
@byadavbjp @Rameswar_Teli @AmritMahotsav https://t.co/4hr1eo4GMI</t>
  </si>
  <si>
    <t>Tue May 17 11:27:29 +0000 2022</t>
  </si>
  <si>
    <t>1164489487713312770</t>
  </si>
  <si>
    <t>http://pbs.twimg.com/profile_images/1458312002799947777/XavX2D7a_normal.jpg</t>
  </si>
  <si>
    <t>Sector 15A, Faridabad, Haryana</t>
  </si>
  <si>
    <t>http://twitter.com/EpfoFaridabad/statuses/1526524805197238272</t>
  </si>
  <si>
    <t>{"hashtags":[{"text":"saynotochildlabour","indices":[109,128]}],"symbols":[],"user_mentions":[{"screen_name":"LabourMinistry","name":"Ministry of Labour","id":3060070478,"id_str":"3060070478","indices":[3,18]}],"urls":[]}</t>
  </si>
  <si>
    <t>1526518992437133312</t>
  </si>
  <si>
    <t>of_isst</t>
  </si>
  <si>
    <t>Tue May 17 11:04:23 +0000 2022</t>
  </si>
  <si>
    <t>1427876151947522048</t>
  </si>
  <si>
    <t>http://pbs.twimg.com/profile_images/1427876540872757253/QjJe1Hib_normal.jpg</t>
  </si>
  <si>
    <t>http://twitter.com/of_isst/statuses/1526518992437133312</t>
  </si>
  <si>
    <t>1526518948916862977</t>
  </si>
  <si>
    <t>neoiprasinoi</t>
  </si>
  <si>
    <t>Tue May 17 11:04:13 +0000 2022</t>
  </si>
  <si>
    <t>2918183583</t>
  </si>
  <si>
    <t>http://pbs.twimg.com/profile_images/1451282423694692358/KUyd7a3v_normal.jpg</t>
  </si>
  <si>
    <t>Greece</t>
  </si>
  <si>
    <t>http://twitter.com/neoiprasinoi/statuses/1526518948916862977</t>
  </si>
  <si>
    <t>1526518753743327232</t>
  </si>
  <si>
    <t>OikoSymmaxia</t>
  </si>
  <si>
    <t>Tue May 17 11:03:26 +0000 2022</t>
  </si>
  <si>
    <t>1250803858189832199</t>
  </si>
  <si>
    <t>http://pbs.twimg.com/profile_images/1495446533894025219/xfrI4v0e_normal.jpg</t>
  </si>
  <si>
    <t>http://twitter.com/OikoSymmaxia/statuses/1526518753743327232</t>
  </si>
  <si>
    <t>1526517543338397696</t>
  </si>
  <si>
    <t>ahmadshinwari</t>
  </si>
  <si>
    <t>Tue May 17 10:58:38 +0000 2022</t>
  </si>
  <si>
    <t>258895206</t>
  </si>
  <si>
    <t>http://pbs.twimg.com/profile_images/1521888121067032576/FtGsJg4r_normal.jpg</t>
  </si>
  <si>
    <t>http://twitter.com/ahmadshinwari/statuses/1526517543338397696</t>
  </si>
  <si>
    <t>1526516804788662278</t>
  </si>
  <si>
    <t>ilo_pretoria</t>
  </si>
  <si>
    <t>Tue May 17 10:55:42 +0000 2022</t>
  </si>
  <si>
    <t>767622553154232321</t>
  </si>
  <si>
    <t>http://pbs.twimg.com/profile_images/1221734107866193922/VXOcfHUp_normal.jpg</t>
  </si>
  <si>
    <t>http://twitter.com/ilo_pretoria/statuses/1526516804788662278</t>
  </si>
  <si>
    <t>1526516392291450880</t>
  </si>
  <si>
    <t>NajmulH61984430</t>
  </si>
  <si>
    <t>Tue May 17 10:54:03 +0000 2022</t>
  </si>
  <si>
    <t>1445376113887391745</t>
  </si>
  <si>
    <t>http://pbs.twimg.com/profile_images/1445376241293484037/PknsG7Ju_normal.jpg</t>
  </si>
  <si>
    <t>http://twitter.com/NajmulH61984430/statuses/1526516392291450880</t>
  </si>
  <si>
    <t>1526516155036442625</t>
  </si>
  <si>
    <t>LedaAlepi</t>
  </si>
  <si>
    <t>Tue May 17 10:53:07 +0000 2022</t>
  </si>
  <si>
    <t>3099666819</t>
  </si>
  <si>
    <t>http://pbs.twimg.com/profile_images/945624425461886976/d8fdlDTQ_normal.jpg</t>
  </si>
  <si>
    <t>http://twitter.com/LedaAlepi/statuses/1526516155036442625</t>
  </si>
  <si>
    <t>1526514988290134016</t>
  </si>
  <si>
    <t>amahmood72</t>
  </si>
  <si>
    <t>Participants at #AawazII Partners Forum shared best practices for behaviour change among communities to promote change in the harmful practices of #childlabour, #childmarriage, #GBV, exclusion, exploitation, and intolerance. @pkBritish @PJNPakistan @saadbjwa 
@AliyaHarir https://t.co/WlrhzdW3Rh</t>
  </si>
  <si>
    <t>Tue May 17 10:48:29 +0000 2022</t>
  </si>
  <si>
    <t>219921538</t>
  </si>
  <si>
    <t>http://pbs.twimg.com/profile_images/927791454742867968/fpf5NENB_normal.jpg</t>
  </si>
  <si>
    <t>http://twitter.com/amahmood72/statuses/1526514988290134016</t>
  </si>
  <si>
    <t>{"hashtags":[{"text":"AawazII","indices":[16,24]},{"text":"childlabour","indices":[147,159]},{"text":"childmarriage","indices":[161,175]},{"text":"GBV","indices":[177,181]}],"symbols":[],"user_mentions":[{"screen_name":"pkBritish","name":"British Council Pakistan","id":82546863,"id_str":"82546863","indices":[225,235]},{"screen_name":"PJNPakistan","name":"PJN Pakistan","id":711575313994666000,"id_str":"711575313994665984","indices":[236,248]},{"screen_name":"saadbjwa","name":"Saad Bajwa","id":501625574,"id_str":"501625574","indices":[249,258]},{"screen_name":"AliyaHarir","name":"aliya harir","id":967903902,"id_str":"967903902","indices":[260,271]}],"urls":[],"media":[{"id":1526514490522607600,"id_str":"1526514490522607616","indices":[272,295],"media_url":"http://pbs.twimg.com/media/FS9E12AWIAANMds.jpg","media_url_https":"https://pbs.twimg.com/media/FS9E12AWIAANMds.jpg","url":"https://t.co/WlrhzdW3Rh","display_url":"pic.twitter.com/WlrhzdW3Rh","expanded_url":"https://twitter.com/amahmood72/status/1526514988290134016/photo/1","type":"photo","sizes":{"medium":{"w":1200,"h":802,"resize":"fit"},"thumb":{"w":150,"h":150,"resize":"crop"},"large":{"w":1280,"h":855,"resize":"fit"},"small":{"w":680,"h":454,"resize":"fit"}}}]}</t>
  </si>
  <si>
    <t>1526514967742234630</t>
  </si>
  <si>
    <t>FormulaNikkii</t>
  </si>
  <si>
    <t>RT @ChildLabourActn: STARTING NOW 🚨
Join our side event for the #5ChildLabourConference to find out more about addressing #ChildLabour in #SouthAsia and emerging insights!
🗣️With speakers from @FCDOGovUK @ilo @UNICEFROSA @UNICEFInnocenti 
Click here to join 👇
https://t.co/ZAVvcCrCOK https://t.co/oHujKf34rm</t>
  </si>
  <si>
    <t>Tue May 17 10:48:24 +0000 2022</t>
  </si>
  <si>
    <t>3524283076</t>
  </si>
  <si>
    <t>http://pbs.twimg.com/profile_images/1513924177069322240/qz-uaHCp_normal.jpg</t>
  </si>
  <si>
    <t>CrüeLand</t>
  </si>
  <si>
    <t>http://twitter.com/FormulaNikkii/statuses/1526514967742234630</t>
  </si>
  <si>
    <t>{"hashtags":[{"text":"5ChildLabourConference","indices":[65,88]},{"text":"ChildLabour","indices":[123,135]}],"symbols":[],"user_mentions":[{"screen_name":"ChildLabourActn","name":"Child Labour Action","id":1400031225063030800,"id_str":"1400031225063030787","indices":[3,19]}],"urls":[]}</t>
  </si>
  <si>
    <t>1526514384901660673</t>
  </si>
  <si>
    <t>cleopatrabbg</t>
  </si>
  <si>
    <t>Tue May 17 10:46:05 +0000 2022</t>
  </si>
  <si>
    <t>873649157185171467</t>
  </si>
  <si>
    <t>http://pbs.twimg.com/profile_images/1523661787056463873/e6jTXFO4_normal.jpg</t>
  </si>
  <si>
    <t>La Vie En Rose</t>
  </si>
  <si>
    <t>http://twitter.com/cleopatrabbg/statuses/1526514384901660673</t>
  </si>
  <si>
    <t>1526514067128598528</t>
  </si>
  <si>
    <t>APO_source</t>
  </si>
  <si>
    <t>Nations and Delegates Unite to #EndChildLabour on the Second Day of the 5th Global Conference on the Elimination of Child Labour @deptoflabour #Africa #SouthAfrica #Children #Labour #ChildLabour #Justice #EndChildLabour
Read more: https://t.co/EFLHWMZqOP https://t.co/GBEgSYYc1h</t>
  </si>
  <si>
    <t>Tue May 17 10:44:49 +0000 2022</t>
  </si>
  <si>
    <t>255925055</t>
  </si>
  <si>
    <t>&lt;a href="http://africa-newsroom.com" rel="nofollow"&gt;Africa Newsroom&lt;/a&gt;</t>
  </si>
  <si>
    <t>http://pbs.twimg.com/profile_images/1256266847629897728/toiFP-z-_normal.jpg</t>
  </si>
  <si>
    <t>#AFRICA #MENA</t>
  </si>
  <si>
    <t>http://twitter.com/APO_source/statuses/1526514067128598528</t>
  </si>
  <si>
    <t>{"hashtags":[{"text":"EndChildLabour","indices":[31,46]},{"text":"Africa","indices":[143,150]},{"text":"SouthAfrica","indices":[151,163]},{"text":"Children","indices":[164,173]},{"text":"Labour","indices":[174,181]},{"text":"ChildLabour","indices":[182,194]},{"text":"Justice","indices":[195,203]},{"text":"EndChildLabour","indices":[204,219]}],"symbols":[],"user_mentions":[{"screen_name":"deptoflabour","name":"Department of Employment and Labour","id":123179325,"id_str":"123179325","indices":[129,142]}],"urls":[{"url":"https://t.co/EFLHWMZqOP","expanded_url":"https://bit.ly/3FQ61c6","display_url":"bit.ly/3FQ61c6","indices":[231,254]}],"media":[{"id":1526514064943358000,"id_str":"1526514064943357959","indices":[255,278],"media_url":"http://pbs.twimg.com/media/FS9EdEmWIAcHMJo.jpg","media_url_https":"https://pbs.twimg.com/media/FS9EdEmWIAcHMJo.jpg","url":"https://t.co/GBEgSYYc1h","display_url":"pic.twitter.com/GBEgSYYc1h","expanded_url":"https://twitter.com/APO_source/status/1526514067128598528/photo/1","type":"photo","sizes":{"thumb":{"w":150,"h":150,"resize":"crop"},"medium":{"w":1024,"h":683,"resize":"fit"},"large":{"w":1024,"h":683,"resize":"fit"},"small":{"w":680,"h":454,"resize":"fit"}}}]}</t>
  </si>
  <si>
    <t>1526513792905011200</t>
  </si>
  <si>
    <t>saskiabricmont</t>
  </si>
  <si>
    <t>Tue May 17 10:43:44 +0000 2022</t>
  </si>
  <si>
    <t>29032586</t>
  </si>
  <si>
    <t>http://pbs.twimg.com/profile_images/1506211720242647047/kaAKM_Ln_normal.jpg</t>
  </si>
  <si>
    <t xml:space="preserve">Wallonie-Bruxelles </t>
  </si>
  <si>
    <t>http://twitter.com/saskiabricmont/statuses/1526513792905011200</t>
  </si>
  <si>
    <t>1526513097816645632</t>
  </si>
  <si>
    <t>📢Join us!
Today 17 May
16:45 (GMT+2)
How can we bridge the gap between research and policy action to tackle issues of #ChildLabour, #ForcedLabour, and #HumanTrafficking? 
Hear from USDOL, ILO, IOM, IPA, and Verité: 👉https://t.co/5tMJu3mtZQ
#raiseyourhandforkids #EndSlavery https://t.co/5uxxj1SmNG</t>
  </si>
  <si>
    <t>Tue May 17 10:40:58 +0000 2022</t>
  </si>
  <si>
    <t>http://twitter.com/ILO_EndSlavery/statuses/1526513097816645632</t>
  </si>
  <si>
    <t>{"hashtags":[{"text":"ChildLabour","indices":[119,131]},{"text":"ForcedLabour","indices":[133,146]},{"text":"HumanTrafficking","indices":[152,169]},{"text":"raiseyourhandforkids","indices":[243,264]},{"text":"EndSlavery","indices":[265,276]}],"symbols":[],"user_mentions":[],"urls":[{"url":"https://t.co/5tMJu3mtZQ","expanded_url":"https://lnkd.in/gH4U32nc","display_url":"lnkd.in/gH4U32nc","indices":[218,241]}],"media":[{"id":1526512674691063800,"id_str":"1526512674691063812","indices":[277,300],"media_url":"http://pbs.twimg.com/media/FS9DMJgXoAQdaOm.jpg","media_url_https":"https://pbs.twimg.com/media/FS9DMJgXoAQdaOm.jpg","url":"https://t.co/5uxxj1SmNG","display_url":"pic.twitter.com/5uxxj1SmNG","expanded_url":"https://twitter.com/ILO_EndSlavery/status/1526513097816645632/photo/1","type":"photo","sizes":{"thumb":{"w":150,"h":150,"resize":"crop"},"medium":{"w":1200,"h":675,"resize":"fit"},"small":{"w":680,"h":383,"resize":"fit"},"large":{"w":1920,"h":1080,"resize":"fit"}}}]}</t>
  </si>
  <si>
    <t>1526512042298982400</t>
  </si>
  <si>
    <t>manvip05</t>
  </si>
  <si>
    <t>Tue May 17 10:36:46 +0000 2022</t>
  </si>
  <si>
    <t>3344045056</t>
  </si>
  <si>
    <t>http://pbs.twimg.com/profile_images/1446956550938140675/fJxOWJ2V_normal.jpg</t>
  </si>
  <si>
    <t>France 🇲🇫EU🇪🇺US🇺🇲UN🇺🇳</t>
  </si>
  <si>
    <t>http://twitter.com/manvip05/statuses/1526512042298982400</t>
  </si>
  <si>
    <t>1526512001295519745</t>
  </si>
  <si>
    <t>poverty_action</t>
  </si>
  <si>
    <t>Tue May 17 10:36:36 +0000 2022</t>
  </si>
  <si>
    <t>14135346</t>
  </si>
  <si>
    <t>http://pbs.twimg.com/profile_images/3608061133/5a0faf5543710b6b023c3fe4cc8e8cd0_normal.jpeg</t>
  </si>
  <si>
    <t>http://twitter.com/poverty_action/statuses/1526512001295519745</t>
  </si>
  <si>
    <t>1526511569198362624</t>
  </si>
  <si>
    <t>Emilie_Cast_Ber</t>
  </si>
  <si>
    <t>Tue May 17 10:34:53 +0000 2022</t>
  </si>
  <si>
    <t>525568160</t>
  </si>
  <si>
    <t>http://pbs.twimg.com/profile_images/459663974506586113/K9zkWQfB_normal.jpeg</t>
  </si>
  <si>
    <t>http://twitter.com/Emilie_Cast_Ber/statuses/1526511569198362624</t>
  </si>
  <si>
    <t>1526511131656863745</t>
  </si>
  <si>
    <t>LTouchinglives</t>
  </si>
  <si>
    <t>RT @deptoflabour: Good morning, watch Kekulu Padi explain the work of Children in Performing Arts and how it differs from #ChildLabour https://t.co/dXzr92oOj6
Subscribe to our YouTube channel for more informative channel https://t.co/h3e8tUcwmG</t>
  </si>
  <si>
    <t>Tue May 17 10:33:09 +0000 2022</t>
  </si>
  <si>
    <t>1222413026126594048</t>
  </si>
  <si>
    <t>http://pbs.twimg.com/profile_images/1268068005700874240/C1S9RKlx_normal.jpg</t>
  </si>
  <si>
    <t>Kempton Park, South Africa</t>
  </si>
  <si>
    <t>http://twitter.com/LTouchinglives/statuses/1526511131656863745</t>
  </si>
  <si>
    <t>{"hashtags":[{"text":"ChildLabour","indices":[122,134]}],"symbols":[],"user_mentions":[{"screen_name":"deptoflabour","name":"Department of Employment and Labour","id":123179325,"id_str":"123179325","indices":[3,16]}],"urls":[]}</t>
  </si>
  <si>
    <t>1526510545658327040</t>
  </si>
  <si>
    <t>RT @ChildLabourActn: "We need to improve coordination between #ChildLabour and education policies"
@ramyainnocenti @UNICEFInnocenti 
#5ChildLabourConference</t>
  </si>
  <si>
    <t>Tue May 17 10:30:49 +0000 2022</t>
  </si>
  <si>
    <t>http://twitter.com/Al_Amin__Shihab/statuses/1526510545658327040</t>
  </si>
  <si>
    <t>{"hashtags":[{"text":"ChildLabour","indices":[62,74]}],"symbols":[],"user_mentions":[{"screen_name":"ChildLabourActn","name":"Child Labour Action","id":1400031225063030800,"id_str":"1400031225063030787","indices":[3,19]},{"screen_name":"ramyainnocenti","name":"Ramya Subrahmanian","id":1903588722,"id_str":"1903588722","indices":[99,114]},{"screen_name":"UNICEFInnocenti","name":"UNICEF Office of Research - Innocenti","id":97223779,"id_str":"97223779","indices":[115,131]}],"urls":[]}</t>
  </si>
  <si>
    <t>1526507795528425473</t>
  </si>
  <si>
    <t>Tue May 17 10:19:54 +0000 2022</t>
  </si>
  <si>
    <t>http://twitter.com/Rhodes_JMS/statuses/1526507795528425473</t>
  </si>
  <si>
    <t>1526506855564029952</t>
  </si>
  <si>
    <t>marianatrobosky</t>
  </si>
  <si>
    <t>Tue May 17 10:16:10 +0000 2022</t>
  </si>
  <si>
    <t>4596301403</t>
  </si>
  <si>
    <t>http://pbs.twimg.com/profile_images/910770023328882688/YAiIWdnn_normal.jpg</t>
  </si>
  <si>
    <t>http://twitter.com/marianatrobosky/statuses/1526506855564029952</t>
  </si>
  <si>
    <t>1526506821787197441</t>
  </si>
  <si>
    <t>Tackling the root causes of #childlabour is at the centre of the #Durban 5th Global Conference to #EndChildLabour. 
🔸Expanding education 
🔸Social protection 
🔸Decent work for parents to meet children's needs.
Let's adapt to a rapidly changing context. #RaiseYourHandForKids https://t.co/RCOEqRROOk</t>
  </si>
  <si>
    <t>Tue May 17 10:16:02 +0000 2022</t>
  </si>
  <si>
    <t>http://twitter.com/UNinSouthAfrica/statuses/1526506821787197441</t>
  </si>
  <si>
    <t>{"hashtags":[{"text":"childlabour","indices":[28,40]},{"text":"Durban","indices":[65,72]},{"text":"EndChildLabour","indices":[98,113]},{"text":"RaiseYourHandForKids","indices":[252,273]}],"symbols":[],"user_mentions":[],"urls":[],"media":[{"id":1526500535737716700,"id_str":"1526500535737716744","indices":[274,297],"media_url":"http://pbs.twimg.com/media/FS84JkYXEAgow32.jpg","media_url_https":"https://pbs.twimg.com/media/FS84JkYXEAgow32.jpg","url":"https://t.co/RCOEqRROOk","display_url":"pic.twitter.com/RCOEqRROOk","expanded_url":"https://twitter.com/UNinSouthAfrica/status/1526506821787197441/photo/1","type":"photo","sizes":{"large":{"w":1080,"h":1080,"resize":"fit"},"thumb":{"w":150,"h":150,"resize":"crop"},"small":{"w":680,"h":680,"resize":"fit"},"medium":{"w":1080,"h":1080,"resize":"fit"}}}]}</t>
  </si>
  <si>
    <t>1526505272344453120</t>
  </si>
  <si>
    <t>LeslieMartind</t>
  </si>
  <si>
    <t>Tue May 17 10:09:52 +0000 2022</t>
  </si>
  <si>
    <t>704129457066348544</t>
  </si>
  <si>
    <t>http://pbs.twimg.com/profile_images/704130939144708096/CqE4VI1X_normal.jpg</t>
  </si>
  <si>
    <t>http://twitter.com/LeslieMartind/statuses/1526505272344453120</t>
  </si>
  <si>
    <t>1526505225892204545</t>
  </si>
  <si>
    <t>RT @IPSNewsUNBureau: Call to freedom for millions of #children trapped in #childlabour as global conference comes to #Africa.
➡️https://t.co/TsonxiBXrd 
#EndChildLabour | #HighFiveForKids | #RaiseYourHandForKids | #HumanRights | https://t.co/MJZP8rEWvY</t>
  </si>
  <si>
    <t>Tue May 17 10:09:41 +0000 2022</t>
  </si>
  <si>
    <t>http://twitter.com/SaniaShow/statuses/1526505225892204545</t>
  </si>
  <si>
    <t>{"hashtags":[{"text":"children","indices":[53,62]},{"text":"childlabour","indices":[74,86]},{"text":"Africa","indices":[117,124]}],"symbols":[],"user_mentions":[{"screen_name":"IPSNewsUNBureau","name":"IPS News","id":1228700636520370200,"id_str":"1228700636520370176","indices":[3,19]}],"urls":[]}</t>
  </si>
  <si>
    <t>1526504937638739968</t>
  </si>
  <si>
    <t>ChildLaborCLC</t>
  </si>
  <si>
    <t>Julie McBride of Tony’s Chocolonely discusses company strategies to reduce #ChildLabor at the #5thGlobalConference toa eliminate #ChildLabour, including: Full traceability, higher prices, strengthen cooperatives, and increase yields
#chocolate 
#EndChildLabour https://t.co/spLVxjth5B</t>
  </si>
  <si>
    <t>Tue May 17 10:08:32 +0000 2022</t>
  </si>
  <si>
    <t>287750109</t>
  </si>
  <si>
    <t>&lt;a href="https://twitterrific.com/ios" rel="nofollow"&gt;Twitterrific for iOS&lt;/a&gt;</t>
  </si>
  <si>
    <t>http://pbs.twimg.com/profile_images/540202224425512960/aq-eXUZl_normal.jpeg</t>
  </si>
  <si>
    <t>D.C.</t>
  </si>
  <si>
    <t>http://twitter.com/ChildLaborCLC/statuses/1526504937638739968</t>
  </si>
  <si>
    <t>{"hashtags":[{"text":"ChildLabor","indices":[75,86]},{"text":"5thGlobalConference","indices":[94,114]},{"text":"ChildLabour","indices":[129,141]},{"text":"chocolate","indices":[233,243]},{"text":"EndChildLabour","indices":[245,260]}],"symbols":[],"user_mentions":[],"urls":[],"media":[{"id":1526504910421893000,"id_str":"1526504910421893121","indices":[261,284],"media_url":"http://pbs.twimg.com/media/FS88INWWIAErPA-.jpg","media_url_https":"https://pbs.twimg.com/media/FS88INWWIAErPA-.jpg","url":"https://t.co/spLVxjth5B","display_url":"pic.twitter.com/spLVxjth5B","expanded_url":"https://twitter.com/ChildLaborCLC/status/1526504937638739968/photo/1","type":"photo","sizes":{"thumb":{"w":150,"h":150,"resize":"crop"},"small":{"w":680,"h":510,"resize":"fit"},"medium":{"w":1200,"h":900,"resize":"fit"},"large":{"w":2048,"h":1536,"resize":"fit"}}}]}</t>
  </si>
  <si>
    <t>1526504727844126721</t>
  </si>
  <si>
    <t>Tue May 17 10:07:42 +0000 2022</t>
  </si>
  <si>
    <t>http://twitter.com/Al_Amin__Shihab/statuses/1526504727844126721</t>
  </si>
  <si>
    <t>1526504266394910721</t>
  </si>
  <si>
    <t>ChildLabourActn</t>
  </si>
  <si>
    <t>"We need to improve coordination between #ChildLabour and education policies"
@ramyainnocenti @UNICEFInnocenti 
#5ChildLabourConference</t>
  </si>
  <si>
    <t>Tue May 17 10:05:52 +0000 2022</t>
  </si>
  <si>
    <t>1400031225063030787</t>
  </si>
  <si>
    <t>1526503965365612545</t>
  </si>
  <si>
    <t>http://pbs.twimg.com/profile_images/1403016605999767553/dD_BxTdV_normal.jpg</t>
  </si>
  <si>
    <t>http://twitter.com/ChildLabourActn/statuses/1526504266394910721</t>
  </si>
  <si>
    <t>{"hashtags":[{"text":"ChildLabour","indices":[41,53]},{"text":"5ChildLabourConference","indices":[112,135]}],"symbols":[],"user_mentions":[{"screen_name":"ramyainnocenti","name":"Ramya Subrahmanian","id":1903588722,"id_str":"1903588722","indices":[78,93]},{"screen_name":"UNICEFInnocenti","name":"UNICEF Office of Research - Innocenti","id":97223779,"id_str":"97223779","indices":[94,110]}],"urls":[]}</t>
  </si>
  <si>
    <t>"We have just completed a rapid evidence review. [...] We can see that when scholarships are set at a high-value, there is a mostly protective impact on #ChildLabour"
@ramyainnocenti @UNICEFInnocenti 
#5ChildLabourConference</t>
  </si>
  <si>
    <t>Tue May 17 10:04:41 +0000 2022</t>
  </si>
  <si>
    <t>1526503166761652224</t>
  </si>
  <si>
    <t>http://twitter.com/ChildLabourActn/statuses/1526503965365612545</t>
  </si>
  <si>
    <t>{"hashtags":[{"text":"ChildLabour","indices":[153,165]},{"text":"5ChildLabourConference","indices":[201,224]}],"symbols":[],"user_mentions":[{"screen_name":"ramyainnocenti","name":"Ramya Subrahmanian","id":1903588722,"id_str":"1903588722","indices":[167,182]},{"screen_name":"UNICEFInnocenti","name":"UNICEF Office of Research - Innocenti","id":97223779,"id_str":"97223779","indices":[183,199]}],"urls":[]}</t>
  </si>
  <si>
    <t>1526502666825781251</t>
  </si>
  <si>
    <t>"Schooling is strongly associated with #ChildLabour eliminations. However, the work is not done. [...] We need to look at the complex interplays between schooling and engagement in #ChildLabour, which is not linear"
@ramyainnocenti @UNICEFInnocenti 
#5ChildLabourConference</t>
  </si>
  <si>
    <t>Tue May 17 09:59:31 +0000 2022</t>
  </si>
  <si>
    <t>1526501847099375617</t>
  </si>
  <si>
    <t>http://twitter.com/ChildLabourActn/statuses/1526502666825781251</t>
  </si>
  <si>
    <t>{"hashtags":[{"text":"ChildLabour","indices":[39,51]},{"text":"ChildLabour","indices":[181,193]},{"text":"5ChildLabourConference","indices":[250,273]}],"symbols":[],"user_mentions":[{"screen_name":"ramyainnocenti","name":"Ramya Subrahmanian","id":1903588722,"id_str":"1903588722","indices":[216,231]},{"screen_name":"UNICEFInnocenti","name":"UNICEF Office of Research - Innocenti","id":97223779,"id_str":"97223779","indices":[232,248]}],"urls":[]}</t>
  </si>
  <si>
    <t>1526501972970336257</t>
  </si>
  <si>
    <t>Childhoodheart2</t>
  </si>
  <si>
    <t>Tue May 17 09:56:46 +0000 2022</t>
  </si>
  <si>
    <t>1512543749007724544</t>
  </si>
  <si>
    <t>http://pbs.twimg.com/profile_images/1526460252731760640/W0S9yVn0_normal.jpg</t>
  </si>
  <si>
    <t>Kampala, Uganda</t>
  </si>
  <si>
    <t>http://twitter.com/Childhoodheart2/statuses/1526501972970336257</t>
  </si>
  <si>
    <t>1526501583256702976</t>
  </si>
  <si>
    <t>Tue May 17 09:55:13 +0000 2022</t>
  </si>
  <si>
    <t>http://twitter.com/marianatrobosky/statuses/1526501583256702976</t>
  </si>
  <si>
    <t>1526500911010533376</t>
  </si>
  <si>
    <t>Tue May 17 09:52:32 +0000 2022</t>
  </si>
  <si>
    <t>http://twitter.com/ILO_Childlabour/statuses/1526500911010533376</t>
  </si>
  <si>
    <t>1526500874448691200</t>
  </si>
  <si>
    <t>BGolenska</t>
  </si>
  <si>
    <t>Tue May 17 09:52:24 +0000 2022</t>
  </si>
  <si>
    <t>1244530392113328129</t>
  </si>
  <si>
    <t>http://pbs.twimg.com/profile_images/1244531411538915328/cn2iI0dz_normal.jpg</t>
  </si>
  <si>
    <t>http://twitter.com/BGolenska/statuses/1526500874448691200</t>
  </si>
  <si>
    <t>1526499740287901697</t>
  </si>
  <si>
    <t>"To better guide policy makers, we need to develop innovative research approaches to understand the complexities related to #ChildLabour"
@LorenzoGuarcel2 @ilo 
#5ChildLabourConference</t>
  </si>
  <si>
    <t>Tue May 17 09:47:53 +0000 2022</t>
  </si>
  <si>
    <t>1526498961732902913</t>
  </si>
  <si>
    <t>http://twitter.com/ChildLabourActn/statuses/1526499740287901697</t>
  </si>
  <si>
    <t>{"hashtags":[{"text":"ChildLabour","indices":[124,136]},{"text":"5ChildLabourConference","indices":[161,184]}],"symbols":[],"user_mentions":[{"screen_name":"LorenzoGuarcel2","name":"Lorenzo Guarcello","id":1271378119497330700,"id_str":"1271378119497330689","indices":[138,154]},{"screen_name":"ilo","name":"International Labour Organization","id":364761686,"id_str":"364761686","indices":[155,159]}],"urls":[]}</t>
  </si>
  <si>
    <t>1526499226305306624</t>
  </si>
  <si>
    <t>NicolaWatson13</t>
  </si>
  <si>
    <t>Tue May 17 09:45:51 +0000 2022</t>
  </si>
  <si>
    <t>1010463886364102656</t>
  </si>
  <si>
    <t>http://pbs.twimg.com/profile_images/1485708502140166150/-eD12Wvp_normal.jpg</t>
  </si>
  <si>
    <t>Bulawayo, Zimbabwe</t>
  </si>
  <si>
    <t>http://twitter.com/NicolaWatson13/statuses/1526499226305306624</t>
  </si>
  <si>
    <t>1526498363952320512</t>
  </si>
  <si>
    <t>"Migrant children and children of migrant families are more likely to engage in #ChildLabour"
Eshani Ruwanpura @UNICEFROSA
#5ChildLabourConference</t>
  </si>
  <si>
    <t>Tue May 17 09:42:25 +0000 2022</t>
  </si>
  <si>
    <t>1526497967942819840</t>
  </si>
  <si>
    <t>http://twitter.com/ChildLabourActn/statuses/1526498363952320512</t>
  </si>
  <si>
    <t>{"hashtags":[{"text":"ChildLabour","indices":[80,92]},{"text":"5ChildLabourConference","indices":[123,146]}],"symbols":[],"user_mentions":[{"screen_name":"UNICEFROSA","name":"UNICEF South Asia","id":1374565094,"id_str":"1374565094","indices":[111,122]}],"urls":[]}</t>
  </si>
  <si>
    <t>"We are trying to understand how #ChildLabour, which we know does not exist in a vacuum, links to other issues. We know that child labour can affect the health of children and cause disabilities"
Eshani Ruwanpura @UNICEFROSA
#5ChildLabourConference</t>
  </si>
  <si>
    <t>Tue May 17 09:40:51 +0000 2022</t>
  </si>
  <si>
    <t>1526497155602595842</t>
  </si>
  <si>
    <t>http://twitter.com/ChildLabourActn/statuses/1526497967942819840</t>
  </si>
  <si>
    <t>{"hashtags":[{"text":"ChildLabour","indices":[33,45]},{"text":"5ChildLabourConference","indices":[225,248]}],"symbols":[],"user_mentions":[{"screen_name":"UNICEFROSA","name":"UNICEF South Asia","id":1374565094,"id_str":"1374565094","indices":[213,224]}],"urls":[]}</t>
  </si>
  <si>
    <t>1526497277291937793</t>
  </si>
  <si>
    <t>OpenUni_CRC</t>
  </si>
  <si>
    <t>Tue May 17 09:38:06 +0000 2022</t>
  </si>
  <si>
    <t>1065214053176479744</t>
  </si>
  <si>
    <t>http://pbs.twimg.com/profile_images/1186649778920316928/WvZ867Z5_normal.jpg</t>
  </si>
  <si>
    <t>Milton Keynes, England</t>
  </si>
  <si>
    <t>http://twitter.com/OpenUni_CRC/statuses/1526497277291937793</t>
  </si>
  <si>
    <t>"Sometimes we see that there is a reluctance to accept the prevalence of #ChildLabour and still we have challenges in looking at the hidden nature of certain forms of #ChildLabour"
@LorenzoGuarcel2 @ilo
#5ChildLabourConference</t>
  </si>
  <si>
    <t>Tue May 17 09:37:37 +0000 2022</t>
  </si>
  <si>
    <t>1526496700768067584</t>
  </si>
  <si>
    <t>http://twitter.com/ChildLabourActn/statuses/1526497155602595842</t>
  </si>
  <si>
    <t>{"hashtags":[{"text":"ChildLabour","indices":[73,85]},{"text":"ChildLabour","indices":[167,179]},{"text":"5ChildLabourConference","indices":[203,226]}],"symbols":[],"user_mentions":[{"screen_name":"LorenzoGuarcel2","name":"Lorenzo Guarcello","id":1271378119497330700,"id_str":"1271378119497330689","indices":[181,197]},{"screen_name":"ilo","name":"International Labour Organization","id":364761686,"id_str":"364761686","indices":[198,202]}],"urls":[]}</t>
  </si>
  <si>
    <t>"Let's start by looking at what we have learned the last year: in South Asia, nearly 22 million children are in #ChildLabour. Children living in rural areas are particularly exposed to child labour"
@LorenzoGuarcel2 @ilo
#5ChildLabourConference</t>
  </si>
  <si>
    <t>Tue May 17 09:35:49 +0000 2022</t>
  </si>
  <si>
    <t>1526489389156732928</t>
  </si>
  <si>
    <t>http://twitter.com/ChildLabourActn/statuses/1526496700768067584</t>
  </si>
  <si>
    <t>{"hashtags":[{"text":"ChildLabour","indices":[112,124]},{"text":"5ChildLabourConference","indices":[221,244]}],"symbols":[],"user_mentions":[{"screen_name":"LorenzoGuarcel2","name":"Lorenzo Guarcello","id":1271378119497330700,"id_str":"1271378119497330689","indices":[199,215]},{"screen_name":"ilo","name":"International Labour Organization","id":364761686,"id_str":"364761686","indices":[216,220]}],"urls":[]}</t>
  </si>
  <si>
    <t>1526496643247489030</t>
  </si>
  <si>
    <t>Live now!
@lungaangelina, #ChildLabour Coordinator from Zimbabwe Teachers’ Association shares best practices from the ground at the V Global Conf. 👩🏾‍🏫🧒🏾👩🏾‍🎓
Trained #Teachers are key to transitioning children from child labour back into mainstream #Education. https://t.co/s0DrsGzZ3p https://t.co/LfEeOIHwwC</t>
  </si>
  <si>
    <t>Tue May 17 09:35:35 +0000 2022</t>
  </si>
  <si>
    <t>http://twitter.com/ECLTFoundation/statuses/1526496643247489030</t>
  </si>
  <si>
    <t>{"hashtags":[{"text":"ChildLabour","indices":[26,38]},{"text":"Teachers","indices":[166,175]},{"text":"Education","indices":[249,259]}],"symbols":[],"user_mentions":[{"screen_name":"lungaangelina","name":"Angelina Lunga","id":1285705388,"id_str":"1285705388","indices":[10,24]}],"urls":[{"url":"https://t.co/s0DrsGzZ3p","expanded_url":"https://youtu.be/_sWllS7eSrk","display_url":"youtu.be/_sWllS7eSrk","indices":[261,284]}],"media":[{"id":1526494867475640300,"id_str":"1526494867475640320","indices":[285,308],"media_url":"http://pbs.twimg.com/media/FS8y_odXsAAjNag.jpg","media_url_https":"https://pbs.twimg.com/media/FS8y_odXsAAjNag.jpg","url":"https://t.co/LfEeOIHwwC","display_url":"pic.twitter.com/LfEeOIHwwC","expanded_url":"https://twitter.com/ECLTFoundation/status/1526496643247489030/photo/1","type":"photo","sizes":{"large":{"w":1920,"h":1080,"resize":"fit"},"thumb":{"w":150,"h":150,"resize":"crop"},"medium":{"w":1200,"h":675,"resize":"fit"},"small":{"w":680,"h":383,"resize":"fit"}}}]}</t>
  </si>
  <si>
    <t>1526495559405690881</t>
  </si>
  <si>
    <t>Tue May 17 09:31:16 +0000 2022</t>
  </si>
  <si>
    <t>http://twitter.com/BoburBN/statuses/1526495559405690881</t>
  </si>
  <si>
    <t>1526494581340131329</t>
  </si>
  <si>
    <t>streetchildren</t>
  </si>
  <si>
    <t>Tue May 17 09:27:23 +0000 2022</t>
  </si>
  <si>
    <t>20808894</t>
  </si>
  <si>
    <t>http://pbs.twimg.com/profile_images/1511409717/Red_on_white_logo_only_normal.jpg</t>
  </si>
  <si>
    <t>London, UK and worldwide</t>
  </si>
  <si>
    <t>http://twitter.com/streetchildren/statuses/1526494581340131329</t>
  </si>
  <si>
    <t>1526494153110335488</t>
  </si>
  <si>
    <t>AfrozeJiniya</t>
  </si>
  <si>
    <t>Happening now @ChildLabourActn 
Join the side event for the #5ChildLabourConference to find out more about addressing #childlabour in #SouthAsia 
Click here to join 👇
https://t.co/juZesLEhvt https://t.co/DHaGjLNxcD</t>
  </si>
  <si>
    <t>Tue May 17 09:25:41 +0000 2022</t>
  </si>
  <si>
    <t>4842735129</t>
  </si>
  <si>
    <t>http://pbs.twimg.com/profile_images/1497218009337069568/f2c05nx1_normal.jpg</t>
  </si>
  <si>
    <t>Bangladesh</t>
  </si>
  <si>
    <t>http://twitter.com/AfrozeJiniya/statuses/1526494153110335488</t>
  </si>
  <si>
    <t>{"hashtags":[{"text":"5ChildLabourConference","indices":[60,83]},{"text":"childlabour","indices":[118,130]},{"text":"SouthAsia","indices":[134,144]}],"symbols":[],"user_mentions":[{"screen_name":"ChildLabourActn","name":"Child Labour Action","id":1400031225063030800,"id_str":"1400031225063030787","indices":[14,30]}],"urls":[{"url":"https://t.co/juZesLEhvt","expanded_url":"https://itcilo-org.zoom.us/j/89524265729","display_url":"itcilo-org.zoom.us/j/89524265729","indices":[167,190]},{"url":"https://t.co/DHaGjLNxcD","expanded_url":"https://twitter.com/ChildLabourActn/status/1526489052375130119","display_url":"twitter.com/ChildLabourAct…","indices":[191,214]}]}</t>
  </si>
  <si>
    <t>1526489954259460097</t>
  </si>
  <si>
    <t>tdhjustice</t>
  </si>
  <si>
    <t>Tue May 17 09:09:00 +0000 2022</t>
  </si>
  <si>
    <t>712929757399269377</t>
  </si>
  <si>
    <t>http://pbs.twimg.com/profile_images/1199704537461907456/ml2IjfW7_normal.jpg</t>
  </si>
  <si>
    <t>Suisse</t>
  </si>
  <si>
    <t>http://twitter.com/tdhjustice/statuses/1526489954259460097</t>
  </si>
  <si>
    <t>1526489821925019650</t>
  </si>
  <si>
    <t>policyph</t>
  </si>
  <si>
    <t>RT @MohamedFall: The 5th Global Conference on the Elimination of #ChildLabour is underway in Durban, #SouthAfrica from 15-20 May. Wishing my colleagues well with these vitally important discussions on protecting #children. #ForEveryChild, safety &amp;amp; protection. #EndChildLabour https://t.co/zC6H2Ctk5q</t>
  </si>
  <si>
    <t>Tue May 17 09:08:29 +0000 2022</t>
  </si>
  <si>
    <t>1113128761262772224</t>
  </si>
  <si>
    <t>http://pbs.twimg.com/profile_images/1113382335540531200/6kdG_B6Z_normal.jpg</t>
  </si>
  <si>
    <t>http://twitter.com/policyph/statuses/1526489821925019650</t>
  </si>
  <si>
    <t>{"hashtags":[{"text":"ChildLabour","indices":[65,77]},{"text":"SouthAfrica","indices":[101,113]}],"symbols":[],"user_mentions":[{"screen_name":"MohamedFall","name":"Mohamed M. M. Fall","id":300442541,"id_str":"300442541","indices":[3,15]}],"urls":[]}</t>
  </si>
  <si>
    <t>1526489725007187968</t>
  </si>
  <si>
    <t>RT @ILO_EndSlavery: 🟢IT'S HAPPENING TODAY!🟢
Side-event on reducing #ChildLabour and #ForcedLabour through skills development
🕒11:15 - 12h15 CEST (Durban)
Follow us:
👉Zoom: https://t.co/hnMNByoWhN 
👉Youtube: https://t.co/uHXLSfsAoc 
#EndSlavery #EndChildLabour https://t.co/ln8IVgPc4m</t>
  </si>
  <si>
    <t>Tue May 17 09:08:05 +0000 2022</t>
  </si>
  <si>
    <t>http://twitter.com/ILO_Childlabour/statuses/1526489725007187968</t>
  </si>
  <si>
    <t>{"hashtags":[{"text":"ChildLabour","indices":[67,79]},{"text":"ForcedLabour","indices":[84,97]}],"symbols":[],"user_mentions":[{"screen_name":"ILO_EndSlavery","name":"@ILO_EndSlavery","id":3305360409,"id_str":"3305360409","indices":[3,18]}],"urls":[]}</t>
  </si>
  <si>
    <t>1526489052375130119</t>
  </si>
  <si>
    <t>STARTING NOW 🚨
Join our side event for the #5ChildLabourConference to find out more about addressing #ChildLabour in #SouthAsia and emerging insights!
🗣️With speakers from @FCDOGovUK @ilo @UNICEFROSA @UNICEFInnocenti 
Click here to join 👇
https://t.co/ZAVvcCrCOK https://t.co/oHujKf34rm</t>
  </si>
  <si>
    <t>Tue May 17 09:05:25 +0000 2022</t>
  </si>
  <si>
    <t>http://twitter.com/ChildLabourActn/statuses/1526489052375130119</t>
  </si>
  <si>
    <t>{"hashtags":[{"text":"5ChildLabourConference","indices":[44,67]},{"text":"ChildLabour","indices":[102,114]},{"text":"SouthAsia","indices":[118,128]}],"symbols":[],"user_mentions":[{"screen_name":"FCDOGovUK","name":"Foreign, Commonwealth &amp; Development Office","id":14353202,"id_str":"14353202","indices":[173,183]},{"screen_name":"ilo","name":"International Labour Organization","id":364761686,"id_str":"364761686","indices":[184,188]},{"screen_name":"UNICEFROSA","name":"UNICEF South Asia","id":1374565094,"id_str":"1374565094","indices":[189,200]},{"screen_name":"UNICEFInnocenti","name":"UNICEF Office of Research - Innocenti","id":97223779,"id_str":"97223779","indices":[201,217]}],"urls":[{"url":"https://t.co/ZAVvcCrCOK","expanded_url":"https://itcilo-org.zoom.us/j/89524265729","display_url":"itcilo-org.zoom.us/j/89524265729","indices":[241,264]}],"media":[{"id":1526479336257294300,"id_str":"1526479336257294341","indices":[265,288],"media_url":"http://pbs.twimg.com/media/FS8k3mKXEAUdqQa.jpg","media_url_https":"https://pbs.twimg.com/media/FS8k3mKXEAUdqQa.jpg","url":"https://t.co/oHujKf34rm","display_url":"pic.twitter.com/oHujKf34rm","expanded_url":"https://twitter.com/ChildLabourActn/status/1526489052375130119/photo/1","type":"photo","sizes":{"thumb":{"w":150,"h":150,"resize":"crop"},"medium":{"w":1200,"h":612,"resize":"fit"},"small":{"w":680,"h":347,"resize":"fit"},"large":{"w":1456,"h":742,"resize":"fit"}}}]}</t>
  </si>
  <si>
    <t>1526488016033824768</t>
  </si>
  <si>
    <t>RT @BeyondSlavery: Learn more about CLARISSA's work with children working in Bangladesh's leather sector - where some of the worst forms of #ChildLabour occur 👇
#5ChildLabourConference 
https://t.co/dXMaG4zNxN https://t.co/soscF0cCRF</t>
  </si>
  <si>
    <t>Tue May 17 09:01:18 +0000 2022</t>
  </si>
  <si>
    <t>http://twitter.com/ChildLabourActn/statuses/1526488016033824768</t>
  </si>
  <si>
    <t>{"hashtags":[],"symbols":[],"user_mentions":[{"screen_name":"BeyondSlavery","name":"Beyond Slavery","id":2801660021,"id_str":"2801660021","indices":[3,17]}],"urls":[]}</t>
  </si>
  <si>
    <t>1526487458862583809</t>
  </si>
  <si>
    <t>Tue May 17 08:59:05 +0000 2022</t>
  </si>
  <si>
    <t>http://twitter.com/BoburBN/statuses/1526487458862583809</t>
  </si>
  <si>
    <t>1526486879633297410</t>
  </si>
  <si>
    <t>BeyondSlavery</t>
  </si>
  <si>
    <t>Learn more about CLARISSA's work with children working in Bangladesh's leather sector - where some of the worst forms of #ChildLabour occur 👇
#5ChildLabourConference 
https://t.co/dXMaG4zNxN https://t.co/soscF0cCRF</t>
  </si>
  <si>
    <t>Tue May 17 08:56:47 +0000 2022</t>
  </si>
  <si>
    <t>2801660021</t>
  </si>
  <si>
    <t>http://pbs.twimg.com/profile_images/517978523055583232/sol6Xf7x_normal.png</t>
  </si>
  <si>
    <t>http://twitter.com/BeyondSlavery/statuses/1526486879633297410</t>
  </si>
  <si>
    <t>{"hashtags":[{"text":"ChildLabour","indices":[121,133]},{"text":"5ChildLabourConference","indices":[143,166]}],"symbols":[],"user_mentions":[],"urls":[{"url":"https://t.co/dXMaG4zNxN","expanded_url":"https://www.opendemocracy.net/en/beyond-trafficking-and-slavery/the-dangerous-lives-of-dhakas-child-leather-workers/","display_url":"opendemocracy.net/en/beyond-traf…","indices":[169,192]},{"url":"https://t.co/soscF0cCRF","expanded_url":"https://twitter.com/ChildLabourActn/status/1526110907469807621","display_url":"twitter.com/ChildLabourAct…","indices":[193,216]}]}</t>
  </si>
  <si>
    <t>1526486479236636672</t>
  </si>
  <si>
    <t>Tue May 17 08:55:12 +0000 2022</t>
  </si>
  <si>
    <t>http://twitter.com/LorenzoGuarcel2/statuses/1526486479236636672</t>
  </si>
  <si>
    <t>1526485656574238721</t>
  </si>
  <si>
    <t>LeahMBrettell</t>
  </si>
  <si>
    <t>Tue May 17 08:51:55 +0000 2022</t>
  </si>
  <si>
    <t>42596299</t>
  </si>
  <si>
    <t>http://pbs.twimg.com/profile_images/428530651348742145/tCMhQLX8_normal.jpeg</t>
  </si>
  <si>
    <t>Brighton, UK</t>
  </si>
  <si>
    <t>http://twitter.com/LeahMBrettell/statuses/1526485656574238721</t>
  </si>
  <si>
    <t>1526485594800537606</t>
  </si>
  <si>
    <t>MuwanikaIbrahi5</t>
  </si>
  <si>
    <t>RT @worldvisioncan: 10-year-old Wakeel works 11-hour days as a shoeshine boy in #Afghanistan to earn income for his family. Until recently, he had never set foot inside a school. You can help children like Wakeel who live in the worst places to be a child: https://t.co/VnbZ19JoVZ #ChildLabour https://t.co/T3AeyQQSIJ</t>
  </si>
  <si>
    <t>Tue May 17 08:51:41 +0000 2022</t>
  </si>
  <si>
    <t>1511835421872959490</t>
  </si>
  <si>
    <t>http://pbs.twimg.com/profile_images/1519078825879027713/e-xSbv8X_normal.jpg</t>
  </si>
  <si>
    <t>http://twitter.com/MuwanikaIbrahi5/statuses/1526485594800537606</t>
  </si>
  <si>
    <t>{"hashtags":[{"text":"Afghanistan","indices":[80,92]}],"symbols":[],"user_mentions":[{"screen_name":"worldvisioncan","name":"World Vision Canada","id":94176238,"id_str":"94176238","indices":[3,18]}],"urls":[]}</t>
  </si>
  <si>
    <t>1526485498180554753</t>
  </si>
  <si>
    <t>irfanDogan38</t>
  </si>
  <si>
    <t>Tue May 17 08:51:18 +0000 2022</t>
  </si>
  <si>
    <t>1227547088336097283</t>
  </si>
  <si>
    <t>http://pbs.twimg.com/profile_images/1227548418958143488/xHFV5mFx_normal.jpg</t>
  </si>
  <si>
    <t>http://twitter.com/irfanDogan38/statuses/1526485498180554753</t>
  </si>
  <si>
    <t>1526484856313626626</t>
  </si>
  <si>
    <t>Tue May 17 08:48:45 +0000 2022</t>
  </si>
  <si>
    <t>http://twitter.com/ChildLabourActn/statuses/1526484856313626626</t>
  </si>
  <si>
    <t>1526484366121123840</t>
  </si>
  <si>
    <t>Tue May 17 08:46:48 +0000 2022</t>
  </si>
  <si>
    <t>http://twitter.com/duboislaur/statuses/1526484366121123840</t>
  </si>
  <si>
    <t>1526484359309582336</t>
  </si>
  <si>
    <t>su_pwr</t>
  </si>
  <si>
    <t>Do you work on issues of #childlabour in South Asia? Don't miss this #5ChildLabourConference side event from @ChildLabourActn that takes place in 30 minutes! 👇
#childlabor https://t.co/tuqBNBDKRW</t>
  </si>
  <si>
    <t>Tue May 17 08:46:46 +0000 2022</t>
  </si>
  <si>
    <t>1402224289340866564</t>
  </si>
  <si>
    <t>http://pbs.twimg.com/profile_images/1402298666971451398/8bcJeJJS_normal.jpg</t>
  </si>
  <si>
    <t>http://twitter.com/su_pwr/statuses/1526484359309582336</t>
  </si>
  <si>
    <t>{"hashtags":[{"text":"childlabour","indices":[25,37]},{"text":"5ChildLabourConference","indices":[69,92]},{"text":"childlabor","indices":[161,172]}],"symbols":[],"user_mentions":[{"screen_name":"ChildLabourActn","name":"Child Labour Action","id":1400031225063030800,"id_str":"1400031225063030787","indices":[109,125]}],"urls":[{"url":"https://t.co/tuqBNBDKRW","expanded_url":"https://twitter.com/ChildLabourActn/status/1526110907469807621","display_url":"twitter.com/ChildLabourAct…","indices":[173,196]}]}</t>
  </si>
  <si>
    <t>1526484089125195777</t>
  </si>
  <si>
    <t>Don't miss the chance to hear from companies on how they created best practice approaches to tackling #childlabour in complex supply chains. Our side event at the Global Conference on the Elimination of Child Labour begins in 30 mins. Join us on Zoom: https://t.co/wcHYK0pCBL https://t.co/ilS6WRol2D</t>
  </si>
  <si>
    <t>Tue May 17 08:45:42 +0000 2022</t>
  </si>
  <si>
    <t>http://twitter.com/childrightsbiz/statuses/1526484089125195777</t>
  </si>
  <si>
    <t>{"hashtags":[{"text":"childlabour","indices":[102,114]}],"symbols":[],"user_mentions":[],"urls":[{"url":"https://t.co/wcHYK0pCBL","expanded_url":"https://itcilo-org.zoom.us/j/85289935108#success","display_url":"itcilo-org.zoom.us/j/85289935108#…","indices":[252,275]}],"media":[{"id":1526484026663501800,"id_str":"1526484026663501825","indices":[276,299],"media_url":"http://pbs.twimg.com/media/FS8pInSWAAEDv1W.jpg","media_url_https":"https://pbs.twimg.com/media/FS8pInSWAAEDv1W.jpg","url":"https://t.co/ilS6WRol2D","display_url":"pic.twitter.com/ilS6WRol2D","expanded_url":"https://twitter.com/childrightsbiz/status/1526484089125195777/photo/1","type":"photo","sizes":{"thumb":{"w":150,"h":150,"resize":"crop"},"medium":{"w":840,"h":515,"resize":"fit"},"large":{"w":840,"h":515,"resize":"fit"},"small":{"w":680,"h":417,"resize":"fit"}}}]}</t>
  </si>
  <si>
    <t>1526483656927240192</t>
  </si>
  <si>
    <t>How can we bridge the gap between research &amp;amp; policy action to tackle #childlabour, #forcedlabour, and #humantrafficking?
We are discussing this today, don’t miss it! 
🗓️ 17 May / 16:45-17:45 (CEST)
 ➡ https://t.co/DspVNMsg4w
#EndChildLabour https://t.co/UDB1gJ88xy</t>
  </si>
  <si>
    <t>Tue May 17 08:43:59 +0000 2022</t>
  </si>
  <si>
    <t>http://twitter.com/ILO_Childlabour/statuses/1526483656927240192</t>
  </si>
  <si>
    <t>{"hashtags":[{"text":"childlabour","indices":[73,85]},{"text":"forcedlabour","indices":[87,100]},{"text":"humantrafficking","indices":[106,123]},{"text":"EndChildLabour","indices":[233,248]}],"symbols":[],"user_mentions":[],"urls":[{"url":"https://t.co/DspVNMsg4w","expanded_url":"http://bit.ly/RTA-17May-Event","display_url":"bit.ly/RTA-17May-Event","indices":[208,231]}],"media":[{"id":1526481503399575600,"id_str":"1526481503399575554","indices":[249,272],"media_url":"http://pbs.twimg.com/media/FS8m1vZWAAI3259.jpg","media_url_https":"https://pbs.twimg.com/media/FS8m1vZWAAI3259.jpg","url":"https://t.co/UDB1gJ88xy","display_url":"pic.twitter.com/UDB1gJ88xy","expanded_url":"https://twitter.com/ILO_Childlabour/status/1526483656927240192/photo/1","type":"photo","sizes":{"thumb":{"w":150,"h":150,"resize":"crop"},"medium":{"w":1200,"h":675,"resize":"fit"},"small":{"w":680,"h":383,"resize":"fit"},"large":{"w":1920,"h":1080,"resize":"fit"}}}]}</t>
  </si>
  <si>
    <t>1526483436315238401</t>
  </si>
  <si>
    <t>200dollarsOrg</t>
  </si>
  <si>
    <t>Tue May 17 08:43:06 +0000 2022</t>
  </si>
  <si>
    <t>1162477160654761984</t>
  </si>
  <si>
    <t>&lt;a href="https://200dollars.org" rel="nofollow"&gt;200dollarsOrg Twitter Bot&lt;/a&gt;</t>
  </si>
  <si>
    <t>http://pbs.twimg.com/profile_images/1163507689860636673/e3XDsYAS_normal.jpg</t>
  </si>
  <si>
    <t>United States</t>
  </si>
  <si>
    <t>http://twitter.com/200dollarsOrg/statuses/1526483436315238401</t>
  </si>
  <si>
    <t>1526482090300162053</t>
  </si>
  <si>
    <t>How can we bridge the gap between research and policy action to tackle #childlabour, #forcedlabour, and #humantrafficking?
@USDOL, @ilo, @UNmigration, @poverty_action, and @VeriteNews will discuss this today at 16:45 (GMT+2) and invite you to join them https://t.co/FV4wZJvIzE https://t.co/lI3YQMDi3W</t>
  </si>
  <si>
    <t>Tue May 17 08:37:45 +0000 2022</t>
  </si>
  <si>
    <t>http://twitter.com/ILOFLNetwork/statuses/1526482090300162053</t>
  </si>
  <si>
    <t>{"hashtags":[{"text":"childlabour","indices":[71,83]},{"text":"forcedlabour","indices":[85,98]},{"text":"humantrafficking","indices":[104,121]}],"symbols":[],"user_mentions":[{"screen_name":"USDOL","name":"U.S. Department of Labor","id":20179628,"id_str":"20179628","indices":[124,130]},{"screen_name":"ilo","name":"International Labour Organization","id":364761686,"id_str":"364761686","indices":[132,136]},{"screen_name":"UNmigration","name":"IOM - UN Migration 🇺🇳","id":85469815,"id_str":"85469815","indices":[138,150]},{"screen_name":"poverty_action","name":"IPA","id":14135346,"id_str":"14135346","indices":[152,167]},{"screen_name":"VeriteNews","name":"Verité","id":335435941,"id_str":"335435941","indices":[173,184]}],"urls":[{"url":"https://t.co/FV4wZJvIzE","expanded_url":"https://lnkd.in/gH4U32nc","display_url":"lnkd.in/gH4U32nc","indices":[254,277]}],"media":[{"id":1526482072692572200,"id_str":"1526482072692572161","indices":[278,301],"media_url":"http://pbs.twimg.com/media/FS8nW4LXwAEWjTC.jpg","media_url_https":"https://pbs.twimg.com/media/FS8nW4LXwAEWjTC.jpg","url":"https://t.co/lI3YQMDi3W","display_url":"pic.twitter.com/lI3YQMDi3W","expanded_url":"https://twitter.com/ILOFLNetwork/status/1526482090300162053/photo/1","type":"photo","sizes":{"thumb":{"w":150,"h":150,"resize":"crop"},"medium":{"w":1200,"h":675,"resize":"fit"},"small":{"w":680,"h":383,"resize":"fit"},"large":{"w":1920,"h":1080,"resize":"fit"}}}]}</t>
  </si>
  <si>
    <t>1526481167167496192</t>
  </si>
  <si>
    <t>jolitaEU</t>
  </si>
  <si>
    <t>Tue May 17 08:34:05 +0000 2022</t>
  </si>
  <si>
    <t>2423864269</t>
  </si>
  <si>
    <t>http://pbs.twimg.com/profile_images/1361306542709104640/2EYF0cdM_normal.jpg</t>
  </si>
  <si>
    <t>Bruxelles, Belgique</t>
  </si>
  <si>
    <t>http://twitter.com/jolitaEU/statuses/1526481167167496192</t>
  </si>
  <si>
    <t>1526480619739435008</t>
  </si>
  <si>
    <t>CharlesAutheman</t>
  </si>
  <si>
    <t>Tue May 17 08:31:55 +0000 2022</t>
  </si>
  <si>
    <t>46700804</t>
  </si>
  <si>
    <t>http://pbs.twimg.com/profile_images/378800000858089467/sImaw8E3_normal.jpeg</t>
  </si>
  <si>
    <t>France</t>
  </si>
  <si>
    <t>http://twitter.com/CharlesAutheman/statuses/1526480619739435008</t>
  </si>
  <si>
    <t>1526478536546066432</t>
  </si>
  <si>
    <t>THANASIGOUNARIS</t>
  </si>
  <si>
    <t>europeangreens: RT @GreensEFA: A huge step to #EndForcedLabour!✊
Thanks to our MEP @anna_cavazzini, @EP_Trade is calling on @EU_Commission to put an EU import ban on all products made by #ForcedLabour (including the worst forms of #ChildLabour).
Ou… https://t.co/CJ1FO7vmMX</t>
  </si>
  <si>
    <t>Tue May 17 08:23:38 +0000 2022</t>
  </si>
  <si>
    <t>160734060</t>
  </si>
  <si>
    <t>&lt;a href="https://ifttt.com" rel="nofollow"&gt;IFTTT&lt;/a&gt;</t>
  </si>
  <si>
    <t>http://pbs.twimg.com/profile_images/1457759614477479940/yXweCbLc_normal.jpg</t>
  </si>
  <si>
    <t>Ελλάς</t>
  </si>
  <si>
    <t>http://twitter.com/THANASIGOUNARIS/statuses/1526478536546066432</t>
  </si>
  <si>
    <t>{"hashtags":[{"text":"EndForcedLabour","indices":[46,62]},{"text":"ForcedLabour","indices":[188,201]},{"text":"ChildLabour","indices":[232,244]}],"symbols":[],"user_mentions":[{"screen_name":"GreensEFA","name":"Greens/EFA in the EU Parliament 🌍","id":183622298,"id_str":"183622298","indices":[19,29]},{"screen_name":"anna_cavazzini","name":"Anna Cavazzini","id":833300465039319000,"id_str":"833300465039319040","indices":[84,99]},{"screen_name":"EP_Trade","name":"INTA Committee Press","id":1197967508,"id_str":"1197967508","indices":[101,110]},{"screen_name":"EU_Commission","name":"European Commission 🇪🇺","id":157981564,"id_str":"157981564","indices":[125,139]}],"urls":[],"media":[{"id":1526456225591922700,"id_str":"1526456225591922689","indices":[252,275],"media_url":"http://pbs.twimg.com/media/FS8P2YOXEAE2STu.jpg","media_url_https":"https://pbs.twimg.com/media/FS8P2YOXEAE2STu.jpg","url":"https://t.co/CJ1FO7vmMX","display_url":"pic.twitter.com/CJ1FO7vmMX","expanded_url":"https://twitter.com/GreensEFA/status/1526456236400689152/photo/1","type":"photo","sizes":{"thumb":{"w":150,"h":150,"resize":"crop"},"large":{"w":1200,"h":675,"resize":"fit"},"small":{"w":680,"h":383,"resize":"fit"},"medium":{"w":1200,"h":675,"resize":"fit"}},"source_status_id":1526456236400689200,"source_status_id_str":"1526456236400689152","source_user_id":183622298,"source_user_id_str":"183622298"}]}</t>
  </si>
  <si>
    <t>1526478257629061121</t>
  </si>
  <si>
    <t>europeangreens</t>
  </si>
  <si>
    <t>Tue May 17 08:22:31 +0000 2022</t>
  </si>
  <si>
    <t>29958529</t>
  </si>
  <si>
    <t>http://pbs.twimg.com/profile_images/1497189368108306436/Yo5DXchP_normal.jpg</t>
  </si>
  <si>
    <t>Brussels, Belgium</t>
  </si>
  <si>
    <t>http://twitter.com/europeangreens/statuses/1526478257629061121</t>
  </si>
  <si>
    <t>1526478231750189056</t>
  </si>
  <si>
    <t>MikeGilliland11</t>
  </si>
  <si>
    <t>RT @thefreeonline: More Kids become Slaves in War Recession: -‘We Cannot Rest’ until Child Labour Is Eliminated  https://t.co/NxGGzx0RTZ #ChildLabour #Capitalism #StopWar #NeoColonialism #GreatReset #slavery #IMF #WorldBank https://t.co/i2ioUPz30Q</t>
  </si>
  <si>
    <t>Tue May 17 08:22:25 +0000 2022</t>
  </si>
  <si>
    <t>1463391449559355399</t>
  </si>
  <si>
    <t>http://pbs.twimg.com/profile_images/1463392390170005504/WZuIJAXm_normal.jpg</t>
  </si>
  <si>
    <t>http://twitter.com/MikeGilliland11/statuses/1526478231750189056</t>
  </si>
  <si>
    <t>{"hashtags":[],"symbols":[],"user_mentions":[{"screen_name":"thefreeonline","name":"mike gilli","id":93478485,"id_str":"93478485","indices":[3,17]}],"urls":[{"url":"https://t.co/NxGGzx0RTZ","expanded_url":"https://thefreeonline.com/2022/05/17/more-kids-become-slaves-in-war-recession-we-cannot-rest-until-child-labour-is-eliminated/","display_url":"thefreeonline.com/2022/05/17/mor…","indices":[113,136]}]}</t>
  </si>
  <si>
    <t>1526478106873286656</t>
  </si>
  <si>
    <t>thefreeonline</t>
  </si>
  <si>
    <t>More Kids become Slaves in War Recession: -‘We Cannot Rest’ until Child Labour Is Eliminated  https://t.co/NxGGzx0RTZ #ChildLabour #Capitalism #StopWar #NeoColonialism #GreatReset #slavery #IMF #WorldBank https://t.co/i2ioUPz30Q</t>
  </si>
  <si>
    <t>Tue May 17 08:21:55 +0000 2022</t>
  </si>
  <si>
    <t>93478485</t>
  </si>
  <si>
    <t>http://pbs.twimg.com/profile_images/551479080764186624/Tti38T-__normal.jpeg</t>
  </si>
  <si>
    <t>Spain</t>
  </si>
  <si>
    <t>http://twitter.com/thefreeonline/statuses/1526478106873286656</t>
  </si>
  <si>
    <t>{"hashtags":[{"text":"ChildLabour","indices":[118,130]},{"text":"Capitalism","indices":[131,142]},{"text":"StopWar","indices":[143,151]},{"text":"NeoColonialism","indices":[152,167]},{"text":"GreatReset","indices":[168,179]},{"text":"slavery","indices":[180,188]},{"text":"IMF","indices":[189,193]},{"text":"WorldBank","indices":[194,204]}],"symbols":[],"user_mentions":[],"urls":[{"url":"https://t.co/NxGGzx0RTZ","expanded_url":"https://thefreeonline.com/2022/05/17/more-kids-become-slaves-in-war-recession-we-cannot-rest-until-child-labour-is-eliminated/","display_url":"thefreeonline.com/2022/05/17/mor…","indices":[94,117]}],"media":[{"id":1526477247313485800,"id_str":"1526477247313485826","indices":[205,228],"media_url":"http://pbs.twimg.com/media/FS8i-APWIAISR1y.png","media_url_https":"https://pbs.twimg.com/media/FS8i-APWIAISR1y.png","url":"https://t.co/i2ioUPz30Q","display_url":"pic.twitter.com/i2ioUPz30Q","expanded_url":"https://twitter.com/thefreeonline/status/1526478106873286656/photo/1","type":"photo","sizes":{"medium":{"w":770,"h":420,"resize":"fit"},"large":{"w":770,"h":420,"resize":"fit"},"thumb":{"w":150,"h":150,"resize":"crop"},"small":{"w":680,"h":371,"resize":"fit"}}}]}</t>
  </si>
  <si>
    <t>1526476971877736448</t>
  </si>
  <si>
    <t>nomoreslaves</t>
  </si>
  <si>
    <t>Tue May 17 08:17:25 +0000 2022</t>
  </si>
  <si>
    <t>14116906</t>
  </si>
  <si>
    <t>http://pbs.twimg.com/profile_images/933311659061403649/lkGdOrG1_normal.jpg</t>
  </si>
  <si>
    <t>Berlin, Germany</t>
  </si>
  <si>
    <t>http://twitter.com/nomoreslaves/statuses/1526476971877736448</t>
  </si>
  <si>
    <t>1526475957829238784</t>
  </si>
  <si>
    <t>The 5th Global Conference on the Elimination of Child Labour  has opened in Durban, South Africa, with a strong call for urgent action to combat the rising numbers of children in #childlabour. https://t.co/6syWVb94Iw https://t.co/VyE9jlPfIZ</t>
  </si>
  <si>
    <t>Tue May 17 08:13:23 +0000 2022</t>
  </si>
  <si>
    <t>http://twitter.com/_cosatu/statuses/1526475957829238784</t>
  </si>
  <si>
    <t>{"hashtags":[{"text":"childlabour","indices":[179,191]}],"symbols":[],"user_mentions":[],"urls":[{"url":"https://t.co/6syWVb94Iw","expanded_url":"https://www.ilo.org/global/about-the-ilo/newsroom/news/WCMS_845056/lang--en/index.htm","display_url":"ilo.org/global/about-t…","indices":[193,216]}],"media":[{"id":1526475911935185000,"id_str":"1526475911935184896","indices":[217,240],"media_url":"http://pbs.twimg.com/media/FS8hwRkWUAA8XKf.png","media_url_https":"https://pbs.twimg.com/media/FS8hwRkWUAA8XKf.png","url":"https://t.co/VyE9jlPfIZ","display_url":"pic.twitter.com/VyE9jlPfIZ","expanded_url":"https://twitter.com/_cosatu/status/1526475957829238784/photo/1","type":"photo","sizes":{"large":{"w":767,"h":431,"resize":"fit"},"small":{"w":680,"h":382,"resize":"fit"},"thumb":{"w":150,"h":150,"resize":"crop"},"medium":{"w":767,"h":431,"resize":"fit"}}}]}</t>
  </si>
  <si>
    <t>1526472406604333056</t>
  </si>
  <si>
    <t>Tue May 17 07:59:16 +0000 2022</t>
  </si>
  <si>
    <t>http://pbs.twimg.com/profile_images/3044850036/f2818f68de25dde8e85c71fded65865a_normal.jpeg</t>
  </si>
  <si>
    <t>New York, USA</t>
  </si>
  <si>
    <t>http://twitter.com/cornwilliams14/statuses/1526472406604333056</t>
  </si>
  <si>
    <t>1526471088615604226</t>
  </si>
  <si>
    <t>Mexican employers’ and business membership organizations are at the forefront of the fight against #ForcedLabour and #ChildLabour. 
Find out what they and their members are doing, and what more needs to be done. Listen to our latest podcast (in Spanish) https://t.co/iEwhM5lESb https://t.co/dh3oxF0U32</t>
  </si>
  <si>
    <t>Tue May 17 07:54:02 +0000 2022</t>
  </si>
  <si>
    <t>http://twitter.com/ILOFLNetwork/statuses/1526471088615604226</t>
  </si>
  <si>
    <t>{"hashtags":[{"text":"ForcedLabour","indices":[99,112]},{"text":"ChildLabour","indices":[117,129]}],"symbols":[],"user_mentions":[],"urls":[{"url":"https://t.co/iEwhM5lESb","expanded_url":"https://flbusiness.network/ending-forced-labour-and-child-labour-in-mexico/","display_url":"flbusiness.network/ending-forced-…","indices":[255,278]}],"media":[{"id":1526469593367183400,"id_str":"1526469593367183363","indices":[279,302],"media_url":"http://pbs.twimg.com/media/FS8cAfEWAAMoT5n.jpg","media_url_https":"https://pbs.twimg.com/media/FS8cAfEWAAMoT5n.jpg","url":"https://t.co/dh3oxF0U32","display_url":"pic.twitter.com/dh3oxF0U32","expanded_url":"https://twitter.com/ILOFLNetwork/status/1526471088615604226/photo/1","type":"photo","sizes":{"thumb":{"w":150,"h":150,"resize":"crop"},"medium":{"w":1000,"h":563,"resize":"fit"},"large":{"w":1000,"h":563,"resize":"fit"},"small":{"w":680,"h":383,"resize":"fit"}}}]}</t>
  </si>
  <si>
    <t>1526464409085915139</t>
  </si>
  <si>
    <t>#COSATU General Secretary and @ilo Governing Body Member, Worker Group leader, #BhekiNtshalintshali addressed  the  5th Global Conference on the Elimination of #ChildLabour in Durban #EndChildLabour @ILOACTRAV @ILOAfrica @SATUCC @ILOAsiaPacific
@CCMA_SA @deptoflabour @_cosatu https://t.co/WPxHOasiCS</t>
  </si>
  <si>
    <t>Tue May 17 07:27:30 +0000 2022</t>
  </si>
  <si>
    <t>http://twitter.com/_cosatu/statuses/1526464409085915139</t>
  </si>
  <si>
    <t>{"hashtags":[{"text":"COSATU","indices":[0,7]},{"text":"BhekiNtshalintshali","indices":[79,99]},{"text":"ChildLabour","indices":[160,172]},{"text":"EndChildLabour","indices":[183,198]}],"symbols":[],"user_mentions":[{"screen_name":"ilo","name":"International Labour Organization","id":364761686,"id_str":"364761686","indices":[30,34]},{"screen_name":"ILOACTRAV","name":"ILO ACTRAV","id":1467503724,"id_str":"1467503724","indices":[199,209]},{"screen_name":"ILOAfrica","name":"ILO Africa","id":3001300083,"id_str":"3001300083","indices":[210,220]},{"screen_name":"SATUCC","name":"SATUCC","id":284976222,"id_str":"284976222","indices":[221,228]},{"screen_name":"ILOAsiaPacific","name":"ILOAsiaPacific","id":704940912661635100,"id_str":"704940912661635072","indices":[229,244]},{"screen_name":"CCMA_SA","name":"CCMA Official","id":970948288760500200,"id_str":"970948288760500224","indices":[245,253]},{"screen_name":"deptoflabour","name":"Department of Employment and Labour","id":123179325,"id_str":"123179325","indices":[254,267]},{"screen_name":"_cosatu","name":"@COSATU Today","id":611532667,"id_str":"611532667","indices":[268,276]}],"urls":[],"media":[{"id":1526464321290641400,"id_str":"1526464321290641411","indices":[277,300],"media_url":"http://pbs.twimg.com/media/FS8XNnDWIAMXgnd.png","media_url_https":"https://pbs.twimg.com/media/FS8XNnDWIAMXgnd.png","url":"https://t.co/WPxHOasiCS","display_url":"pic.twitter.com/WPxHOasiCS","expanded_url":"https://twitter.com/_cosatu/status/1526464409085915139/photo/1","type":"photo","sizes":{"medium":{"w":680,"h":453,"resize":"fit"},"large":{"w":680,"h":453,"resize":"fit"},"thumb":{"w":150,"h":150,"resize":"crop"},"small":{"w":680,"h":453,"resize":"fit"}}}]}</t>
  </si>
  <si>
    <t>1526464397765492737</t>
  </si>
  <si>
    <t>deptoflabour</t>
  </si>
  <si>
    <t>RT @_cosatu: #COSATU provinces are participating in the 5th Global Conference on the Elimination of #ChildLabour in Durban #EndChildLabour @ILOACTRAV @ILOAfrica @SATUCC @ILOAsiaPacific @CCMA_SA @deptoflabour @_cosatu https://t.co/Fmfbx49HwX</t>
  </si>
  <si>
    <t>Tue May 17 07:27:27 +0000 2022</t>
  </si>
  <si>
    <t>123179325</t>
  </si>
  <si>
    <t>&lt;a href="https://www.hootsuite.com" rel="nofollow"&gt;Hootsuite Inc.&lt;/a&gt;</t>
  </si>
  <si>
    <t>http://pbs.twimg.com/profile_images/451961940655349760/ik5y23mm_normal.png</t>
  </si>
  <si>
    <t>215 Francis  Baard Street</t>
  </si>
  <si>
    <t>http://twitter.com/deptoflabour/statuses/1526464397765492737</t>
  </si>
  <si>
    <t>{"hashtags":[{"text":"COSATU","indices":[13,20]},{"text":"ChildLabour","indices":[100,112]},{"text":"EndChildLabour","indices":[123,138]}],"symbols":[],"user_mentions":[{"screen_name":"_cosatu","name":"@COSATU Today","id":611532667,"id_str":"611532667","indices":[3,11]}],"urls":[]}</t>
  </si>
  <si>
    <t>1526463745366663168</t>
  </si>
  <si>
    <t>#COSATU President and @SATUCC President #ZingiswaLosi addressed the  5th Global Conference on the Elimination of #ChildLabour in Durban #EndChildLabour @ILOACTRAV @ILOAfrica @SATUCC
@ILOAsiaPacific @CCMA_SA @deptoflabour @_cosatu https://t.co/wFold5YCNe</t>
  </si>
  <si>
    <t>Tue May 17 07:24:51 +0000 2022</t>
  </si>
  <si>
    <t>http://twitter.com/_cosatu/statuses/1526463745366663168</t>
  </si>
  <si>
    <t>{"hashtags":[{"text":"COSATU","indices":[0,7]},{"text":"ZingiswaLosi","indices":[40,53]},{"text":"ChildLabour","indices":[113,125]},{"text":"EndChildLabour","indices":[136,151]}],"symbols":[],"user_mentions":[{"screen_name":"SATUCC","name":"SATUCC","id":284976222,"id_str":"284976222","indices":[22,29]},{"screen_name":"ILOACTRAV","name":"ILO ACTRAV","id":1467503724,"id_str":"1467503724","indices":[152,162]},{"screen_name":"ILOAfrica","name":"ILO Africa","id":3001300083,"id_str":"3001300083","indices":[163,173]},{"screen_name":"SATUCC","name":"SATUCC","id":284976222,"id_str":"284976222","indices":[174,181]},{"screen_name":"ILOAsiaPacific","name":"ILOAsiaPacific","id":704940912661635100,"id_str":"704940912661635072","indices":[182,197]},{"screen_name":"CCMA_SA","name":"CCMA Official","id":970948288760500200,"id_str":"970948288760500224","indices":[198,206]},{"screen_name":"deptoflabour","name":"Department of Employment and Labour","id":123179325,"id_str":"123179325","indices":[207,220]},{"screen_name":"_cosatu","name":"@COSATU Today","id":611532667,"id_str":"611532667","indices":[221,229]}],"urls":[],"media":[{"id":1526463473495982000,"id_str":"1526463473495982082","indices":[230,253],"media_url":"http://pbs.twimg.com/media/FS8WcQxWQAI0nBm.png","media_url_https":"https://pbs.twimg.com/media/FS8WcQxWQAI0nBm.png","url":"https://t.co/wFold5YCNe","display_url":"pic.twitter.com/wFold5YCNe","expanded_url":"https://twitter.com/_cosatu/status/1526463745366663168/photo/1","type":"photo","sizes":{"small":{"w":680,"h":453,"resize":"fit"},"large":{"w":680,"h":453,"resize":"fit"},"medium":{"w":680,"h":453,"resize":"fit"},"thumb":{"w":150,"h":150,"resize":"crop"}}}]}</t>
  </si>
  <si>
    <t>1526463396849278976</t>
  </si>
  <si>
    <t>#COSATU provinces are participating in the 5th Global Conference on the Elimination of #ChildLabour in Durban #EndChildLabour @ILOACTRAV @ILOAfrica @SATUCC @ILOAsiaPacific @CCMA_SA @deptoflabour @_cosatu https://t.co/Fmfbx49HwX</t>
  </si>
  <si>
    <t>Tue May 17 07:23:28 +0000 2022</t>
  </si>
  <si>
    <t>http://twitter.com/_cosatu/statuses/1526463396849278976</t>
  </si>
  <si>
    <t>{"hashtags":[{"text":"COSATU","indices":[0,7]},{"text":"ChildLabour","indices":[87,99]},{"text":"EndChildLabour","indices":[110,125]}],"symbols":[],"user_mentions":[{"screen_name":"ILOACTRAV","name":"ILO ACTRAV","id":1467503724,"id_str":"1467503724","indices":[126,136]},{"screen_name":"ILOAfrica","name":"ILO Africa","id":3001300083,"id_str":"3001300083","indices":[137,147]},{"screen_name":"SATUCC","name":"SATUCC","id":284976222,"id_str":"284976222","indices":[148,155]},{"screen_name":"ILOAsiaPacific","name":"ILOAsiaPacific","id":704940912661635100,"id_str":"704940912661635072","indices":[156,171]},{"screen_name":"CCMA_SA","name":"CCMA Official","id":970948288760500200,"id_str":"970948288760500224","indices":[172,180]},{"screen_name":"deptoflabour","name":"Department of Employment and Labour","id":123179325,"id_str":"123179325","indices":[181,194]},{"screen_name":"_cosatu","name":"@COSATU Today","id":611532667,"id_str":"611532667","indices":[195,203]}],"urls":[],"media":[{"id":1526462774603300900,"id_str":"1526462774603300866","indices":[204,227],"media_url":"http://pbs.twimg.com/media/FS8VzlMWQAIQRk-.jpg","media_url_https":"https://pbs.twimg.com/media/FS8VzlMWQAIQRk-.jpg","url":"https://t.co/Fmfbx49HwX","display_url":"pic.twitter.com/Fmfbx49HwX","expanded_url":"https://twitter.com/_cosatu/status/1526463396849278976/photo/1","type":"photo","sizes":{"thumb":{"w":150,"h":150,"resize":"crop"},"large":{"w":1600,"h":1200,"resize":"fit"},"medium":{"w":1200,"h":900,"resize":"fit"},"small":{"w":680,"h":510,"resize":"fit"}}}]}</t>
  </si>
  <si>
    <t>1526457914294165504</t>
  </si>
  <si>
    <t>dr_herzberger</t>
  </si>
  <si>
    <t>Tue May 17 07:01:41 +0000 2022</t>
  </si>
  <si>
    <t>1260653519805255680</t>
  </si>
  <si>
    <t>http://pbs.twimg.com/profile_images/1274022609944969221/CEgOXGwG_normal.jpg</t>
  </si>
  <si>
    <t>Brussels</t>
  </si>
  <si>
    <t>http://twitter.com/dr_herzberger/statuses/1526457914294165504</t>
  </si>
  <si>
    <t>1526457329452990465</t>
  </si>
  <si>
    <t>diego_froidmont</t>
  </si>
  <si>
    <t>Tue May 17 06:59:22 +0000 2022</t>
  </si>
  <si>
    <t>1515376738586480654</t>
  </si>
  <si>
    <t>http://pbs.twimg.com/profile_images/1515398234037960710/E9y94_lP_normal.jpg</t>
  </si>
  <si>
    <t>http://twitter.com/diego_froidmont/statuses/1526457329452990465</t>
  </si>
  <si>
    <t>1526457203711934467</t>
  </si>
  <si>
    <t>richardandrewg1</t>
  </si>
  <si>
    <t>Tue May 17 06:58:52 +0000 2022</t>
  </si>
  <si>
    <t>758971577857773570</t>
  </si>
  <si>
    <t>http://pbs.twimg.com/profile_images/1133094297627185152/1p8rRraJ_normal.jpg</t>
  </si>
  <si>
    <t>Europa</t>
  </si>
  <si>
    <t>http://twitter.com/richardandrewg1/statuses/1526457203711934467</t>
  </si>
  <si>
    <t>1526456236400689152</t>
  </si>
  <si>
    <t>GreensEFA</t>
  </si>
  <si>
    <t>A huge step to #EndForcedLabour!✊
Thanks to our MEP @anna_cavazzini, @EP_Trade is calling on @EU_Commission to put an EU import ban on all products made by #ForcedLabour (including the worst forms of #ChildLabour).
Our work continues to #BanForcedLabour. https://t.co/hxq1U1xRLF</t>
  </si>
  <si>
    <t>Tue May 17 06:55:01 +0000 2022</t>
  </si>
  <si>
    <t>183622298</t>
  </si>
  <si>
    <t>http://pbs.twimg.com/profile_images/1526126070126325761/3UTy1iSr_normal.jpg</t>
  </si>
  <si>
    <t>http://twitter.com/GreensEFA/statuses/1526456236400689152</t>
  </si>
  <si>
    <t>{"hashtags":[{"text":"EndForcedLabour","indices":[15,31]},{"text":"ForcedLabour","indices":[157,170]},{"text":"ChildLabour","indices":[201,213]},{"text":"BanForcedLabour","indices":[239,255]}],"symbols":[],"user_mentions":[{"screen_name":"anna_cavazzini","name":"Anna Cavazzini","id":833300465039319000,"id_str":"833300465039319040","indices":[53,68]},{"screen_name":"EP_Trade","name":"INTA Committee Press","id":1197967508,"id_str":"1197967508","indices":[70,79]},{"screen_name":"EU_Commission","name":"European Commission 🇪🇺","id":157981564,"id_str":"157981564","indices":[94,108]}],"urls":[],"media":[{"id":1526456225591922700,"id_str":"1526456225591922689","indices":[257,280],"media_url":"http://pbs.twimg.com/media/FS8P2YOXEAE2STu.jpg","media_url_https":"https://pbs.twimg.com/media/FS8P2YOXEAE2STu.jpg","url":"https://t.co/hxq1U1xRLF","display_url":"pic.twitter.com/hxq1U1xRLF","expanded_url":"https://twitter.com/GreensEFA/status/1526456236400689152/photo/1","type":"photo","sizes":{"thumb":{"w":150,"h":150,"resize":"crop"},"large":{"w":1200,"h":675,"resize":"fit"},"small":{"w":680,"h":383,"resize":"fit"},"medium":{"w":1200,"h":675,"resize":"fit"}}}]}</t>
  </si>
  <si>
    <t>1526455049169281024</t>
  </si>
  <si>
    <t>FobTurnip</t>
  </si>
  <si>
    <t>Tue May 17 06:50:18 +0000 2022</t>
  </si>
  <si>
    <t>363724934</t>
  </si>
  <si>
    <t>http://pbs.twimg.com/profile_images/1492984744275025926/MzOYoxtX_normal.jpg</t>
  </si>
  <si>
    <t>New Forest - Dacha -Shropshire</t>
  </si>
  <si>
    <t>http://twitter.com/FobTurnip/statuses/1526455049169281024</t>
  </si>
  <si>
    <t>1526453399797264384</t>
  </si>
  <si>
    <t>Tue May 17 06:43:45 +0000 2022</t>
  </si>
  <si>
    <t>http://twitter.com/KSCFIndia/statuses/1526453399797264384</t>
  </si>
  <si>
    <t>1526453154162053120</t>
  </si>
  <si>
    <t>Tue May 17 06:42:46 +0000 2022</t>
  </si>
  <si>
    <t>http://twitter.com/KSCFIndia/statuses/1526453154162053120</t>
  </si>
  <si>
    <t>1526452567919579136</t>
  </si>
  <si>
    <t>JahnaviThakur9</t>
  </si>
  <si>
    <t>RT @News18Odia: ବଢୁଛି ଶିଶୁ ଶ୍ରମିକଙ୍କ ସଂଖ୍ୟା। ୨୦୨୦ ଶେଷ ସୁଦ୍ଧା ବିଶ୍ୱରେ ୧୦୬ ମିଲିୟନ ଶିଶୁ ଶ୍ରମିକ ଚିହ୍ନଟ ହୋଇଥିବା ନେଇ ଇଣ୍ଟରନ୍ୟାସନାଲ ଲେବର ଅର୍ଗାନାଇଜେସନ ରିପୋର୍ଟ କହୁଛି। #ChildLabour #ILO 
ପଢ଼ନ୍ତୁ ପୂରା ଖବର:
https://t.co/jZ2KSGhfbn</t>
  </si>
  <si>
    <t>Tue May 17 06:40:26 +0000 2022</t>
  </si>
  <si>
    <t>1335209957331877888</t>
  </si>
  <si>
    <t>http://pbs.twimg.com/profile_images/1374709637610676227/_cdRAl3R_normal.jpg</t>
  </si>
  <si>
    <t>http://twitter.com/JahnaviThakur9/statuses/1526452567919579136</t>
  </si>
  <si>
    <t>{"hashtags":[],"symbols":[],"user_mentions":[{"screen_name":"News18Odia","name":"News18 Odia","id":761150831584575500,"id_str":"761150831584575488","indices":[3,14]}],"urls":[]}</t>
  </si>
  <si>
    <t>1526452088724652034</t>
  </si>
  <si>
    <t>🟢IT'S HAPPENING TODAY!🟢
Side-event on reducing #ChildLabour and #ForcedLabour through skills development
🕒11:15 - 12h15 CEST (Durban)
Follow us:
👉Zoom: https://t.co/hnMNByoWhN 
👉Youtube: https://t.co/uHXLSfsAoc 
#EndSlavery #EndChildLabour https://t.co/ln8IVgPc4m</t>
  </si>
  <si>
    <t>Tue May 17 06:38:32 +0000 2022</t>
  </si>
  <si>
    <t>http://twitter.com/ILO_EndSlavery/statuses/1526452088724652034</t>
  </si>
  <si>
    <t>{"hashtags":[{"text":"ChildLabour","indices":[47,59]},{"text":"ForcedLabour","indices":[64,77]},{"text":"EndSlavery","indices":[214,225]},{"text":"EndChildLabour","indices":[226,241]}],"symbols":[],"user_mentions":[],"urls":[{"url":"https://t.co/hnMNByoWhN","expanded_url":"http://www.itcilo-org.zoom.us/j/88669995610","display_url":"itcilo-org.zoom.us/j/88669995610","indices":[153,176]},{"url":"https://t.co/uHXLSfsAoc","expanded_url":"http://youtu.be/hxRj6AtqbCg","display_url":"youtu.be/hxRj6AtqbCg","indices":[188,211]}],"media":[{"id":1526451038894665700,"id_str":"1526451038894665729","indices":[242,265],"media_url":"http://pbs.twimg.com/media/FS8LIeRXsAEf8p_.jpg","media_url_https":"https://pbs.twimg.com/media/FS8LIeRXsAEf8p_.jpg","url":"https://t.co/ln8IVgPc4m","display_url":"pic.twitter.com/ln8IVgPc4m","expanded_url":"https://twitter.com/ILO_EndSlavery/status/1526452088724652034/photo/1","type":"photo","sizes":{"thumb":{"w":150,"h":150,"resize":"crop"},"large":{"w":1920,"h":1080,"resize":"fit"},"medium":{"w":1200,"h":675,"resize":"fit"},"small":{"w":680,"h":383,"resize":"fit"}}}]}</t>
  </si>
  <si>
    <t>1526451988724011008</t>
  </si>
  <si>
    <t>NirupamaBeher14</t>
  </si>
  <si>
    <t>Tue May 17 06:38:08 +0000 2022</t>
  </si>
  <si>
    <t>971243895186128896</t>
  </si>
  <si>
    <t>http://pbs.twimg.com/profile_images/1247214103732596737/2eywgccH_normal.jpg</t>
  </si>
  <si>
    <t>Bhubaneshwar, India</t>
  </si>
  <si>
    <t>http://twitter.com/NirupamaBeher14/statuses/1526451988724011008</t>
  </si>
  <si>
    <t>1526451480009531394</t>
  </si>
  <si>
    <t>alirizadeger</t>
  </si>
  <si>
    <t>Tue May 17 06:36:07 +0000 2022</t>
  </si>
  <si>
    <t>371152230</t>
  </si>
  <si>
    <t>http://pbs.twimg.com/profile_images/2411699675/rybr242hc0chzoqs7qnz_normal.jpeg</t>
  </si>
  <si>
    <t>Istanbul</t>
  </si>
  <si>
    <t>http://twitter.com/alirizadeger/statuses/1526451480009531394</t>
  </si>
  <si>
    <t>1526450870808121344</t>
  </si>
  <si>
    <t>News18Odia</t>
  </si>
  <si>
    <t>ବଢୁଛି ଶିଶୁ ଶ୍ରମିକଙ୍କ ସଂଖ୍ୟା। ୨୦୨୦ ଶେଷ ସୁଦ୍ଧା ବିଶ୍ୱରେ ୧୦୬ ମିଲିୟନ ଶିଶୁ ଶ୍ରମିକ ଚିହ୍ନଟ ହୋଇଥିବା ନେଇ ଇଣ୍ଟରନ୍ୟାସନାଲ ଲେବର ଅର୍ଗାନାଇଜେସନ ରିପୋର୍ଟ କହୁଛି। #ChildLabour #ILO 
ପଢ଼ନ୍ତୁ ପୂରା ଖବର:
https://t.co/jZ2KSGhfbn</t>
  </si>
  <si>
    <t>Tue May 17 06:33:42 +0000 2022</t>
  </si>
  <si>
    <t>761150831584575488</t>
  </si>
  <si>
    <t>http://pbs.twimg.com/profile_images/1329718415662010370/vciaLihi_normal.jpg</t>
  </si>
  <si>
    <t>http://twitter.com/News18Odia/statuses/1526450870808121344</t>
  </si>
  <si>
    <t>{"hashtags":[{"text":"ChildLabour","indices":[142,154]},{"text":"ILO","indices":[155,159]}],"symbols":[],"user_mentions":[],"urls":[{"url":"https://t.co/jZ2KSGhfbn","expanded_url":"http://odia.news18.com/news/odisha/the-number-of-child-labourers-is-increasing-tv-17052022-ssd-nbb-105961.html","display_url":"odia.news18.com/news/odisha/th…","indices":[181,204]}]}</t>
  </si>
  <si>
    <t>1526447265920954368</t>
  </si>
  <si>
    <t>_ohoosakirali_</t>
  </si>
  <si>
    <t>I saw these 2 children working in my nearby restaurants, child doesn't know exactly his age, this restaurant owner hires many children because he saves expenses,  and Promotes child Labor, this is not the first time many children are come and gone.
#ChildLabour @patanpolice https://t.co/mb6KnTtfWo</t>
  </si>
  <si>
    <t>Tue May 17 06:19:22 +0000 2022</t>
  </si>
  <si>
    <t>3576838214</t>
  </si>
  <si>
    <t>http://pbs.twimg.com/profile_images/1215240088080117760/JnAVco9V_normal.jpg</t>
  </si>
  <si>
    <t xml:space="preserve">Patan, Gujarat </t>
  </si>
  <si>
    <t>http://twitter.com/_ohoosakirali_/statuses/1526447265920954368</t>
  </si>
  <si>
    <t>{"hashtags":[{"text":"ChildLabour","indices":[249,261]}],"symbols":[],"user_mentions":[{"screen_name":"patanpolice","name":"Patan Police","id":1148894610250272800,"id_str":"1148894610250272769","indices":[262,274]}],"urls":[],"media":[{"id":1526447254592114700,"id_str":"1526447254592114689","indices":[275,298],"media_url":"http://pbs.twimg.com/media/FS8HsMpVUAETquP.jpg","media_url_https":"https://pbs.twimg.com/media/FS8HsMpVUAETquP.jpg","url":"https://t.co/mb6KnTtfWo","display_url":"pic.twitter.com/mb6KnTtfWo","expanded_url":"https://twitter.com/_ohoosakirali_/status/1526447265920954368/photo/1","type":"photo","sizes":{"thumb":{"w":150,"h":150,"resize":"crop"},"large":{"w":232,"h":427,"resize":"fit"},"small":{"w":232,"h":427,"resize":"fit"},"medium":{"w":232,"h":427,"resize":"fit"}}}]}</t>
  </si>
  <si>
    <t>1526440632239026178</t>
  </si>
  <si>
    <t>Tue May 17 05:53:01 +0000 2022</t>
  </si>
  <si>
    <t>http://twitter.com/LorenzoGuarcel2/statuses/1526440632239026178</t>
  </si>
  <si>
    <t>1526440475653451777</t>
  </si>
  <si>
    <t>arvindamuz1</t>
  </si>
  <si>
    <t>RT @EkramPRO: Interaction with the members or #MeenaManch and #BalSansad on #ChildLabour followed by #Essay Writing at Rajkiye Buniyadi Vidyalaya, Dighra Panchayat or #Pusa block #Samastipur #ChildRights #ChildProtection #childmarriage
@ActionAidIndia @saurabhiirm @sndeep @Dr_SharadKumari https://t.co/WUEMEf4yoO</t>
  </si>
  <si>
    <t>Tue May 17 05:52:23 +0000 2022</t>
  </si>
  <si>
    <t>869472696735805440</t>
  </si>
  <si>
    <t>http://pbs.twimg.com/profile_images/1460814172548046857/KTa2sNnj_normal.jpg</t>
  </si>
  <si>
    <t>बिहार, भारत</t>
  </si>
  <si>
    <t>http://twitter.com/arvindamuz1/statuses/1526440475653451777</t>
  </si>
  <si>
    <t>{"hashtags":[{"text":"MeenaManch","indices":[46,57]},{"text":"BalSansad","indices":[62,72]},{"text":"ChildLabour","indices":[76,88]},{"text":"Essay","indices":[101,107]}],"symbols":[],"user_mentions":[{"screen_name":"EkramPRO","name":"Md Ekram","id":842430336579452900,"id_str":"842430336579452928","indices":[3,12]}],"urls":[]}</t>
  </si>
  <si>
    <t>1526439943035400192</t>
  </si>
  <si>
    <t>HariramHema</t>
  </si>
  <si>
    <t>RT @ChildLaborCLC: ILO’s Guy Ryder notes that not only is #ChildLabour rising but it is rising among very young children under 11. “We need to increase our efforts, and pay particular attention to child labor in agriculture.  #EndChildLabour https://t.co/1k1hPmhl6P</t>
  </si>
  <si>
    <t>Tue May 17 05:50:16 +0000 2022</t>
  </si>
  <si>
    <t>899586840</t>
  </si>
  <si>
    <t>http://pbs.twimg.com/profile_images/1452177321142767620/WS8WLf1Y_normal.jpg</t>
  </si>
  <si>
    <t>Pretoria</t>
  </si>
  <si>
    <t>http://twitter.com/HariramHema/statuses/1526439943035400192</t>
  </si>
  <si>
    <t>{"hashtags":[{"text":"ChildLabour","indices":[58,70]}],"symbols":[],"user_mentions":[{"screen_name":"ChildLaborCLC","name":"Child Labor Coalition","id":287750109,"id_str":"287750109","indices":[3,17]}],"urls":[]}</t>
  </si>
  <si>
    <t>1526435178444468224</t>
  </si>
  <si>
    <t>Touchingdaworld</t>
  </si>
  <si>
    <t>Tue May 17 05:31:20 +0000 2022</t>
  </si>
  <si>
    <t>831414677909491713</t>
  </si>
  <si>
    <t>http://pbs.twimg.com/profile_images/1023367852877860866/S9ecuM1M_normal.jpg</t>
  </si>
  <si>
    <t>http://twitter.com/Touchingdaworld/statuses/1526435178444468224</t>
  </si>
  <si>
    <t>1526434901431656448</t>
  </si>
  <si>
    <t>eudeleg_rome</t>
  </si>
  <si>
    <t>Tue May 17 05:30:14 +0000 2022</t>
  </si>
  <si>
    <t>499007377</t>
  </si>
  <si>
    <t>http://pbs.twimg.com/profile_images/1844205636/banner_HIGHESTresolu_normal.jpg</t>
  </si>
  <si>
    <t>http://twitter.com/eudeleg_rome/statuses/1526434901431656448</t>
  </si>
  <si>
    <t>1526434841096441856</t>
  </si>
  <si>
    <t>Good morning, watch Kekulu Padi explain the work of Children in Performing Arts and how it differs from #ChildLabour https://t.co/dXzr92oOj6
Subscribe to our YouTube channel for more informative channel https://t.co/h3e8tUcwmG</t>
  </si>
  <si>
    <t>Tue May 17 05:30:00 +0000 2022</t>
  </si>
  <si>
    <t>http://twitter.com/deptoflabour/statuses/1526434841096441856</t>
  </si>
  <si>
    <t>{"hashtags":[{"text":"ChildLabour","indices":[104,116]}],"symbols":[],"user_mentions":[],"urls":[{"url":"https://t.co/dXzr92oOj6","expanded_url":"https://youtu.be/oSkbDMns4W8","display_url":"youtu.be/oSkbDMns4W8","indices":[117,140]}],"media":[{"id":1526274244094709800,"id_str":"1526274244094709760","indices":[204,227],"media_url":"http://pbs.twimg.com/ext_tw_video_thumb/1526274244094709760/pu/img/YW2rY-aCLVhgw5Iz.jpg","media_url_https":"https://pbs.twimg.com/ext_tw_video_thumb/1526274244094709760/pu/img/YW2rY-aCLVhgw5Iz.jpg","url":"https://t.co/h3e8tUcwmG","display_url":"pic.twitter.com/h3e8tUcwmG","expanded_url":"https://twitter.com/deptoflabour/status/1526434841096441856/video/1","type":"photo","sizes":{"thumb":{"w":150,"h":150,"resize":"crop"},"medium":{"w":1200,"h":675,"resize":"fit"},"small":{"w":680,"h":383,"resize":"fit"},"large":{"w":1280,"h":720,"resize":"fit"}}}]}</t>
  </si>
  <si>
    <t>1526434164949778432</t>
  </si>
  <si>
    <t>anilpradhan2009</t>
  </si>
  <si>
    <t>RT @Thirdviewinfo: Report: #Pandemic forced students to #dropout of school, turn to #childlabour @ActionAidIndia 
https://t.co/vOgUcXzrKf
@malarbalu11 @sndeep @EduEmergency @SBashir110 @gurukasi @SagarikaRay13 @anilpradhan2009 @sarkar_aaj @KarishmaKoshal @pradyumnaksidd @danwibg @ByAditiTandon</t>
  </si>
  <si>
    <t>Tue May 17 05:27:19 +0000 2022</t>
  </si>
  <si>
    <t>1657561244</t>
  </si>
  <si>
    <t>http://pbs.twimg.com/profile_images/1359349286975152131/Jf0sOfec_normal.jpg</t>
  </si>
  <si>
    <t xml:space="preserve">Bhubaneswar </t>
  </si>
  <si>
    <t>http://twitter.com/anilpradhan2009/statuses/1526434164949778432</t>
  </si>
  <si>
    <t>{"hashtags":[{"text":"Pandemic","indices":[27,36]},{"text":"dropout","indices":[56,64]},{"text":"childlabour","indices":[84,96]}],"symbols":[],"user_mentions":[{"screen_name":"Thirdviewinfo","name":"thirdview.info","id":1251927661993062400,"id_str":"1251927661993062400","indices":[3,17]},{"screen_name":"ActionAidIndia","name":"ActionAid Association India","id":59062530,"id_str":"59062530","indices":[97,112]}],"urls":[{"url":"https://t.co/vOgUcXzrKf","expanded_url":"https://indianexpress.com/article/cities/bangalore/report-pandemic-forced-students-to-drop-out-of-school-turn-to-child-labour-7880744/","display_url":"indianexpress.com/article/cities…","indices":[114,137]}]}</t>
  </si>
  <si>
    <t>1526433911596650497</t>
  </si>
  <si>
    <t>Tue May 17 05:26:18 +0000 2022</t>
  </si>
  <si>
    <t>http://twitter.com/_ohoosakirali_/statuses/1526433911596650497</t>
  </si>
  <si>
    <t>1526433196958695425</t>
  </si>
  <si>
    <t>Tue May 17 05:23:28 +0000 2022</t>
  </si>
  <si>
    <t>http://twitter.com/duboislaur/statuses/1526433196958695425</t>
  </si>
  <si>
    <t>1526432626268966913</t>
  </si>
  <si>
    <t>🟡Nobel Laureate @k_satyarthi optimistic that #childlabour can be abolished, saying it is urgent to support marginalised people in low-income countries &amp;amp; focus on #children, #education, #health, protection. 
➡️https://t.co/N6BHiDtP8y 
#EndChildLabour | #RaiseYourHandForKids https://t.co/2h0xO74otD</t>
  </si>
  <si>
    <t>Tue May 17 05:21:12 +0000 2022</t>
  </si>
  <si>
    <t>http://twitter.com/IPSNewsUNBureau/statuses/1526432626268966913</t>
  </si>
  <si>
    <t>{"hashtags":[{"text":"childlabour","indices":[45,57]},{"text":"children","indices":[166,175]},{"text":"education","indices":[177,187]},{"text":"health","indices":[189,196]},{"text":"EndChildLabour","indices":[240,255]},{"text":"RaiseYourHandForKids","indices":[258,279]}],"symbols":[],"user_mentions":[{"screen_name":"k_satyarthi","name":"Kailash Satyarthi","id":2477802067,"id_str":"2477802067","indices":[16,28]}],"urls":[{"url":"https://t.co/N6BHiDtP8y","expanded_url":"https://bit.ly/3wlAgon","display_url":"bit.ly/3wlAgon","indices":[214,237]}],"media":[{"id":1526432407515058200,"id_str":"1526432407515058176","indices":[280,303],"media_url":"http://pbs.twimg.com/media/FS76L--UUAAl-TG.jpg","media_url_https":"https://pbs.twimg.com/media/FS76L--UUAAl-TG.jpg","url":"https://t.co/2h0xO74otD","display_url":"pic.twitter.com/2h0xO74otD","expanded_url":"https://twitter.com/IPSNewsUNBureau/status/1526432626268966913/photo/1","type":"photo","sizes":{"thumb":{"w":150,"h":150,"resize":"crop"},"small":{"w":680,"h":453,"resize":"fit"},"large":{"w":2048,"h":1366,"resize":"fit"},"medium":{"w":1200,"h":800,"resize":"fit"}}}]}</t>
  </si>
  <si>
    <t>1526431949840973824</t>
  </si>
  <si>
    <t>I saw these 2 children working in my nearby restaurants, child doesn't know exactly his age, this restaurant owner hires many children because he saves expenses,  and Promotes child Labor, this is not the first time many children are come and gone.
#ChildLabour #stopchildLabour https://t.co/Q1M7V0lfcz</t>
  </si>
  <si>
    <t>Tue May 17 05:18:31 +0000 2022</t>
  </si>
  <si>
    <t>http://twitter.com/_ohoosakirali_/statuses/1526431949840973824</t>
  </si>
  <si>
    <t>{"hashtags":[{"text":"ChildLabour","indices":[249,261]},{"text":"stopchildLabour","indices":[262,278]}],"symbols":[],"user_mentions":[],"urls":[],"media":[{"id":1526431078239457300,"id_str":"1526431078239457281","indices":[279,302],"media_url":"http://pbs.twimg.com/media/FS74-nCUUAEaMFX.jpg","media_url_https":"https://pbs.twimg.com/media/FS74-nCUUAEaMFX.jpg","url":"https://t.co/Q1M7V0lfcz","display_url":"pic.twitter.com/Q1M7V0lfcz","expanded_url":"https://twitter.com/_ohoosakirali_/status/1526431949840973824/photo/1","type":"photo","sizes":{"thumb":{"w":150,"h":150,"resize":"crop"},"large":{"w":232,"h":427,"resize":"fit"},"small":{"w":232,"h":427,"resize":"fit"},"medium":{"w":232,"h":427,"resize":"fit"}}}]}</t>
  </si>
  <si>
    <t>1526427779658657792</t>
  </si>
  <si>
    <t>TheaMeiLee</t>
  </si>
  <si>
    <t>An honor to spend time with @k_satyarthi and his wife Soumedha at the Durban global child labor conference. Building partnerships and connections to stand up against #ChildLabour https://t.co/ZehSbXPyE4</t>
  </si>
  <si>
    <t>Tue May 17 05:01:56 +0000 2022</t>
  </si>
  <si>
    <t>472245232</t>
  </si>
  <si>
    <t>http://pbs.twimg.com/profile_images/938812566372999173/xi2UNGBs_normal.jpg</t>
  </si>
  <si>
    <t>http://twitter.com/TheaMeiLee/statuses/1526427779658657792</t>
  </si>
  <si>
    <t>{"hashtags":[{"text":"ChildLabour","indices":[166,178]}],"symbols":[],"user_mentions":[{"screen_name":"k_satyarthi","name":"Kailash Satyarthi","id":2477802067,"id_str":"2477802067","indices":[28,40]}],"urls":[{"url":"https://t.co/ZehSbXPyE4","expanded_url":"https://twitter.com/ilab_dol/status/1526242345649324033","display_url":"twitter.com/ilab_dol/statu…","indices":[179,202]}]}</t>
  </si>
  <si>
    <t>1526424957584314368</t>
  </si>
  <si>
    <t>AmbGurjitSingh</t>
  </si>
  <si>
    <t>Tue May 17 04:50:44 +0000 2022</t>
  </si>
  <si>
    <t>3026107699</t>
  </si>
  <si>
    <t>http://pbs.twimg.com/profile_images/1429365280837308422/HoABr4KX_normal.jpg</t>
  </si>
  <si>
    <t>http://twitter.com/AmbGurjitSingh/statuses/1526424957584314368</t>
  </si>
  <si>
    <t>1526421073515921409</t>
  </si>
  <si>
    <t>RT @ioevoice: 📅 TOMORROW!
During @ilo's 5th Global Conference to #EndChildLabour, IOE is co-hosting a side event gathering #businesses &amp;amp; other key actors to discuss how the #PrivateSector is tackling #ChildLabour in #SupplyChains.
🖥️ Don't miss it ➡️ https://t.co/mwb63rtlyJ https://t.co/TlNYNdnaAh</t>
  </si>
  <si>
    <t>Tue May 17 04:35:18 +0000 2022</t>
  </si>
  <si>
    <t>http://twitter.com/MatthiasThorns/statuses/1526421073515921409</t>
  </si>
  <si>
    <t>{"hashtags":[{"text":"EndChildLabour","indices":[66,81]},{"text":"businesses","indices":[124,135]}],"symbols":[],"user_mentions":[{"screen_name":"ioevoice","name":"IOE","id":1023935214,"id_str":"1023935214","indices":[3,12]},{"screen_name":"ilo","name":"International Labour Organization","id":364761686,"id_str":"364761686","indices":[34,38]}],"urls":[]}</t>
  </si>
  <si>
    <t>1526418266775773184</t>
  </si>
  <si>
    <t>HabereGuven</t>
  </si>
  <si>
    <t>ILO başkanı; çocuk işçiliği ortadan kalkana kadar ‘dinlenemeyiz’ https://t.co/FXPnlVAKo2 @ILO @cher @diskinsesi #ChildLabourWorldwide #Çocukİşçiliği 
#COVID19 #Poverty #ChildLabour #ÇocuklariçinBenDeVarım #RaiseYourHandForKids</t>
  </si>
  <si>
    <t>Tue May 17 04:24:08 +0000 2022</t>
  </si>
  <si>
    <t>1224015407432060928</t>
  </si>
  <si>
    <t>http://pbs.twimg.com/profile_images/1227199785456848897/pM65Rdua_normal.jpg</t>
  </si>
  <si>
    <t>Adana</t>
  </si>
  <si>
    <t>http://twitter.com/HabereGuven/statuses/1526418266775773184</t>
  </si>
  <si>
    <t>{"hashtags":[{"text":"ChildLabourWorldwide","indices":[112,133]},{"text":"Çocukİşçiliği","indices":[134,148]},{"text":"COVID19","indices":[150,158]},{"text":"Poverty","indices":[159,167]},{"text":"ChildLabour","indices":[168,180]},{"text":"ÇocuklariçinBenDeVarım","indices":[181,204]},{"text":"RaiseYourHandForKids","indices":[205,226]}],"symbols":[],"user_mentions":[{"screen_name":"ilo","name":"International Labour Organization","id":364761686,"id_str":"364761686","indices":[89,93]},{"screen_name":"cher","name":"Cher","id":124003770,"id_str":"124003770","indices":[94,99]},{"screen_name":"diskinsesi","name":"DİSK","id":1707273396,"id_str":"1707273396","indices":[100,111]}],"urls":[{"url":"https://t.co/FXPnlVAKo2","expanded_url":"https://www.habereguven.com/ilo-baskani-cocuk-isciligi-ortadan-kalkana-kadar-dinlenemeyiz/","display_url":"habereguven.com/ilo-baskani-co…","indices":[65,88]}]}</t>
  </si>
  <si>
    <t>1526414717568176128</t>
  </si>
  <si>
    <t>MatinKarimli</t>
  </si>
  <si>
    <t>Tue May 17 04:10:02 +0000 2022</t>
  </si>
  <si>
    <t>811919929</t>
  </si>
  <si>
    <t>http://pbs.twimg.com/profile_images/1476132703179141123/Eir2U6U__normal.jpg</t>
  </si>
  <si>
    <t>Suva, Fiji</t>
  </si>
  <si>
    <t>http://twitter.com/MatinKarimli/statuses/1526414717568176128</t>
  </si>
  <si>
    <t>1526402099864559619</t>
  </si>
  <si>
    <t>At today's 5th Global Conference on the Elimination of Child Labour, The Centre and speakers share best practices from companies in addressing #childlabour during times of crisis. Please join us at our side event at 11:15 am Durban time: https://t.co/wQVKTbsmX8 #EndChildLabour https://t.co/u95r0S1Mht</t>
  </si>
  <si>
    <t>Tue May 17 03:19:54 +0000 2022</t>
  </si>
  <si>
    <t>http://twitter.com/childrightsbiz/statuses/1526402099864559619</t>
  </si>
  <si>
    <t>{"hashtags":[{"text":"childlabour","indices":[143,155]},{"text":"EndChildLabour","indices":[262,277]}],"symbols":[],"user_mentions":[],"urls":[{"url":"https://t.co/wQVKTbsmX8","expanded_url":"https://www.childrights-business.org/news-and-events/may-17-side-event-on-best-practice-responses-to-child-labour-from-companies.html","display_url":"childrights-business.org/news-and-event…","indices":[238,261]}],"media":[{"id":1526401917139787800,"id_str":"1526401917139787781","indices":[278,301],"media_url":"http://pbs.twimg.com/media/FS7edNeXoAURhOP.jpg","media_url_https":"https://pbs.twimg.com/media/FS7edNeXoAURhOP.jpg","url":"https://t.co/u95r0S1Mht","display_url":"pic.twitter.com/u95r0S1Mht","expanded_url":"https://twitter.com/childrightsbiz/status/1526402099864559619/photo/1","type":"photo","sizes":{"thumb":{"w":150,"h":150,"resize":"crop"},"medium":{"w":840,"h":515,"resize":"fit"},"large":{"w":840,"h":515,"resize":"fit"},"small":{"w":680,"h":417,"resize":"fit"}}}]}</t>
  </si>
  <si>
    <t>1526397189366218752</t>
  </si>
  <si>
    <t>RT @KSCFIndia: #childlabour persistence is as a result of discriminatory world order: Nobel peace laureate @k_satyarthi
speaking at the Child Labour Conference in Durban.
#EndChildLabour
https://t.co/BZoxTwjyQM</t>
  </si>
  <si>
    <t>Tue May 17 03:00:23 +0000 2022</t>
  </si>
  <si>
    <t>http://twitter.com/SumitPrakash55/statuses/1526397189366218752</t>
  </si>
  <si>
    <t>{"hashtags":[{"text":"childlabour","indices":[15,27]}],"symbols":[],"user_mentions":[{"screen_name":"KSCFIndia","name":"Satyarthi Foundation","id":3238377141,"id_str":"3238377141","indices":[3,13]},{"screen_name":"k_satyarthi","name":"Kailash Satyarthi","id":2477802067,"id_str":"2477802067","indices":[107,119]}],"urls":[]}</t>
  </si>
  <si>
    <t>1526397177664135169</t>
  </si>
  <si>
    <t>Tue May 17 03:00:20 +0000 2022</t>
  </si>
  <si>
    <t>http://twitter.com/SumitPrakash55/statuses/1526397177664135169</t>
  </si>
  <si>
    <t>1526396659386785792</t>
  </si>
  <si>
    <t>Kanhaiyaaart</t>
  </si>
  <si>
    <t>Tue May 17 02:58:17 +0000 2022</t>
  </si>
  <si>
    <t>1076817540645408768</t>
  </si>
  <si>
    <t>http://pbs.twimg.com/profile_images/1312446396402864129/_LkV6LMg_normal.jpg</t>
  </si>
  <si>
    <t>http://twitter.com/Kanhaiyaaart/statuses/1526396659386785792</t>
  </si>
  <si>
    <t>1526395030038003712</t>
  </si>
  <si>
    <t>VanishaSukdeo</t>
  </si>
  <si>
    <t>RT @ILA_Canada: Countries taking part in the 5th Global Conference on the Elimination of #ChildLabour this week in South Africa, are being urged to do more to end child labour by 2025. #ILO
https://t.co/bH7nWWTjBS</t>
  </si>
  <si>
    <t>Tue May 17 02:51:48 +0000 2022</t>
  </si>
  <si>
    <t>881280764</t>
  </si>
  <si>
    <t>http://pbs.twimg.com/profile_images/1501753949296246790/t-jIDude_normal.jpg</t>
  </si>
  <si>
    <t>http://twitter.com/VanishaSukdeo/statuses/1526395030038003712</t>
  </si>
  <si>
    <t>{"hashtags":[{"text":"ChildLabour","indices":[89,101]}],"symbols":[],"user_mentions":[{"screen_name":"ILA_Canada","name":"ILA Canada","id":2983151062,"id_str":"2983151062","indices":[3,14]}],"urls":[]}</t>
  </si>
  <si>
    <t>1526394408937132032</t>
  </si>
  <si>
    <t>ILA_Canada</t>
  </si>
  <si>
    <t>Countries taking part in the 5th Global Conference on the Elimination of #ChildLabour this week in South Africa, are being urged to do more to end child labour by 2025. #ILO
https://t.co/bH7nWWTjBS</t>
  </si>
  <si>
    <t>Tue May 17 02:49:20 +0000 2022</t>
  </si>
  <si>
    <t>2983151062</t>
  </si>
  <si>
    <t>http://pbs.twimg.com/profile_images/790335138727026688/EQr3AncE_normal.jpg</t>
  </si>
  <si>
    <t>http://twitter.com/ILA_Canada/statuses/1526394408937132032</t>
  </si>
  <si>
    <t>{"hashtags":[{"text":"ChildLabour","indices":[73,85]},{"text":"ILO","indices":[169,173]}],"symbols":[],"user_mentions":[],"urls":[{"url":"https://t.co/bH7nWWTjBS","expanded_url":"https://www.5thchildlabourconf.org/en","display_url":"5thchildlabourconf.org/en","indices":[174,197]}]}</t>
  </si>
  <si>
    <t>1526394148181655552</t>
  </si>
  <si>
    <t>AkterAzmi</t>
  </si>
  <si>
    <t>RT @ChildLabourActn: 📢Tomorrow📢
Join the conversation at our side event for the #5ChildLabourConference with emerging insights from a cross-institutional collaboration addressing #ChildLabour in South Asia.
🗣️With speakers from @FCDOGovUK, @UNICEF &amp;amp; @ilo
Find out more👇
https://t.co/RcgzQKx9iM https://t.co/zQ3Vvoy4Hv</t>
  </si>
  <si>
    <t>Tue May 17 02:48:18 +0000 2022</t>
  </si>
  <si>
    <t>1330452090716565509</t>
  </si>
  <si>
    <t>http://pbs.twimg.com/profile_images/1330452354592751616/ARAmprO6_normal.jpg</t>
  </si>
  <si>
    <t>Dhaka</t>
  </si>
  <si>
    <t>http://twitter.com/AkterAzmi/statuses/1526394148181655552</t>
  </si>
  <si>
    <t>{"hashtags":[{"text":"5ChildLabourConference","indices":[81,104]}],"symbols":[],"user_mentions":[{"screen_name":"ChildLabourActn","name":"Child Labour Action","id":1400031225063030800,"id_str":"1400031225063030787","indices":[3,19]}],"urls":[]}</t>
  </si>
  <si>
    <t>1526386139271073793</t>
  </si>
  <si>
    <t>ast_jha</t>
  </si>
  <si>
    <t>Tue May 17 02:16:29 +0000 2022</t>
  </si>
  <si>
    <t>1136183616994627586</t>
  </si>
  <si>
    <t>http://pbs.twimg.com/profile_images/1196887732686950401/WjLOPVKD_normal.jpg</t>
  </si>
  <si>
    <t xml:space="preserve">Bokaro Steel City , Jharkhand </t>
  </si>
  <si>
    <t>http://twitter.com/ast_jha/statuses/1526386139271073793</t>
  </si>
  <si>
    <t>1526385329762029568</t>
  </si>
  <si>
    <t>XimenaOlayadeG1</t>
  </si>
  <si>
    <t>RT @UNICEFInnocenti: As @ILO’s 5th Global Conference on the Elimination of Child Labour kicks off learn about @UNICEFInnocenti's work with @ILO to #EndChildLabour through🔑 evidence
💵Can cash transfer programmes help?
📚What are the links between education &amp;amp; #ChildLabour?
👉https://t.co/VKuXWnZld3 https://t.co/GHACD30D4s</t>
  </si>
  <si>
    <t>Tue May 17 02:13:16 +0000 2022</t>
  </si>
  <si>
    <t>1193314149566222341</t>
  </si>
  <si>
    <t>http://pbs.twimg.com/profile_images/1193314408082083842/gOdQpb4u_normal.jpg</t>
  </si>
  <si>
    <t>http://twitter.com/XimenaOlayadeG1/statuses/1526385329762029568</t>
  </si>
  <si>
    <t>{"hashtags":[],"symbols":[],"user_mentions":[{"screen_name":"UNICEFInnocenti","name":"UNICEF Office of Research - Innocenti","id":97223779,"id_str":"97223779","indices":[3,19]},{"screen_name":"ilo","name":"International Labour Organization","id":364761686,"id_str":"364761686","indices":[24,28]},{"screen_name":"UNICEFInnocenti","name":"UNICEF Office of Research - Innocenti","id":97223779,"id_str":"97223779","indices":[110,126]}],"urls":[]}</t>
  </si>
  <si>
    <t>1526381225014968322</t>
  </si>
  <si>
    <t>TMYBFITMBWISEA</t>
  </si>
  <si>
    <t>RT @SinTrabinfantil: Already registered? ✍🏾
Tomorrow it's our turn as LAC 🌎 to share out to sustain progress in the eradication of #ChildLabour until 2020.
🗓️ May 17, 7:45 am, Lima time
Sign up 🔗 https://t.co/QTgaEeLc0d
#RaiseYourHandForKids https://t.co/l7RJ5Oyat2</t>
  </si>
  <si>
    <t>Tue May 17 01:56:57 +0000 2022</t>
  </si>
  <si>
    <t>701252640861192192</t>
  </si>
  <si>
    <t>http://pbs.twimg.com/profile_images/1405204416311881729/FzlRHHXp_normal.jpg</t>
  </si>
  <si>
    <t>http://twitter.com/TMYBFITMBWISEA/statuses/1526381225014968322</t>
  </si>
  <si>
    <t>{"hashtags":[],"symbols":[],"user_mentions":[{"screen_name":"SinTrabinfantil","name":"🌎 Red LACTI 👧🏽👦🏿","id":581771430,"id_str":"581771430","indices":[3,19]}],"urls":[]}</t>
  </si>
  <si>
    <t>1526378421567164417</t>
  </si>
  <si>
    <t>ILOPasifika</t>
  </si>
  <si>
    <t>ILO is pleased to support 15 women from Qauia community to participate in business training led by @greenhousefiji. An initiative of the @ILAB_DOL funded MAP16 #ChildLabour project, to empower entrepreneurs to ultimately help contribute to eliminating child labour in Fiji. https://t.co/fScN3whPlz</t>
  </si>
  <si>
    <t>Tue May 17 01:45:49 +0000 2022</t>
  </si>
  <si>
    <t>1234253389455749121</t>
  </si>
  <si>
    <t>http://pbs.twimg.com/profile_images/1234253703084789760/ZmUyrwIr_normal.jpg</t>
  </si>
  <si>
    <t>http://twitter.com/ILOPasifika/statuses/1526378421567164417</t>
  </si>
  <si>
    <t>{"hashtags":[{"text":"ChildLabour","indices":[160,172]}],"symbols":[],"user_mentions":[{"screen_name":"greenhousefiji","name":"Greenhouse Studio","id":2402918828,"id_str":"2402918828","indices":[99,114]},{"screen_name":"ILAB_DOL","name":"@USDOL's Bureau of International Labor Affairs","id":788445180269506600,"id_str":"788445180269506561","indices":[137,146]}],"urls":[],"media":[{"id":1526378411882520600,"id_str":"1526378411882520577","indices":[274,297],"media_url":"http://pbs.twimg.com/media/FS7JFBkVIAEvsAw.jpg","media_url_https":"https://pbs.twimg.com/media/FS7JFBkVIAEvsAw.jpg","url":"https://t.co/fScN3whPlz","display_url":"pic.twitter.com/fScN3whPlz","expanded_url":"https://twitter.com/ILOPasifika/status/1526378421567164417/photo/1","type":"photo","sizes":{"thumb":{"w":150,"h":150,"resize":"crop"},"small":{"w":680,"h":510,"resize":"fit"},"large":{"w":2048,"h":1536,"resize":"fit"},"medium":{"w":1200,"h":900,"resize":"fit"}}}]}</t>
  </si>
  <si>
    <t>1526358210600652800</t>
  </si>
  <si>
    <t>narayanchampa</t>
  </si>
  <si>
    <t>Tue May 17 00:25:30 +0000 2022</t>
  </si>
  <si>
    <t>860349251322232836</t>
  </si>
  <si>
    <t>http://pbs.twimg.com/profile_images/1412064773110259723/F-QsBC71_normal.jpg</t>
  </si>
  <si>
    <t>Nepal</t>
  </si>
  <si>
    <t>http://twitter.com/narayanchampa/statuses/1526358210600652800</t>
  </si>
  <si>
    <t>1526354852607139841</t>
  </si>
  <si>
    <t>ObodorukuB</t>
  </si>
  <si>
    <t>RT @UNinSouthAfrica: There should never even be an explanation or justification for #ChildLabour, asserted H.E President @CyrilRamaphosa. #EndChildLabour #RaiseYourHandsForKids @ilo_pretoria @UNICEF_SA https://t.co/6OCxLin4Jv</t>
  </si>
  <si>
    <t>Tue May 17 00:12:09 +0000 2022</t>
  </si>
  <si>
    <t>3297384035</t>
  </si>
  <si>
    <t>http://pbs.twimg.com/profile_images/670314849998659584/hCHQFncv_normal.jpg</t>
  </si>
  <si>
    <t>http://twitter.com/ObodorukuB/statuses/1526354852607139841</t>
  </si>
  <si>
    <t>{"hashtags":[{"text":"ChildLabour","indices":[84,96]}],"symbols":[],"user_mentions":[{"screen_name":"UNinSouthAfrica","name":"United Nations in South Africa","id":31138458,"id_str":"31138458","indices":[3,19]},{"screen_name":"CyrilRamaphosa","name":"Cyril Ramaphosa 🇿🇦","id":2987156301,"id_str":"2987156301","indices":[121,136]}],"urls":[]}</t>
  </si>
  <si>
    <t>1526341918048796672</t>
  </si>
  <si>
    <t>msmqta</t>
  </si>
  <si>
    <t>Mon May 16 23:20:45 +0000 2022</t>
  </si>
  <si>
    <t>1128422471382786049</t>
  </si>
  <si>
    <t>http://pbs.twimg.com/profile_images/1291208379336187904/vLzzMQTa_normal.jpg</t>
  </si>
  <si>
    <t>England, United Kingdom</t>
  </si>
  <si>
    <t>http://twitter.com/msmqta/statuses/1526341918048796672</t>
  </si>
  <si>
    <t>1526329073399746566</t>
  </si>
  <si>
    <t>lindziiiiiii</t>
  </si>
  <si>
    <t>Mon May 16 22:29:43 +0000 2022</t>
  </si>
  <si>
    <t>817611181</t>
  </si>
  <si>
    <t>http://pbs.twimg.com/profile_images/1504887080945696768/nuaj_LkX_normal.jpg</t>
  </si>
  <si>
    <t xml:space="preserve">Afrika, eMzantsi </t>
  </si>
  <si>
    <t>http://twitter.com/lindziiiiiii/statuses/1526329073399746566</t>
  </si>
  <si>
    <t>1526328835892989955</t>
  </si>
  <si>
    <t>quesadadaniela1</t>
  </si>
  <si>
    <t>Mon May 16 22:28:46 +0000 2022</t>
  </si>
  <si>
    <t>2675574264</t>
  </si>
  <si>
    <t>http://pbs.twimg.com/profile_images/493954347579891713/4J_5BT8k_normal.jpeg</t>
  </si>
  <si>
    <t>http://twitter.com/quesadadaniela1/statuses/1526328835892989955</t>
  </si>
  <si>
    <t>1526328538655342598</t>
  </si>
  <si>
    <t>Mon May 16 22:27:36 +0000 2022</t>
  </si>
  <si>
    <t>http://twitter.com/lindziiiiiii/statuses/1526328538655342598</t>
  </si>
  <si>
    <t>1526328102946803712</t>
  </si>
  <si>
    <t>RT @ioevoice: At @ilo's 5th Global Conference on the Elimination of #ChildLabour, IOE Secretary-General @robsuarezsantos stresses the importance of having the right mix of policies &amp;amp; strategies, efficient #partnerships &amp;amp; strong #SocialDialogue as key ingredients to #EndChildLabour. https://t.co/9bWhjXgJlx</t>
  </si>
  <si>
    <t>Mon May 16 22:25:52 +0000 2022</t>
  </si>
  <si>
    <t>http://twitter.com/lindziiiiiii/statuses/1526328102946803712</t>
  </si>
  <si>
    <t>{"hashtags":[{"text":"ChildLabour","indices":[68,80]}],"symbols":[],"user_mentions":[{"screen_name":"ioevoice","name":"IOE","id":1023935214,"id_str":"1023935214","indices":[3,12]},{"screen_name":"ilo","name":"International Labour Organization","id":364761686,"id_str":"364761686","indices":[17,21]},{"screen_name":"robsuarezsantos","name":"Roberto Suárez Santos","id":452008252,"id_str":"452008252","indices":[104,120]}],"urls":[]}</t>
  </si>
  <si>
    <t>1526318349604503555</t>
  </si>
  <si>
    <t>hope99915</t>
  </si>
  <si>
    <t>RT @WorldVision: "My family’s generations of mineworkers have shown me the perils of #ChildLabour."
Saving children from this fate is personal for our expert Dr. @miruoprea: https://t.co/MWdKgcdWGU
 #WorldVisionView | #EndChildLabour https://t.co/M7F8pfOdBf</t>
  </si>
  <si>
    <t>Mon May 16 21:47:06 +0000 2022</t>
  </si>
  <si>
    <t>1505199972463087625</t>
  </si>
  <si>
    <t>http://pbs.twimg.com/profile_images/1510348846731300867/Ca5v0jxs_normal.jpg</t>
  </si>
  <si>
    <t>http://twitter.com/hope99915/statuses/1526318349604503555</t>
  </si>
  <si>
    <t>{"hashtags":[{"text":"ChildLabour","indices":[85,97]}],"symbols":[],"user_mentions":[{"screen_name":"WorldVision","name":"World Vision","id":14086764,"id_str":"14086764","indices":[3,15]}],"urls":[]}</t>
  </si>
  <si>
    <t>1526315351222456321</t>
  </si>
  <si>
    <t>carlCurrelley</t>
  </si>
  <si>
    <t>Mon May 16 21:35:11 +0000 2022</t>
  </si>
  <si>
    <t>2351183016</t>
  </si>
  <si>
    <t>london ontario, canada</t>
  </si>
  <si>
    <t>http://twitter.com/carlCurrelley/statuses/1526315351222456321</t>
  </si>
  <si>
    <t>1526314389103689749</t>
  </si>
  <si>
    <t>JoshuArogunyo</t>
  </si>
  <si>
    <t>Mon May 16 21:31:22 +0000 2022</t>
  </si>
  <si>
    <t>781250176417660928</t>
  </si>
  <si>
    <t>http://pbs.twimg.com/profile_images/1312331262594625536/5oj4B1IO_normal.jpg</t>
  </si>
  <si>
    <t>Abuja, Nigeria</t>
  </si>
  <si>
    <t>http://twitter.com/JoshuArogunyo/statuses/1526314389103689749</t>
  </si>
  <si>
    <t>1526313854145282050</t>
  </si>
  <si>
    <t>SinTrabinfantil</t>
  </si>
  <si>
    <t>Already registered? ✍🏾
Tomorrow it's our turn as LAC 🌎 to share out to sustain progress in the eradication of #ChildLabour until 2020.
🗓️ May 17, 7:45 am, Lima time
Sign up 🔗 https://t.co/QTgaEeLc0d
#RaiseYourHandForKids https://t.co/l7RJ5Oyat2</t>
  </si>
  <si>
    <t>Mon May 16 21:29:15 +0000 2022</t>
  </si>
  <si>
    <t>581771430</t>
  </si>
  <si>
    <t>http://pbs.twimg.com/profile_images/944981241580937218/cir0CpZX_normal.jpg</t>
  </si>
  <si>
    <t>América Latina y el Caribe</t>
  </si>
  <si>
    <t>http://twitter.com/SinTrabinfantil/statuses/1526313854145282050</t>
  </si>
  <si>
    <t>{"hashtags":[{"text":"ChildLabour","indices":[111,123]},{"text":"RaiseYourHandForKids","indices":[203,224]}],"symbols":[],"user_mentions":[],"urls":[{"url":"https://t.co/QTgaEeLc0d","expanded_url":"https://itcilo-org.zoom.us/webinar/register/WN_pFyP9KevRSWV81qgIC4eEA","display_url":"itcilo-org.zoom.us/webinar/regist…","indices":[178,201]}],"media":[{"id":1526313388292419600,"id_str":"1526313388292419584","indices":[225,248],"media_url":"http://pbs.twimg.com/media/FS6N8J0XsAAR1i0.png","media_url_https":"https://pbs.twimg.com/media/FS6N8J0XsAAR1i0.png","url":"https://t.co/l7RJ5Oyat2","display_url":"pic.twitter.com/l7RJ5Oyat2","expanded_url":"https://twitter.com/SinTrabinfantil/status/1526313854145282050/photo/1","type":"photo","sizes":{"medium":{"w":1200,"h":675,"resize":"fit"},"large":{"w":1280,"h":720,"resize":"fit"},"small":{"w":680,"h":383,"resize":"fit"},"thumb":{"w":150,"h":150,"resize":"crop"}}}]}</t>
  </si>
  <si>
    <t>1526308256309825542</t>
  </si>
  <si>
    <t>worldvisioncan</t>
  </si>
  <si>
    <t>10-year-old Wakeel works 11-hour days as a shoeshine boy in #Afghanistan to earn income for his family. Until recently, he had never set foot inside a school. You can help children like Wakeel who live in the worst places to be a child: https://t.co/VnbZ19JoVZ #ChildLabour https://t.co/T3AeyQQSIJ</t>
  </si>
  <si>
    <t>Mon May 16 21:07:00 +0000 2022</t>
  </si>
  <si>
    <t>94176238</t>
  </si>
  <si>
    <t>http://pbs.twimg.com/profile_images/1138549671281008648/M9f8C6FY_normal.png</t>
  </si>
  <si>
    <t>http://twitter.com/worldvisioncan/statuses/1526308256309825542</t>
  </si>
  <si>
    <t>{"hashtags":[{"text":"Afghanistan","indices":[60,72]},{"text":"ChildLabour","indices":[261,273]}],"symbols":[],"user_mentions":[],"urls":[{"url":"https://t.co/VnbZ19JoVZ","expanded_url":"https://wvc.ca/2wsn6e","display_url":"wvc.ca/2wsn6e","indices":[237,260]}],"media":[{"id":1526212770257154000,"id_str":"1526212770257154052","indices":[274,297],"media_url":"http://pbs.twimg.com/media/FS4ybabXsAQbOqG.jpg","media_url_https":"https://pbs.twimg.com/media/FS4ybabXsAQbOqG.jpg","url":"https://t.co/T3AeyQQSIJ","display_url":"pic.twitter.com/T3AeyQQSIJ","expanded_url":"https://twitter.com/worldvisioncan/status/1526308256309825542/photo/1","type":"photo","sizes":{"thumb":{"w":150,"h":150,"resize":"crop"},"large":{"w":2048,"h":1365,"resize":"fit"},"small":{"w":680,"h":453,"resize":"fit"},"medium":{"w":1200,"h":800,"resize":"fit"}}}]}</t>
  </si>
  <si>
    <t>1526305886594928640</t>
  </si>
  <si>
    <t>Dr_Faraz_Sheikh</t>
  </si>
  <si>
    <t>RT @Dr_Faraz_Sheikh: جب سے ہیں اوزار  ہاتھوں  میں کتابوں  کی جگہ
اب تھکن سی رہتی ہے آنکھوں میں خوابوں کی جگہ
#ڈاکٹرفراز 
💔
#childlabour https://t.co/4dkXzuUCxN</t>
  </si>
  <si>
    <t>Mon May 16 20:57:35 +0000 2022</t>
  </si>
  <si>
    <t>601385383</t>
  </si>
  <si>
    <t>http://pbs.twimg.com/profile_images/1525516129573249024/nYLwVGjq_normal.jpg</t>
  </si>
  <si>
    <t>London / Karachi</t>
  </si>
  <si>
    <t>http://twitter.com/Dr_Faraz_Sheikh/statuses/1526305886594928640</t>
  </si>
  <si>
    <t>{"hashtags":[{"text":"ڈاکٹرفراز","indices":[109,119]},{"text":"childlabour","indices":[123,135]}],"symbols":[],"user_mentions":[{"screen_name":"Dr_Faraz_Sheikh","name":"Dr FarazSheikh","id":601385383,"id_str":"601385383","indices":[3,19]}],"urls":[]}</t>
  </si>
  <si>
    <t>1526300734177759233</t>
  </si>
  <si>
    <t>Influenchers</t>
  </si>
  <si>
    <t>#CadburyDairyMilk #ChildLabour in #Ghana https://t.co/aD0rDTEO3w</t>
  </si>
  <si>
    <t>Mon May 16 20:37:06 +0000 2022</t>
  </si>
  <si>
    <t>1070010494830985223</t>
  </si>
  <si>
    <t>http://pbs.twimg.com/profile_images/1070013804170350593/dwu0epyg_normal.jpg</t>
  </si>
  <si>
    <t>http://twitter.com/Influenchers/statuses/1526300734177759233</t>
  </si>
  <si>
    <t>{"hashtags":[{"text":"CadburyDairyMilk","indices":[0,17]},{"text":"ChildLabour","indices":[18,30]},{"text":"Ghana","indices":[34,40]}],"symbols":[],"user_mentions":[],"urls":[{"url":"https://t.co/aD0rDTEO3w","expanded_url":"https://twitter.com/C4Dispatches/status/1510947525565587461","display_url":"twitter.com/C4Dispatches/s…","indices":[41,64]}]}</t>
  </si>
  <si>
    <t>1526292179290923008</t>
  </si>
  <si>
    <t>TomTheProducer1</t>
  </si>
  <si>
    <t>RT @clubOmozambique: Data collection on child labour still a challenge in Africa: SADC
https://t.co/WyoQxlB3hB
#Children #ChildLabour #EndChildLabour #SADC #Africa  @UNICEF @ilo  @unicefchief @SADC_News https://t.co/MM0ZHfCh19</t>
  </si>
  <si>
    <t>Mon May 16 20:03:07 +0000 2022</t>
  </si>
  <si>
    <t>3432606100</t>
  </si>
  <si>
    <t>http://pbs.twimg.com/profile_images/1502557756544491523/J02Bnku-_normal.jpg</t>
  </si>
  <si>
    <t>http://twitter.com/TomTheProducer1/statuses/1526292179290923008</t>
  </si>
  <si>
    <t>{"hashtags":[{"text":"Children","indices":[111,120]},{"text":"ChildLabour","indices":[121,133]}],"symbols":[],"user_mentions":[{"screen_name":"clubOmozambique","name":"Club of Mozambique","id":68935215,"id_str":"68935215","indices":[3,19]}],"urls":[{"url":"https://t.co/WyoQxlB3hB","expanded_url":"https://buff.ly/3yCGSAd","display_url":"buff.ly/3yCGSAd","indices":[87,110]}]}</t>
  </si>
  <si>
    <t>1526291911438389250</t>
  </si>
  <si>
    <t>clubOmozambique</t>
  </si>
  <si>
    <t>Data collection on child labour still a challenge in Africa: SADC
https://t.co/WyoQxlB3hB
#Children #ChildLabour #EndChildLabour #SADC #Africa  @UNICEF @ilo  @unicefchief @SADC_News https://t.co/MM0ZHfCh19</t>
  </si>
  <si>
    <t>Mon May 16 20:02:03 +0000 2022</t>
  </si>
  <si>
    <t>68935215</t>
  </si>
  <si>
    <t>&lt;a href="https://buffer.com" rel="nofollow"&gt;Buffer&lt;/a&gt;</t>
  </si>
  <si>
    <t>http://pbs.twimg.com/profile_images/1130783419556876288/W3a2VA8N_normal.png</t>
  </si>
  <si>
    <t>Maputo, Mozambique</t>
  </si>
  <si>
    <t>http://twitter.com/clubOmozambique/statuses/1526291911438389250</t>
  </si>
  <si>
    <t>{"hashtags":[{"text":"Children","indices":[90,99]},{"text":"ChildLabour","indices":[100,112]},{"text":"EndChildLabour","indices":[113,128]},{"text":"SADC","indices":[129,134]},{"text":"Africa","indices":[135,142]}],"symbols":[],"user_mentions":[{"screen_name":"UNICEF","name":"UNICEF","id":33933259,"id_str":"33933259","indices":[144,151]},{"screen_name":"ilo","name":"International Labour Organization","id":364761686,"id_str":"364761686","indices":[152,156]},{"screen_name":"unicefchief","name":"Catherine Russell","id":950824252562903000,"id_str":"950824252562903040","indices":[158,170]},{"screen_name":"SADC_News","name":"SADC Secretariat","id":769586483254726700,"id_str":"769586483254726656","indices":[171,181]}],"urls":[{"url":"https://t.co/WyoQxlB3hB","expanded_url":"https://buff.ly/3yCGSAd","display_url":"buff.ly/3yCGSAd","indices":[66,89]}],"media":[{"id":1526291908905033700,"id_str":"1526291908905033733","indices":[182,205],"media_url":"http://pbs.twimg.com/media/FS56Z43WYAUpiX3.jpg","media_url_https":"https://pbs.twimg.com/media/FS56Z43WYAUpiX3.jpg","url":"https://t.co/MM0ZHfCh19","display_url":"pic.twitter.com/MM0ZHfCh19","expanded_url":"https://twitter.com/clubOmozambique/status/1526291911438389250/photo/1","type":"photo","sizes":{"thumb":{"w":150,"h":150,"resize":"crop"},"large":{"w":883,"h":600,"resize":"fit"},"small":{"w":680,"h":462,"resize":"fit"},"medium":{"w":883,"h":600,"resize":"fit"}}}]}</t>
  </si>
  <si>
    <t>1526287990812721152</t>
  </si>
  <si>
    <t>JanvierChando</t>
  </si>
  <si>
    <t>Modern Slavery Around the World https://t.co/PBSWPZlfEf #Slavery #Prostitution #Childlabor #Childlabour</t>
  </si>
  <si>
    <t>Mon May 16 19:46:28 +0000 2022</t>
  </si>
  <si>
    <t>384715671</t>
  </si>
  <si>
    <t>http://pbs.twimg.com/profile_images/3445193634/d85fb375aabe4b0cd648ba2ee188ae16_normal.jpeg</t>
  </si>
  <si>
    <t>Washington DC</t>
  </si>
  <si>
    <t>http://twitter.com/JanvierChando/statuses/1526287990812721152</t>
  </si>
  <si>
    <t>{"hashtags":[{"text":"Slavery","indices":[56,64]},{"text":"Prostitution","indices":[65,78]},{"text":"Childlabor","indices":[79,90]},{"text":"Childlabour","indices":[91,103]}],"symbols":[],"user_mentions":[],"urls":[{"url":"https://t.co/PBSWPZlfEf","expanded_url":"https://viewsnewcameroon.blogspot.com/2014/12/modern-slavery-around-world-maps.html?spref=tw","display_url":"viewsnewcameroon.blogspot.com/2014/12/modern…","indices":[32,55]}]}</t>
  </si>
  <si>
    <t>1526277845860900864</t>
  </si>
  <si>
    <t>Coopsemploy</t>
  </si>
  <si>
    <t>RT @simcim: It has been an honor to lead this important portfolio at the @ilo that is critical to advance #decentwork &amp;amp; #socialjustice. See our website at https://t.co/aNO8fXs5Pa to find out about our work on statistics, trade, #childlabour &amp;amp; in care, rural, informal &amp;amp; platform economies. https://t.co/ziYEjkJwO2 https://t.co/2mneedvYkM</t>
  </si>
  <si>
    <t>Mon May 16 19:06:09 +0000 2022</t>
  </si>
  <si>
    <t>3021233127</t>
  </si>
  <si>
    <t>http://pbs.twimg.com/profile_images/1511440817721856011/mxhPnT9i_normal.jpg</t>
  </si>
  <si>
    <t>http://twitter.com/Coopsemploy/statuses/1526277845860900864</t>
  </si>
  <si>
    <t>{"hashtags":[{"text":"decentwork","indices":[106,117]},{"text":"socialjustice","indices":[124,138]}],"symbols":[],"user_mentions":[{"screen_name":"simcim","name":"Simel Esim","id":104169353,"id_str":"104169353","indices":[3,10]},{"screen_name":"ilo","name":"International Labour Organization","id":364761686,"id_str":"364761686","indices":[73,77]}],"urls":[]}</t>
  </si>
  <si>
    <t>1526277713102774272</t>
  </si>
  <si>
    <t>simcim</t>
  </si>
  <si>
    <t>It has been an honor to lead this important portfolio at the @ilo that is critical to advance #decentwork &amp;amp; #socialjustice. See our website at https://t.co/aNO8fXs5Pa to find out about our work on statistics, trade, #childlabour &amp;amp; in care, rural, informal &amp;amp; platform economies. https://t.co/ziYEjkJwO2 https://t.co/2mneedvYkM</t>
  </si>
  <si>
    <t>Mon May 16 19:05:38 +0000 2022</t>
  </si>
  <si>
    <t>104169353</t>
  </si>
  <si>
    <t>http://pbs.twimg.com/profile_images/1507771566133854210/gccyvCpR_normal.jpg</t>
  </si>
  <si>
    <t>http://twitter.com/simcim/statuses/1526277713102774272</t>
  </si>
  <si>
    <t>{"hashtags":[{"text":"decentwork","indices":[94,105]},{"text":"socialjustice","indices":[112,126]},{"text":"childlabour","indices":[220,232]}],"symbols":[],"user_mentions":[{"screen_name":"ilo","name":"International Labour Organization","id":364761686,"id_str":"364761686","indices":[61,65]}],"urls":[{"url":"https://t.co/aNO8fXs5Pa","expanded_url":"http://www.ilo.org/coop","display_url":"ilo.org/coop","indices":[147,170]},{"url":"https://t.co/ziYEjkJwO2","expanded_url":"https://twitter.com/coopsemploy/status/1526276571245555712","display_url":"twitter.com/coopsemploy/st…","indices":[290,313]}],"media":[{"id":1526277708912775200,"id_str":"1526277708912775168","indices":[314,337],"media_url":"http://pbs.twimg.com/media/FS5tfVxX0AA0llM.jpg","media_url_https":"https://pbs.twimg.com/media/FS5tfVxX0AA0llM.jpg","url":"https://t.co/2mneedvYkM","display_url":"pic.twitter.com/2mneedvYkM","expanded_url":"https://twitter.com/simcim/status/1526277713102774272/photo/1","type":"photo","sizes":{"small":{"w":680,"h":383,"resize":"fit"},"thumb":{"w":150,"h":150,"resize":"crop"},"large":{"w":1600,"h":900,"resize":"fit"},"medium":{"w":1200,"h":675,"resize":"fit"}}}]}</t>
  </si>
  <si>
    <t>1526266635069362176</t>
  </si>
  <si>
    <t>ASopotukh</t>
  </si>
  <si>
    <t>Mon May 16 18:21:37 +0000 2022</t>
  </si>
  <si>
    <t>1489230423972536337</t>
  </si>
  <si>
    <t>http://twitter.com/ASopotukh/statuses/1526266635069362176</t>
  </si>
  <si>
    <t>1526261345972539392</t>
  </si>
  <si>
    <t>Mon May 16 18:00:36 +0000 2022</t>
  </si>
  <si>
    <t>http://twitter.com/NiliMajumder/statuses/1526261345972539392</t>
  </si>
  <si>
    <t>1526261181031358464</t>
  </si>
  <si>
    <t>FrguezLozano</t>
  </si>
  <si>
    <t>RT @unfairtobacco: There are children working on #tobacco plantations in all the major tobacco-producing countries. 
As a result, many contract the Green Tobacco Sickness and have a high risk for pesticide poisoning.
#childlabour #tobaccocontrol
https://t.co/oq6xKqiWRS</t>
  </si>
  <si>
    <t>Mon May 16 17:59:56 +0000 2022</t>
  </si>
  <si>
    <t>466620680</t>
  </si>
  <si>
    <t>http://pbs.twimg.com/profile_images/1766416228/image_normal.jpg</t>
  </si>
  <si>
    <t>Tenerife</t>
  </si>
  <si>
    <t>http://twitter.com/FrguezLozano/statuses/1526261181031358464</t>
  </si>
  <si>
    <t>{"hashtags":[{"text":"tobacco","indices":[49,57]}],"symbols":[],"user_mentions":[{"screen_name":"unfairtobacco","name":"Unfairtobacco","id":468526205,"id_str":"468526205","indices":[3,17]}],"urls":[]}</t>
  </si>
  <si>
    <t>1526260606751412227</t>
  </si>
  <si>
    <t>AndreViviers</t>
  </si>
  <si>
    <t>RT @deptoflabour: 🎥Watch the recap of Day 1 of the 5th Global Conference on the Elimination of #ChildLabour.
#EndChilddLabour https://t.co/Vnm1prDgOW</t>
  </si>
  <si>
    <t>Mon May 16 17:57:39 +0000 2022</t>
  </si>
  <si>
    <t>337667387</t>
  </si>
  <si>
    <t>http://pbs.twimg.com/profile_images/983694022551187456/Hj2Ig8vB_normal.jpg</t>
  </si>
  <si>
    <t>http://twitter.com/AndreViviers/statuses/1526260606751412227</t>
  </si>
  <si>
    <t>{"hashtags":[{"text":"ChildLabour","indices":[95,107]},{"text":"EndChilddLabour","indices":[109,125]}],"symbols":[],"user_mentions":[{"screen_name":"deptoflabour","name":"Department of Employment and Labour","id":123179325,"id_str":"123179325","indices":[3,16]}],"urls":[]}</t>
  </si>
  <si>
    <t>1526251912097681413</t>
  </si>
  <si>
    <t>RT @IPSNewsUNBureau: Youths’ strident voices demand #EndChildLabour.
#Children forced into #childlabour are robbed of their childhoods with dire consequences.
IPS story: https://t.co/7WSR9AF3f8 
#HighFiveForKids | #5ChildLabourConference https://t.co/N665WNypf0</t>
  </si>
  <si>
    <t>Mon May 16 17:23:06 +0000 2022</t>
  </si>
  <si>
    <t>http://twitter.com/nascent_rdo/statuses/1526251912097681413</t>
  </si>
  <si>
    <t>{"hashtags":[{"text":"EndChildLabour","indices":[52,67]},{"text":"Children","indices":[69,78]},{"text":"childlabour","indices":[91,103]}],"symbols":[],"user_mentions":[{"screen_name":"IPSNewsUNBureau","name":"IPS News","id":1228700636520370200,"id_str":"1228700636520370176","indices":[3,19]}],"urls":[]}</t>
  </si>
  <si>
    <t>1526251622694895617</t>
  </si>
  <si>
    <t>RT @unfairtobacco: Aufgrund von COVID-19 gibt es einen alarmierenden Anstieg der ausbeuterischen #Kinderarbeit. 
Die internationale Gemeinschaft muss arbeitenden Kinder Gehör schenken und ernsthafte Maßnahmen ergreifen. 👇
#5ChildLabourConference #ChildLabour https://t.co/FhCbN43DjU</t>
  </si>
  <si>
    <t>Mon May 16 17:21:57 +0000 2022</t>
  </si>
  <si>
    <t>http://twitter.com/nascent_rdo/statuses/1526251622694895617</t>
  </si>
  <si>
    <t>{"hashtags":[{"text":"Kinderarbeit","indices":[97,110]}],"symbols":[],"user_mentions":[{"screen_name":"unfairtobacco","name":"Unfairtobacco","id":468526205,"id_str":"468526205","indices":[3,17]}],"urls":[]}</t>
  </si>
  <si>
    <t>1526251477991407616</t>
  </si>
  <si>
    <t>Mon May 16 17:21:23 +0000 2022</t>
  </si>
  <si>
    <t>http://twitter.com/nascent_rdo/statuses/1526251477991407616</t>
  </si>
  <si>
    <t>1526250250838626304</t>
  </si>
  <si>
    <t>RT @ardeaint: 👏🏾 We are so excited to be attending the 5th Global Conference in Durban, South Africa to address eliminating #childlabour around the world.
Ensure you're registered to attend all the events online 💻 #EndChildLabour #bizhumanrights #duedilegence #supplychain https://t.co/9AVb5Ts2mg</t>
  </si>
  <si>
    <t>Mon May 16 17:16:30 +0000 2022</t>
  </si>
  <si>
    <t>http://twitter.com/nascent_rdo/statuses/1526250250838626304</t>
  </si>
  <si>
    <t>{"hashtags":[{"text":"childlabour","indices":[124,136]}],"symbols":[],"user_mentions":[{"screen_name":"ardeaint","name":"Ardea International","id":1367434538,"id_str":"1367434538","indices":[3,12]}],"urls":[]}</t>
  </si>
  <si>
    <t>1526250154382307335</t>
  </si>
  <si>
    <t>OurCommonAfrica</t>
  </si>
  <si>
    <t>Mon May 16 17:16:07 +0000 2022</t>
  </si>
  <si>
    <t>907713533739139072</t>
  </si>
  <si>
    <t>http://pbs.twimg.com/profile_images/1478322628477784068/y7ctCuDk_normal.jpg</t>
  </si>
  <si>
    <t>http://twitter.com/OurCommonAfrica/statuses/1526250154382307335</t>
  </si>
  <si>
    <t>1526249543800881152</t>
  </si>
  <si>
    <t>Puspasree_Debi</t>
  </si>
  <si>
    <t>Mon May 16 17:13:42 +0000 2022</t>
  </si>
  <si>
    <t>3259835053</t>
  </si>
  <si>
    <t>http://pbs.twimg.com/profile_images/1253931453626245122/RX6fiIsT_normal.jpg</t>
  </si>
  <si>
    <t>http://twitter.com/Puspasree_Debi/statuses/1526249543800881152</t>
  </si>
  <si>
    <t>1526249474426798082</t>
  </si>
  <si>
    <t>Allymihiki1</t>
  </si>
  <si>
    <t>Mon May 16 17:13:25 +0000 2022</t>
  </si>
  <si>
    <t>1432342074163093513</t>
  </si>
  <si>
    <t>http://pbs.twimg.com/profile_images/1518587363290755072/dca6Cnm6_normal.jpg</t>
  </si>
  <si>
    <t>http://twitter.com/Allymihiki1/statuses/1526249474426798082</t>
  </si>
  <si>
    <t>1526248944694599681</t>
  </si>
  <si>
    <t>ChaCastro</t>
  </si>
  <si>
    <t>RT @ILOFLNetwork: The fifth Global Conference on the Elimination of Child Labour takes place this week.
#ForcedLabour and #ChildLabour are linked. To understand how, and what this means for action, listen to our podcasts in English, French and Spanish. 
https://t.co/bkRzeRXfE6
#EndChildLabour</t>
  </si>
  <si>
    <t>Mon May 16 17:11:19 +0000 2022</t>
  </si>
  <si>
    <t>53476918</t>
  </si>
  <si>
    <t>http://pbs.twimg.com/profile_images/1282134997214928903/65IoxpaI_normal.jpg</t>
  </si>
  <si>
    <t>http://twitter.com/ChaCastro/statuses/1526248944694599681</t>
  </si>
  <si>
    <t>{"hashtags":[{"text":"ForcedLabour","indices":[105,118]},{"text":"ChildLabour","indices":[123,135]}],"symbols":[],"user_mentions":[{"screen_name":"ILOFLNetwork","name":"ILO Global Business Network on Forced Labour","id":1182585897973403600,"id_str":"1182585897973403648","indices":[3,16]}],"urls":[]}</t>
  </si>
  <si>
    <t>1526248788452687872</t>
  </si>
  <si>
    <t>Mon May 16 17:10:42 +0000 2022</t>
  </si>
  <si>
    <t>http://twitter.com/nascent_rdo/statuses/1526248788452687872</t>
  </si>
  <si>
    <t>1526248657523290120</t>
  </si>
  <si>
    <t>RT @ChildLaborCLC: James Quincey of Coca Cola cites the need for focus on Small Holder farms in supply chains —where much of #ChildLabour is found 
#EndChildLabour at #5ThGlobalConference https://t.co/AWEyXtGZ07</t>
  </si>
  <si>
    <t>Mon May 16 17:10:10 +0000 2022</t>
  </si>
  <si>
    <t>http://twitter.com/nascent_rdo/statuses/1526248657523290120</t>
  </si>
  <si>
    <t>{"hashtags":[{"text":"ChildLabour","indices":[125,137]}],"symbols":[],"user_mentions":[{"screen_name":"ChildLaborCLC","name":"Child Labor Coalition","id":287750109,"id_str":"287750109","indices":[3,17]}],"urls":[]}</t>
  </si>
  <si>
    <t>1526248150155018241</t>
  </si>
  <si>
    <t>Mon May 16 17:08:09 +0000 2022</t>
  </si>
  <si>
    <t>http://twitter.com/nascent_rdo/statuses/1526248150155018241</t>
  </si>
  <si>
    <t>1526247502814535684</t>
  </si>
  <si>
    <t>Mon May 16 17:05:35 +0000 2022</t>
  </si>
  <si>
    <t>http://twitter.com/nascent_rdo/statuses/1526247502814535684</t>
  </si>
  <si>
    <t>1526247356915761153</t>
  </si>
  <si>
    <t>VillaDante_</t>
  </si>
  <si>
    <t>RT @KingKAzania: "(Child labour) is happening because of the discriminatory world order. It is this still the same age-old racial discriminatory (issue). We cannot end child labour without ending child labour in Africa,” - Kailash Satyarthi. #SABCNews #ChildLabour https://t.co/jH1te1V9kz</t>
  </si>
  <si>
    <t>Mon May 16 17:05:00 +0000 2022</t>
  </si>
  <si>
    <t>1472317387542339587</t>
  </si>
  <si>
    <t>http://pbs.twimg.com/profile_images/1472320175596838912/oKqSsK-k_normal.jpg</t>
  </si>
  <si>
    <t>http://twitter.com/VillaDante_/statuses/1526247356915761153</t>
  </si>
  <si>
    <t>{"hashtags":[],"symbols":[],"user_mentions":[{"screen_name":"KingKAzania","name":"Sipho King K Kekana","id":358618731,"id_str":"358618731","indices":[3,15]}],"urls":[]}</t>
  </si>
  <si>
    <t>1526246718257373184</t>
  </si>
  <si>
    <t>Mon May 16 17:02:28 +0000 2022</t>
  </si>
  <si>
    <t>http://twitter.com/nascent_rdo/statuses/1526246718257373184</t>
  </si>
  <si>
    <t>1526246504494678018</t>
  </si>
  <si>
    <t>Mon May 16 17:01:37 +0000 2022</t>
  </si>
  <si>
    <t>http://twitter.com/nascent_rdo/statuses/1526246504494678018</t>
  </si>
  <si>
    <t>1526246210767568898</t>
  </si>
  <si>
    <t>fambasayi</t>
  </si>
  <si>
    <t>Mon May 16 17:00:27 +0000 2022</t>
  </si>
  <si>
    <t>755292285093412864</t>
  </si>
  <si>
    <t>http://pbs.twimg.com/profile_images/1504469475663368197/GmIsjcud_normal.jpg</t>
  </si>
  <si>
    <t>http://twitter.com/fambasayi/statuses/1526246210767568898</t>
  </si>
  <si>
    <t>1526245942323621889</t>
  </si>
  <si>
    <t>raquelunicef</t>
  </si>
  <si>
    <t>RT @GunillaUNICEF: As @ILO’s 5th Global Conference on the Elimination of Child Labour kicks off
Learn about @UNICEFInnocenti's work with @ILO to #EndChildLabour through🔑 evidence
💵Can cash transfer programmes help?
📚What are the links between education &amp;amp; #childlabour?
👉https://t.co/tfjG6nIm2L https://t.co/pOJzXa6Zvs</t>
  </si>
  <si>
    <t>Mon May 16 16:59:23 +0000 2022</t>
  </si>
  <si>
    <t>201486450</t>
  </si>
  <si>
    <t>http://pbs.twimg.com/profile_images/894230423575855106/Jhpakhh8_normal.jpg</t>
  </si>
  <si>
    <t>http://twitter.com/raquelunicef/statuses/1526245942323621889</t>
  </si>
  <si>
    <t>{"hashtags":[],"symbols":[],"user_mentions":[{"screen_name":"GunillaUNICEF","name":"Gunilla Olsson","id":1327221290902679600,"id_str":"1327221290902679554","indices":[3,17]},{"screen_name":"ilo","name":"International Labour Organization","id":364761686,"id_str":"364761686","indices":[22,26]},{"screen_name":"UNICEFInnocenti","name":"UNICEF Office of Research - Innocenti","id":97223779,"id_str":"97223779","indices":[109,125]}],"urls":[]}</t>
  </si>
  <si>
    <t>1526245493101182976</t>
  </si>
  <si>
    <t>RT @colleentheron: Attending the 5th Global conference in Durban to address eliminating #childlabour. I will be presenting alongside the ⁦@ioevoice⁩ tomorrow on #childlabour #duediligence. Do join us online or in person  #bizhumanrights https://t.co/eBmGRD2IKO</t>
  </si>
  <si>
    <t>Mon May 16 16:57:36 +0000 2022</t>
  </si>
  <si>
    <t>http://twitter.com/ECLT_imugwagwa/statuses/1526245493101182976</t>
  </si>
  <si>
    <t>{"hashtags":[{"text":"childlabour","indices":[88,100]}],"symbols":[],"user_mentions":[{"screen_name":"colleentheron","name":"colleen theron","id":222433358,"id_str":"222433358","indices":[3,17]}],"urls":[]}</t>
  </si>
  <si>
    <t>1526244243626409985</t>
  </si>
  <si>
    <t>Mon May 16 16:52:38 +0000 2022</t>
  </si>
  <si>
    <t>http://twitter.com/BoburBN/statuses/1526244243626409985</t>
  </si>
  <si>
    <t>1526243197860696066</t>
  </si>
  <si>
    <t>RT @colleentheron: We are ‘ entering a new era’ for #business #government to address #childlabour- import bans; legislation ; consumers https://t.co/SPZhI8Epuz</t>
  </si>
  <si>
    <t>Mon May 16 16:48:29 +0000 2022</t>
  </si>
  <si>
    <t>http://twitter.com/ardeaint/statuses/1526243197860696066</t>
  </si>
  <si>
    <t>{"hashtags":[{"text":"business","indices":[52,61]},{"text":"government","indices":[62,73]},{"text":"childlabour","indices":[85,97]}],"symbols":[],"user_mentions":[{"screen_name":"colleentheron","name":"colleen theron","id":222433358,"id_str":"222433358","indices":[3,17]}],"urls":[]}</t>
  </si>
  <si>
    <t>1526241788276658176</t>
  </si>
  <si>
    <t>CDossoumou</t>
  </si>
  <si>
    <t>Mon May 16 16:42:53 +0000 2022</t>
  </si>
  <si>
    <t>1440984371385806850</t>
  </si>
  <si>
    <t>http://pbs.twimg.com/profile_images/1440984994994851840/m36VZF5C_normal.jpg</t>
  </si>
  <si>
    <t>http://twitter.com/CDossoumou/statuses/1526241788276658176</t>
  </si>
  <si>
    <t>1526239003388813317</t>
  </si>
  <si>
    <t>Mon May 16 16:31:49 +0000 2022</t>
  </si>
  <si>
    <t>http://twitter.com/ILO_Childlabour/statuses/1526239003388813317</t>
  </si>
  <si>
    <t>1526235892083458048</t>
  </si>
  <si>
    <t>opiodouglas</t>
  </si>
  <si>
    <t>Mon May 16 16:19:27 +0000 2022</t>
  </si>
  <si>
    <t>629272032</t>
  </si>
  <si>
    <t>http://pbs.twimg.com/profile_images/1450741103456628737/ZyYVI6gG_normal.jpg</t>
  </si>
  <si>
    <t>Mukono, Uganda</t>
  </si>
  <si>
    <t>http://twitter.com/opiodouglas/statuses/1526235892083458048</t>
  </si>
  <si>
    <t>1526235186244952064</t>
  </si>
  <si>
    <t>Interaction with the members or #MeenaManch and #BalSansad on #ChildLabour followed by #Essay Writing at Rajkiye Buniyadi Vidyalaya, Dighra Panchayat or #Pusa block #Samastipur #ChildRights #ChildProtection #childmarriage
@ActionAidIndia @saurabhiirm @sndeep @Dr_SharadKumari https://t.co/WUEMEf4yoO</t>
  </si>
  <si>
    <t>Mon May 16 16:16:39 +0000 2022</t>
  </si>
  <si>
    <t>http://twitter.com/EkramPRO/statuses/1526235186244952064</t>
  </si>
  <si>
    <t>{"hashtags":[{"text":"MeenaManch","indices":[32,43]},{"text":"BalSansad","indices":[48,58]},{"text":"ChildLabour","indices":[62,74]},{"text":"Essay","indices":[87,93]},{"text":"Pusa","indices":[153,158]},{"text":"Samastipur","indices":[165,176]},{"text":"ChildRights","indices":[177,189]},{"text":"ChildProtection","indices":[190,206]},{"text":"childmarriage","indices":[207,221]}],"symbols":[],"user_mentions":[{"screen_name":"ActionAidIndia","name":"ActionAid Association India","id":59062530,"id_str":"59062530","indices":[222,237]},{"screen_name":"saurabhiirm","name":"Saurabh Kumar","id":187833245,"id_str":"187833245","indices":[238,250]},{"screen_name":"sndeep","name":"Sandeep Chachra","id":60430658,"id_str":"60430658","indices":[251,258]},{"screen_name":"Dr_SharadKumari","name":"Sharad Kumari","id":958380131055218700,"id_str":"958380131055218688","indices":[259,275]}],"urls":[],"media":[{"id":1526235151528652800,"id_str":"1526235151528652804","indices":[276,299],"media_url":"http://pbs.twimg.com/media/FS5GyLKUcAQuakL.jpg","media_url_https":"https://pbs.twimg.com/media/FS5GyLKUcAQuakL.jpg","url":"https://t.co/WUEMEf4yoO","display_url":"pic.twitter.com/WUEMEf4yoO","expanded_url":"https://twitter.com/EkramPRO/status/1526235186244952064/photo/1","type":"photo","sizes":{"thumb":{"w":150,"h":150,"resize":"crop"},"large":{"w":1024,"h":768,"resize":"fit"},"medium":{"w":1024,"h":768,"resize":"fit"},"small":{"w":680,"h":510,"resize":"fit"}}}]}</t>
  </si>
  <si>
    <t>1526230482249256960</t>
  </si>
  <si>
    <t>AwukuIOE</t>
  </si>
  <si>
    <t>Mon May 16 15:57:57 +0000 2022</t>
  </si>
  <si>
    <t>783004600899080193</t>
  </si>
  <si>
    <t>http://pbs.twimg.com/profile_images/809829062676017152/CqceiRyI_normal.jpg</t>
  </si>
  <si>
    <t>http://twitter.com/AwukuIOE/statuses/1526230482249256960</t>
  </si>
  <si>
    <t>1526229830655741953</t>
  </si>
  <si>
    <t>mayada_nour87</t>
  </si>
  <si>
    <t>Mon May 16 15:55:22 +0000 2022</t>
  </si>
  <si>
    <t>1456250246095417346</t>
  </si>
  <si>
    <t>http://pbs.twimg.com/profile_images/1522720656282075136/9YaoqX8B_normal.jpg</t>
  </si>
  <si>
    <t>http://twitter.com/mayada_nour87/statuses/1526229830655741953</t>
  </si>
  <si>
    <t>1526229772988125184</t>
  </si>
  <si>
    <t>Mon May 16 15:55:08 +0000 2022</t>
  </si>
  <si>
    <t>http://twitter.com/DaminiP62429335/statuses/1526229772988125184</t>
  </si>
  <si>
    <t>1526228863050817536</t>
  </si>
  <si>
    <t>childhope</t>
  </si>
  <si>
    <t>Mon May 16 15:51:31 +0000 2022</t>
  </si>
  <si>
    <t>31906305</t>
  </si>
  <si>
    <t>http://pbs.twimg.com/profile_images/1470764248104116234/imIiVz3D_normal.jpg</t>
  </si>
  <si>
    <t>London, UK</t>
  </si>
  <si>
    <t>http://twitter.com/childhope/statuses/1526228863050817536</t>
  </si>
  <si>
    <t>1526228356752150529</t>
  </si>
  <si>
    <t>EUCYPRUS</t>
  </si>
  <si>
    <t>Mon May 16 15:49:30 +0000 2022</t>
  </si>
  <si>
    <t>256489534</t>
  </si>
  <si>
    <t>http://pbs.twimg.com/profile_images/1466396247003217927/4e0kJNA8_normal.jpg</t>
  </si>
  <si>
    <t>Nicosia | Λευκωσία | Lefkoşa</t>
  </si>
  <si>
    <t>http://twitter.com/EUCYPRUS/statuses/1526228356752150529</t>
  </si>
  <si>
    <t>1526227931126808578</t>
  </si>
  <si>
    <t>We are ‘ entering a new era’ for #business #government to address #childlabour- import bans; legislation ; consumers https://t.co/SPZhI8Epuz</t>
  </si>
  <si>
    <t>Mon May 16 15:47:49 +0000 2022</t>
  </si>
  <si>
    <t>http://twitter.com/colleentheron/statuses/1526227931126808578</t>
  </si>
  <si>
    <t>{"hashtags":[{"text":"business","indices":[33,42]},{"text":"government","indices":[43,54]},{"text":"childlabour","indices":[66,78]}],"symbols":[],"user_mentions":[],"urls":[],"media":[{"id":1526227918581637000,"id_str":"1526227918581637122","indices":[117,140],"media_url":"http://pbs.twimg.com/media/FS5ANKVXoAI6yuk.jpg","media_url_https":"https://pbs.twimg.com/media/FS5ANKVXoAI6yuk.jpg","url":"https://t.co/SPZhI8Epuz","display_url":"pic.twitter.com/SPZhI8Epuz","expanded_url":"https://twitter.com/colleentheron/status/1526227931126808578/photo/1","type":"photo","sizes":{"medium":{"w":1200,"h":900,"resize":"fit"},"thumb":{"w":150,"h":150,"resize":"crop"},"large":{"w":2048,"h":1536,"resize":"fit"},"small":{"w":680,"h":510,"resize":"fit"}}}]}</t>
  </si>
  <si>
    <t>1526226367138136064</t>
  </si>
  <si>
    <t>SGR71879773</t>
  </si>
  <si>
    <t>Mon May 16 15:41:36 +0000 2022</t>
  </si>
  <si>
    <t>1515476278157414402</t>
  </si>
  <si>
    <t>http://twitter.com/SGR71879773/statuses/1526226367138136064</t>
  </si>
  <si>
    <t>1526223768489582593</t>
  </si>
  <si>
    <t>Attending the 5th Global Conference on Elimination of Child Labour 2022
#ChildLabour
#SaveChild
#EmploymentAndLabour @ Durban ICC https://t.co/bFW3aeVcoA</t>
  </si>
  <si>
    <t>Mon May 16 15:31:16 +0000 2022</t>
  </si>
  <si>
    <t>http://twitter.com/ZumaHugo/statuses/1526223768489582593</t>
  </si>
  <si>
    <t>{"hashtags":[{"text":"ChildLabour","indices":[73,85]},{"text":"SaveChild","indices":[86,96]},{"text":"EmploymentAndLabour","indices":[97,117]}],"symbols":[],"user_mentions":[],"urls":[{"url":"https://t.co/bFW3aeVcoA","expanded_url":"https://www.instagram.com/p/Cdn8EnhNudH/?igshid=YTgzYjQ4ZTY=","display_url":"instagram.com/p/Cdn8EnhNudH/…","indices":[131,154]}]}</t>
  </si>
  <si>
    <t>1526223587455139840</t>
  </si>
  <si>
    <t>Mon May 16 15:30:33 +0000 2022</t>
  </si>
  <si>
    <t>http://twitter.com/ardeaint/statuses/1526223587455139840</t>
  </si>
  <si>
    <t>1526223482283085825</t>
  </si>
  <si>
    <t>RT @ChildLabourActn: Only by listening to working children can we begin to tackle the underlying drivers of the worst forms of #ChildLabour ❗️
Want to find out more about CLARISSA's approach and the emerging evidence? Join our side event at the #5ChildLabourConference👇
https://t.co/ZAVvcCrCOK https://t.co/dxribNC4Lk</t>
  </si>
  <si>
    <t>Mon May 16 15:30:08 +0000 2022</t>
  </si>
  <si>
    <t>http://twitter.com/ardeaint/statuses/1526223482283085825</t>
  </si>
  <si>
    <t>{"hashtags":[{"text":"ChildLabour","indices":[127,139]}],"symbols":[],"user_mentions":[{"screen_name":"ChildLabourActn","name":"Child Labour Action","id":1400031225063030800,"id_str":"1400031225063030787","indices":[3,19]}],"urls":[]}</t>
  </si>
  <si>
    <t>1526223455556980739</t>
  </si>
  <si>
    <t>👏🏾 We are so excited to be attending the 5th Global Conference in Durban, South Africa to address eliminating #childlabour around the world.
Ensure you're registered to attend all the events online 💻 #EndChildLabour #bizhumanrights #duedilegence #supplychain https://t.co/9AVb5Ts2mg</t>
  </si>
  <si>
    <t>Mon May 16 15:30:02 +0000 2022</t>
  </si>
  <si>
    <t>http://twitter.com/ardeaint/statuses/1526223455556980739</t>
  </si>
  <si>
    <t>{"hashtags":[{"text":"childlabour","indices":[110,122]},{"text":"EndChildLabour","indices":[201,216]},{"text":"bizhumanrights","indices":[217,232]},{"text":"duedilegence","indices":[233,246]},{"text":"supplychain","indices":[247,259]}],"symbols":[],"user_mentions":[],"urls":[{"url":"https://t.co/9AVb5Ts2mg","expanded_url":"https://twitter.com/colleentheron/status/1526153504582156289","display_url":"twitter.com/colleentheron/…","indices":[260,283]}]}</t>
  </si>
  <si>
    <t>1526222758086074369</t>
  </si>
  <si>
    <t>KanezaDiane</t>
  </si>
  <si>
    <t>Mon May 16 15:27:16 +0000 2022</t>
  </si>
  <si>
    <t>2415478665</t>
  </si>
  <si>
    <t>http://pbs.twimg.com/profile_images/1517265351817498631/4prH9w1V_normal.jpg</t>
  </si>
  <si>
    <t>(34) Barcelona, España🇪🇦🇪🇺</t>
  </si>
  <si>
    <t>http://twitter.com/KanezaDiane/statuses/1526222758086074369</t>
  </si>
  <si>
    <t>1526221282672402432</t>
  </si>
  <si>
    <t>KharadiMukesh4</t>
  </si>
  <si>
    <t>Mon May 16 15:21:24 +0000 2022</t>
  </si>
  <si>
    <t>1443818443157880832</t>
  </si>
  <si>
    <t>http://pbs.twimg.com/profile_images/1443818610271555588/8QX5byZL_normal.png</t>
  </si>
  <si>
    <t>http://twitter.com/KharadiMukesh4/statuses/1526221282672402432</t>
  </si>
  <si>
    <t>1526220761324785667</t>
  </si>
  <si>
    <t>Mon May 16 15:19:19 +0000 2022</t>
  </si>
  <si>
    <t>http://twitter.com/ILOFLNetwork/statuses/1526220761324785667</t>
  </si>
  <si>
    <t>1526219115270119432</t>
  </si>
  <si>
    <t>VanessaXimenaC1</t>
  </si>
  <si>
    <t>Mon May 16 15:12:47 +0000 2022</t>
  </si>
  <si>
    <t>1512082090317152258</t>
  </si>
  <si>
    <t>http://twitter.com/VanessaXimenaC1/statuses/1526219115270119432</t>
  </si>
  <si>
    <t>1526218502096535555</t>
  </si>
  <si>
    <t>Drinaamullah5</t>
  </si>
  <si>
    <t>Mon May 16 15:10:21 +0000 2022</t>
  </si>
  <si>
    <t>956103307973586944</t>
  </si>
  <si>
    <t>http://pbs.twimg.com/profile_images/1235091119773487104/kd3Gvvxm_normal.jpg</t>
  </si>
  <si>
    <t xml:space="preserve">#Pakistan #Switzerland #China </t>
  </si>
  <si>
    <t>http://twitter.com/Drinaamullah5/statuses/1526218502096535555</t>
  </si>
  <si>
    <t>1526218011031617543</t>
  </si>
  <si>
    <t>The fifth Global Conference on the Elimination of Child Labour takes place this week.
#ForcedLabour and #ChildLabour are linked. To understand how, and what this means for action, listen to our podcasts in English, French and Spanish. 
https://t.co/bkRzeRXfE6
#EndChildLabour</t>
  </si>
  <si>
    <t>Mon May 16 15:08:24 +0000 2022</t>
  </si>
  <si>
    <t>http://twitter.com/ILOFLNetwork/statuses/1526218011031617543</t>
  </si>
  <si>
    <t>{"hashtags":[{"text":"ForcedLabour","indices":[87,100]},{"text":"ChildLabour","indices":[105,117]},{"text":"EndChildLabour","indices":[263,278]}],"symbols":[],"user_mentions":[],"urls":[{"url":"https://t.co/bkRzeRXfE6","expanded_url":"https://flbusiness.network/second-podcast-series-now-available/","display_url":"flbusiness.network/second-podcast…","indices":[238,261]}]}</t>
  </si>
  <si>
    <t>1526216970173038593</t>
  </si>
  <si>
    <t>ubhoola62</t>
  </si>
  <si>
    <t>89million children under 11 are in #childlabour according to @ilo @GuyRyder and this number is growing #EndChildLabour 5th Global Conference on the Elimination of Child Labour</t>
  </si>
  <si>
    <t>Mon May 16 15:04:16 +0000 2022</t>
  </si>
  <si>
    <t>802779709</t>
  </si>
  <si>
    <t>http://pbs.twimg.com/profile_images/609277697831911424/el3oOL8v_normal.jpg</t>
  </si>
  <si>
    <t>http://twitter.com/ubhoola62/statuses/1526216970173038593</t>
  </si>
  <si>
    <t>{"hashtags":[{"text":"childlabour","indices":[35,47]},{"text":"EndChildLabour","indices":[103,118]}],"symbols":[],"user_mentions":[{"screen_name":"ilo","name":"International Labour Organization","id":364761686,"id_str":"364761686","indices":[61,65]},{"screen_name":"GuyRyder","name":"Guy Ryder","id":833321647,"id_str":"833321647","indices":[66,75]}],"urls":[]}</t>
  </si>
  <si>
    <t>1526212997370224640</t>
  </si>
  <si>
    <t>Umwanazambia</t>
  </si>
  <si>
    <t>Mon May 16 14:48:28 +0000 2022</t>
  </si>
  <si>
    <t>3171059055</t>
  </si>
  <si>
    <t>http://pbs.twimg.com/profile_images/1196304354355154945/t4Q34oEp_normal.jpg</t>
  </si>
  <si>
    <t>Lusaka</t>
  </si>
  <si>
    <t>http://twitter.com/Umwanazambia/statuses/1526212997370224640</t>
  </si>
  <si>
    <t>1526212948858966016</t>
  </si>
  <si>
    <t>O_G_Log</t>
  </si>
  <si>
    <t>Mon May 16 14:48:17 +0000 2022</t>
  </si>
  <si>
    <t>71902263</t>
  </si>
  <si>
    <t>http://pbs.twimg.com/profile_images/1335150447854817280/QXjbLcQc_normal.jpg</t>
  </si>
  <si>
    <t>http://twitter.com/O_G_Log/statuses/1526212948858966016</t>
  </si>
  <si>
    <t>1526212835218440194</t>
  </si>
  <si>
    <t>RT @CharlesTembo12: 📢 I raise my hand for a world without child labour❗
160 Million Children In Child labour
🔺 I call on @MwilaChriseddy @ChibweLumpa @Greybutterfly07 to join this #RaiseYourHandForKids Challenge during the 5th Global Conference on the Elimination of #ChildLabour @Alliance8_7 https://t.co/J6H2Pmt9PC</t>
  </si>
  <si>
    <t>Mon May 16 14:47:50 +0000 2022</t>
  </si>
  <si>
    <t>http://twitter.com/Umwanazambia/statuses/1526212835218440194</t>
  </si>
  <si>
    <t>{"hashtags":[],"symbols":[],"user_mentions":[{"screen_name":"CharlesTembo12","name":"#TheAfricanDream","id":2271486275,"id_str":"2271486275","indices":[3,18]},{"screen_name":"MwilaChriseddy","name":"Mwila Chriseddy Bwanga","id":1210137922051203000,"id_str":"1210137922051203086","indices":[123,138]}],"urls":[]}</t>
  </si>
  <si>
    <t>1526211815574847489</t>
  </si>
  <si>
    <t>TzGlobalCompact</t>
  </si>
  <si>
    <t>Mon May 16 14:43:47 +0000 2022</t>
  </si>
  <si>
    <t>1389882896689864704</t>
  </si>
  <si>
    <t>http://pbs.twimg.com/profile_images/1389883757470048257/95ILU5sv_normal.png</t>
  </si>
  <si>
    <t>Dar Es Salaam, Tanzania</t>
  </si>
  <si>
    <t>http://twitter.com/TzGlobalCompact/statuses/1526211815574847489</t>
  </si>
  <si>
    <t>1526210937858007041</t>
  </si>
  <si>
    <t>RT @ECLTFoundation: What are the most pressing global #ChildLabour challenges? What should be the priorities of the global community? 
This is today's theme in Durban!
A sneak preview: Address root causes.
Take a look at today's agenda 👇🏽 https://t.co/qEoNcJO9Dt</t>
  </si>
  <si>
    <t>Mon May 16 14:40:17 +0000 2022</t>
  </si>
  <si>
    <t>http://twitter.com/ECLT_imugwagwa/statuses/1526210937858007041</t>
  </si>
  <si>
    <t>{"hashtags":[{"text":"ChildLabour","indices":[54,66]}],"symbols":[],"user_mentions":[{"screen_name":"ECLTFoundation","name":"The ECLT Foundation","id":1191848646,"id_str":"1191848646","indices":[3,18]}],"urls":[]}</t>
  </si>
  <si>
    <t>1526210877149659136</t>
  </si>
  <si>
    <t>Mon May 16 14:40:03 +0000 2022</t>
  </si>
  <si>
    <t>http://twitter.com/ECLT_imugwagwa/statuses/1526210877149659136</t>
  </si>
  <si>
    <t>1526210337627901953</t>
  </si>
  <si>
    <t>Twalphotograph1</t>
  </si>
  <si>
    <t>Mon May 16 14:37:54 +0000 2022</t>
  </si>
  <si>
    <t>1481182485748854786</t>
  </si>
  <si>
    <t>http://pbs.twimg.com/profile_images/1481189729496453120/TrJr1Bsd_normal.jpg</t>
  </si>
  <si>
    <t>Kawempe</t>
  </si>
  <si>
    <t>http://twitter.com/Twalphotograph1/statuses/1526210337627901953</t>
  </si>
  <si>
    <t>1526210127786692608</t>
  </si>
  <si>
    <t>shyoung57</t>
  </si>
  <si>
    <t>Mon May 16 14:37:04 +0000 2022</t>
  </si>
  <si>
    <t>3185810041</t>
  </si>
  <si>
    <t>http://pbs.twimg.com/profile_images/595417684688396292/NfHtpXL9_normal.jpg</t>
  </si>
  <si>
    <t>http://twitter.com/shyoung57/statuses/1526210127786692608</t>
  </si>
  <si>
    <t>1526209995473395714</t>
  </si>
  <si>
    <t>amseguya51</t>
  </si>
  <si>
    <t>Mon May 16 14:36:33 +0000 2022</t>
  </si>
  <si>
    <t>3245627405</t>
  </si>
  <si>
    <t>http://pbs.twimg.com/profile_images/1465863611025395715/KGa8huw2_normal.jpg</t>
  </si>
  <si>
    <t>KAWEMPE</t>
  </si>
  <si>
    <t>http://twitter.com/amseguya51/statuses/1526209995473395714</t>
  </si>
  <si>
    <t>1526209896932311042</t>
  </si>
  <si>
    <t>Mon May 16 14:36:09 +0000 2022</t>
  </si>
  <si>
    <t>http://twitter.com/ECLTFoundation/statuses/1526209896932311042</t>
  </si>
  <si>
    <t>1526209740589740034</t>
  </si>
  <si>
    <t>ABriphin</t>
  </si>
  <si>
    <t>Mon May 16 14:35:32 +0000 2022</t>
  </si>
  <si>
    <t>1253418451416170503</t>
  </si>
  <si>
    <t>http://pbs.twimg.com/profile_images/1482414773534969858/nz7UdT18_normal.jpg</t>
  </si>
  <si>
    <t>Kampala..muyenga</t>
  </si>
  <si>
    <t>http://twitter.com/ABriphin/statuses/1526209740589740034</t>
  </si>
  <si>
    <t>1526209713595195392</t>
  </si>
  <si>
    <t>"Stand with me to make sure every child is free. Let's pledge towards having a safe childhood" shares Tara Banjara, child labour survivor and advocate at the  5th Global Conference on the Elimination of #ChildLabour.  #EndChildLabour https://t.co/g47Qdv0Tea</t>
  </si>
  <si>
    <t>Mon May 16 14:35:25 +0000 2022</t>
  </si>
  <si>
    <t>http://twitter.com/ECLTFoundation/statuses/1526209713595195392</t>
  </si>
  <si>
    <t>{"hashtags":[{"text":"ChildLabour","indices":[203,215]},{"text":"EndChildLabour","indices":[218,233]}],"symbols":[],"user_mentions":[],"urls":[],"media":[{"id":1526208970003779600,"id_str":"1526208970003779586","indices":[234,257],"media_url":"http://pbs.twimg.com/media/FS4u-NYXEAIycei.jpg","media_url_https":"https://pbs.twimg.com/media/FS4u-NYXEAIycei.jpg","url":"https://t.co/g47Qdv0Tea","display_url":"pic.twitter.com/g47Qdv0Tea","expanded_url":"https://twitter.com/ECLTFoundation/status/1526209713595195392/photo/1","type":"photo","sizes":{"thumb":{"w":150,"h":150,"resize":"crop"},"small":{"w":680,"h":347,"resize":"fit"},"large":{"w":1592,"h":812,"resize":"fit"},"medium":{"w":1200,"h":612,"resize":"fit"}}}]}</t>
  </si>
  <si>
    <t>1526209262103543810</t>
  </si>
  <si>
    <t>AlbinKeuc</t>
  </si>
  <si>
    <t>RT @Sloga_Platform: End #ChildLabour NOW!
#GlobalCitizenshipEducation https://t.co/P92cf0ePu4</t>
  </si>
  <si>
    <t>Mon May 16 14:33:38 +0000 2022</t>
  </si>
  <si>
    <t>2832596620</t>
  </si>
  <si>
    <t>http://pbs.twimg.com/profile_images/523199330132324352/SYPifIzv_normal.jpeg</t>
  </si>
  <si>
    <t>http://twitter.com/AlbinKeuc/statuses/1526209262103543810</t>
  </si>
  <si>
    <t>{"hashtags":[{"text":"ChildLabour","indices":[24,36]},{"text":"GlobalCitizenshipEducation","indices":[43,70]}],"symbols":[],"user_mentions":[{"screen_name":"Sloga_Platform","name":"Sloga, NGO Platform","id":274413596,"id_str":"274413596","indices":[3,18]}],"urls":[]}</t>
  </si>
  <si>
    <t>1526206774956675074</t>
  </si>
  <si>
    <t>Mon May 16 14:23:45 +0000 2022</t>
  </si>
  <si>
    <t>http://twitter.com/RitaHYip/statuses/1526206774956675074</t>
  </si>
  <si>
    <t>1526206693595484160</t>
  </si>
  <si>
    <t>BalAshramJaipur</t>
  </si>
  <si>
    <t>We raise our hands for a world without #childlabour. Do you want to raise your hands too? 
To join the #RaiseYourHandForKids challenge, follow these 3 steps;
👉Draw a smile on your hand
👉Snap a selfie with your hand raised high
👉Post it on your social media &amp;amp; tag 3 people https://t.co/B0YqS91YdH</t>
  </si>
  <si>
    <t>Mon May 16 14:23:25 +0000 2022</t>
  </si>
  <si>
    <t>962926913567195136</t>
  </si>
  <si>
    <t>http://pbs.twimg.com/profile_images/1451510201161420801/howABQiO_normal.jpg</t>
  </si>
  <si>
    <t>Viratnagar, Jaipur, India</t>
  </si>
  <si>
    <t>http://twitter.com/BalAshramJaipur/statuses/1526206693595484160</t>
  </si>
  <si>
    <t>{"hashtags":[{"text":"childlabour","indices":[39,51]},{"text":"RaiseYourHandForKids","indices":[103,124]}],"symbols":[],"user_mentions":[],"urls":[],"media":[{"id":1526205705400635400,"id_str":"1526205705400635393","indices":[276,299],"media_url":"http://pbs.twimg.com/media/FS4sALyUUAErA2g.jpg","media_url_https":"https://pbs.twimg.com/media/FS4sALyUUAErA2g.jpg","url":"https://t.co/B0YqS91YdH","display_url":"pic.twitter.com/B0YqS91YdH","expanded_url":"https://twitter.com/BalAshramJaipur/status/1526206693595484160/photo/1","type":"photo","sizes":{"thumb":{"w":150,"h":150,"resize":"crop"},"medium":{"w":940,"h":788,"resize":"fit"},"large":{"w":940,"h":788,"resize":"fit"},"small":{"w":680,"h":570,"resize":"fit"}}}]}</t>
  </si>
  <si>
    <t>1526206552750927875</t>
  </si>
  <si>
    <t>📅 TOMORROW!
During @ilo's 5th Global Conference to #EndChildLabour, IOE is co-hosting a side event gathering #businesses &amp;amp; other key actors to discuss how the #PrivateSector is tackling #ChildLabour in #SupplyChains.
🖥️ Don't miss it ➡️ https://t.co/mwb63rtlyJ https://t.co/TlNYNdnaAh</t>
  </si>
  <si>
    <t>Mon May 16 14:22:52 +0000 2022</t>
  </si>
  <si>
    <t>http://twitter.com/ioevoice/statuses/1526206552750927875</t>
  </si>
  <si>
    <t>{"hashtags":[{"text":"EndChildLabour","indices":[52,67]},{"text":"businesses","indices":[110,121]},{"text":"PrivateSector","indices":[164,178]},{"text":"ChildLabour","indices":[191,203]},{"text":"SupplyChains","indices":[207,220]}],"symbols":[],"user_mentions":[{"screen_name":"ilo","name":"International Labour Organization","id":364761686,"id_str":"364761686","indices":[20,24]}],"urls":[{"url":"https://t.co/mwb63rtlyJ","expanded_url":"https://www.5thchildlabourconf.org/en/session/side-event-10-scaling-business-due-diligence-child-labour","display_url":"5thchildlabourconf.org/en/session/sid…","indices":[243,266]}],"media":[{"id":1526189310298443800,"id_str":"1526189310298443777","indices":[267,290],"media_url":"http://pbs.twimg.com/media/FS4dF3RWUAEu9HU.jpg","media_url_https":"https://pbs.twimg.com/media/FS4dF3RWUAEu9HU.jpg","url":"https://t.co/TlNYNdnaAh","display_url":"pic.twitter.com/TlNYNdnaAh","expanded_url":"https://twitter.com/ioevoice/status/1526206552750927875/photo/1","type":"photo","sizes":{"thumb":{"w":150,"h":150,"resize":"crop"},"large":{"w":1080,"h":1080,"resize":"fit"},"small":{"w":680,"h":680,"resize":"fit"},"medium":{"w":1080,"h":1080,"resize":"fit"}}}]}</t>
  </si>
  <si>
    <t>1526206022150508556</t>
  </si>
  <si>
    <t>EUatUN</t>
  </si>
  <si>
    <t>Mon May 16 14:20:45 +0000 2022</t>
  </si>
  <si>
    <t>125995973</t>
  </si>
  <si>
    <t>http://pbs.twimg.com/profile_images/1411073756416593923/PpC0FZkP_normal.jpg</t>
  </si>
  <si>
    <t>http://twitter.com/EUatUN/statuses/1526206022150508556</t>
  </si>
  <si>
    <t>1526205883696422913</t>
  </si>
  <si>
    <t>sandrabisin</t>
  </si>
  <si>
    <t>Mon May 16 14:20:12 +0000 2022</t>
  </si>
  <si>
    <t>145822498</t>
  </si>
  <si>
    <t>http://pbs.twimg.com/profile_images/1354453865773617152/QPfJ7g8M_normal.jpg</t>
  </si>
  <si>
    <t>Dakar, Senegal</t>
  </si>
  <si>
    <t>http://twitter.com/sandrabisin/statuses/1526205883696422913</t>
  </si>
  <si>
    <t>1526205698904059905</t>
  </si>
  <si>
    <t>SathyaSadhasiv2</t>
  </si>
  <si>
    <t>Mon May 16 14:19:28 +0000 2022</t>
  </si>
  <si>
    <t>1188464523713204224</t>
  </si>
  <si>
    <t>http://pbs.twimg.com/profile_images/1526156947082592256/leX3AUzY_normal.jpg</t>
  </si>
  <si>
    <t>Coimbatore, Tamil Nadu, India</t>
  </si>
  <si>
    <t>http://twitter.com/SathyaSadhasiv2/statuses/1526205698904059905</t>
  </si>
  <si>
    <t>1526205303305519104</t>
  </si>
  <si>
    <t>Mon May 16 14:17:54 +0000 2022</t>
  </si>
  <si>
    <t>http://twitter.com/icimatthias/statuses/1526205303305519104</t>
  </si>
  <si>
    <t>1526203820770054145</t>
  </si>
  <si>
    <t>johnreichardwes</t>
  </si>
  <si>
    <t>Mon May 16 14:12:01 +0000 2022</t>
  </si>
  <si>
    <t>386543721</t>
  </si>
  <si>
    <t>http://pbs.twimg.com/profile_images/845691516559511554/CO3ZeN_K_normal.jpg</t>
  </si>
  <si>
    <t>http://twitter.com/johnreichardwes/statuses/1526203820770054145</t>
  </si>
  <si>
    <t>1526201208737873921</t>
  </si>
  <si>
    <t>globalcompact</t>
  </si>
  <si>
    <t>The UN @globalcompact and @ILO_Childlabour are proud to participate in the 5th Global Conference on the Elimination of Child Labour. 
Learn more about this important event &amp;amp; join us for a session on scaling up business due diligence on #ChildLabour. 
👉 https://t.co/YH4S8x4PnZ https://t.co/Z638lTyJQw</t>
  </si>
  <si>
    <t>Mon May 16 14:01:38 +0000 2022</t>
  </si>
  <si>
    <t>38704343</t>
  </si>
  <si>
    <t>http://pbs.twimg.com/profile_images/1217465615746768896/xDvjVTW8_normal.jpg</t>
  </si>
  <si>
    <t>http://twitter.com/globalcompact/statuses/1526201208737873921</t>
  </si>
  <si>
    <t>{"hashtags":[{"text":"ChildLabour","indices":[241,253]}],"symbols":[],"user_mentions":[{"screen_name":"globalcompact","name":"UN Global Compact","id":38704343,"id_str":"38704343","indices":[7,21]},{"screen_name":"ILO_Childlabour","name":"ILO_NOchildlabour","id":42466512,"id_str":"42466512","indices":[26,42]}],"urls":[{"url":"https://t.co/YH4S8x4PnZ","expanded_url":"https://www.5thchildlabourconf.org/en","display_url":"5thchildlabourconf.org/en","indices":[259,282]}],"media":[{"id":1526200875798220800,"id_str":"1526200875798220802","indices":[283,306],"media_url":"http://pbs.twimg.com/media/FS4nnEHX0AImphn.jpg","media_url_https":"https://pbs.twimg.com/media/FS4nnEHX0AImphn.jpg","url":"https://t.co/Z638lTyJQw","display_url":"pic.twitter.com/Z638lTyJQw","expanded_url":"https://twitter.com/globalcompact/status/1526201208737873921/photo/1","type":"photo","sizes":{"thumb":{"w":150,"h":150,"resize":"crop"},"large":{"w":1080,"h":1080,"resize":"fit"},"small":{"w":680,"h":680,"resize":"fit"},"medium":{"w":1080,"h":1080,"resize":"fit"}}}]}</t>
  </si>
  <si>
    <t>1526200925286801409</t>
  </si>
  <si>
    <t>mukhtharian</t>
  </si>
  <si>
    <t>Mon May 16 14:00:30 +0000 2022</t>
  </si>
  <si>
    <t>1355547846</t>
  </si>
  <si>
    <t>http://pbs.twimg.com/profile_images/1491279088983719937/mLfFzZ44_normal.jpg</t>
  </si>
  <si>
    <t>Potiskum Yobe, State Nigeria</t>
  </si>
  <si>
    <t>http://twitter.com/mukhtharian/statuses/1526200925286801409</t>
  </si>
  <si>
    <t>1526200870861422592</t>
  </si>
  <si>
    <t>cdignacional2</t>
  </si>
  <si>
    <t>Mon May 16 14:00:17 +0000 2022</t>
  </si>
  <si>
    <t>1424895506682191875</t>
  </si>
  <si>
    <t>http://pbs.twimg.com/profile_images/1429807443849187333/utIhrDbD_normal.jpg</t>
  </si>
  <si>
    <t>http://twitter.com/cdignacional2/statuses/1526200870861422592</t>
  </si>
  <si>
    <t>1526200537607200768</t>
  </si>
  <si>
    <t>_Russ9</t>
  </si>
  <si>
    <t>Mon May 16 13:58:58 +0000 2022</t>
  </si>
  <si>
    <t>1519081844272156673</t>
  </si>
  <si>
    <t>http://pbs.twimg.com/profile_images/1520901312010936320/WWcug84a_normal.jpg</t>
  </si>
  <si>
    <t>Boston &amp; environs</t>
  </si>
  <si>
    <t>http://twitter.com/_Russ9/statuses/1526200537607200768</t>
  </si>
  <si>
    <t>1526200395688812544</t>
  </si>
  <si>
    <t>Sloga_Platform</t>
  </si>
  <si>
    <t>End #ChildLabour NOW!
#GlobalCitizenshipEducation https://t.co/P92cf0ePu4</t>
  </si>
  <si>
    <t>Mon May 16 13:58:24 +0000 2022</t>
  </si>
  <si>
    <t>274413596</t>
  </si>
  <si>
    <t>http://pbs.twimg.com/profile_images/1432695398821421066/ijLk5APO_normal.png</t>
  </si>
  <si>
    <t>Ljubljana, Slovenia</t>
  </si>
  <si>
    <t>http://twitter.com/Sloga_Platform/statuses/1526200395688812544</t>
  </si>
  <si>
    <t>{"hashtags":[{"text":"ChildLabour","indices":[4,16]},{"text":"GlobalCitizenshipEducation","indices":[23,50]}],"symbols":[],"user_mentions":[],"urls":[{"url":"https://t.co/P92cf0ePu4","expanded_url":"https://twitter.com/EU_Partnerships/status/1526170607167057920","display_url":"twitter.com/EU_Partnership…","indices":[51,74]}]}</t>
  </si>
  <si>
    <t>1526200355717103616</t>
  </si>
  <si>
    <t>antonio_randino</t>
  </si>
  <si>
    <t>Mon May 16 13:58:14 +0000 2022</t>
  </si>
  <si>
    <t>2738026822</t>
  </si>
  <si>
    <t>http://pbs.twimg.com/profile_images/1524850033077764098/llfAh0hB_normal.jpg</t>
  </si>
  <si>
    <t>Roma, Lazio</t>
  </si>
  <si>
    <t>http://twitter.com/antonio_randino/statuses/1526200355717103616</t>
  </si>
  <si>
    <t>1526200283809841153</t>
  </si>
  <si>
    <t>Mon May 16 13:57:57 +0000 2022</t>
  </si>
  <si>
    <t>http://twitter.com/BusinessUnitySA/statuses/1526200283809841153</t>
  </si>
  <si>
    <t>1526199910403657733</t>
  </si>
  <si>
    <t>IridescentAshes</t>
  </si>
  <si>
    <t>Mon May 16 13:56:28 +0000 2022</t>
  </si>
  <si>
    <t>1021192197914464257</t>
  </si>
  <si>
    <t>http://pbs.twimg.com/profile_images/1021528330355597317/9Zq_lwq4_normal.jpg</t>
  </si>
  <si>
    <t>Pennsylvania, USA</t>
  </si>
  <si>
    <t>http://twitter.com/IridescentAshes/statuses/1526199910403657733</t>
  </si>
  <si>
    <t>1526199791025238016</t>
  </si>
  <si>
    <t>UNGeneva</t>
  </si>
  <si>
    <t>Despite progress in many regions, 160 Mln children are still in #ChildLabour. Numbers are rising &amp;amp; the COVID-19 pandemic threatens to reverse years of progress.
💻Watch LIVE the @ilo World of Work Show: Raise your hand for kids🖐️🏼🙋🏼‍♀️🙋🏼‍♂️
👉 Today at 4 pm
👉 https://t.co/MoKPoZHpaj https://t.co/CcP5n4rz85</t>
  </si>
  <si>
    <t>Mon May 16 13:56:00 +0000 2022</t>
  </si>
  <si>
    <t>164263382</t>
  </si>
  <si>
    <t>http://pbs.twimg.com/profile_images/946007309700026369/irHahUwS_normal.jpg</t>
  </si>
  <si>
    <t>http://twitter.com/UNGeneva/statuses/1526199791025238016</t>
  </si>
  <si>
    <t>{"hashtags":[{"text":"ChildLabour","indices":[64,76]}],"symbols":[],"user_mentions":[{"screen_name":"ilo","name":"International Labour Organization","id":364761686,"id_str":"364761686","indices":[182,186]}],"urls":[{"url":"https://t.co/MoKPoZHpaj","expanded_url":"https://bit.ly/3leriTi","display_url":"bit.ly/3leriTi","indices":[263,286]}],"media":[{"id":1526130490570416000,"id_str":"1526130490570416129","indices":[287,310],"media_url":"http://pbs.twimg.com/media/FS3nmGtXoAEC8a_.png","media_url_https":"https://pbs.twimg.com/media/FS3nmGtXoAEC8a_.png","url":"https://t.co/CcP5n4rz85","display_url":"pic.twitter.com/CcP5n4rz85","expanded_url":"https://twitter.com/UNGeneva/status/1526199791025238016/photo/1","type":"photo","sizes":{"large":{"w":426,"h":298,"resize":"fit"},"medium":{"w":426,"h":298,"resize":"fit"},"small":{"w":426,"h":298,"resize":"fit"},"thumb":{"w":150,"h":150,"resize":"crop"}}}]}</t>
  </si>
  <si>
    <t>1526199671718305792</t>
  </si>
  <si>
    <t>Data systems key to gather information to address #humanrights #duediligence .@ardeaint working with data providers developed #supplychain #duediligence assessment and programme. #childlabour https://t.co/0axjw65VeI</t>
  </si>
  <si>
    <t>Mon May 16 13:55:31 +0000 2022</t>
  </si>
  <si>
    <t>http://twitter.com/colleentheron/statuses/1526199671718305792</t>
  </si>
  <si>
    <t>{"hashtags":[{"text":"humanrights","indices":[50,62]},{"text":"duediligence","indices":[63,76]},{"text":"supplychain","indices":[126,138]},{"text":"duediligence","indices":[139,152]},{"text":"childlabour","indices":[179,191]}],"symbols":[],"user_mentions":[{"screen_name":"ardeaint","name":"Ardea International","id":1367434538,"id_str":"1367434538","indices":[78,87]}],"urls":[],"media":[{"id":1526199617276240000,"id_str":"1526199617276239877","indices":[192,215],"media_url":"http://pbs.twimg.com/media/FS4mdzwWYAUvAJU.jpg","media_url_https":"https://pbs.twimg.com/media/FS4mdzwWYAUvAJU.jpg","url":"https://t.co/0axjw65VeI","display_url":"pic.twitter.com/0axjw65VeI","expanded_url":"https://twitter.com/colleentheron/status/1526199671718305792/photo/1","type":"photo","sizes":{"thumb":{"w":150,"h":150,"resize":"crop"},"large":{"w":2048,"h":1536,"resize":"fit"},"medium":{"w":1200,"h":900,"resize":"fit"},"small":{"w":680,"h":510,"resize":"fit"}}}]}</t>
  </si>
  <si>
    <t>1526199411822542851</t>
  </si>
  <si>
    <t>Verapaquete</t>
  </si>
  <si>
    <t>Mon May 16 13:54:29 +0000 2022</t>
  </si>
  <si>
    <t>852277669563596801</t>
  </si>
  <si>
    <t>http://pbs.twimg.com/profile_images/1202257956110307328/WyqbD25W_normal.jpg</t>
  </si>
  <si>
    <t>http://twitter.com/Verapaquete/statuses/1526199411822542851</t>
  </si>
  <si>
    <t>1526199337625206786</t>
  </si>
  <si>
    <t>Mon May 16 13:54:12 +0000 2022</t>
  </si>
  <si>
    <t>http://twitter.com/RitaHYip/statuses/1526199337625206786</t>
  </si>
  <si>
    <t>1526199227780632578</t>
  </si>
  <si>
    <t>At @ilo's 5th Global Conference on the Elimination of #ChildLabour, IOE Secretary-General @robsuarezsantos stresses the importance of having the right mix of policies &amp;amp; strategies, efficient #partnerships &amp;amp; strong #SocialDialogue as key ingredients to #EndChildLabour. https://t.co/9bWhjXgJlx</t>
  </si>
  <si>
    <t>Mon May 16 13:53:45 +0000 2022</t>
  </si>
  <si>
    <t>http://twitter.com/ioevoice/statuses/1526199227780632578</t>
  </si>
  <si>
    <t>{"hashtags":[{"text":"ChildLabour","indices":[54,66]},{"text":"partnerships","indices":[195,208]},{"text":"SocialDialogue","indices":[222,237]},{"text":"EndChildLabour","indices":[260,275]}],"symbols":[],"user_mentions":[{"screen_name":"ilo","name":"International Labour Organization","id":364761686,"id_str":"364761686","indices":[3,7]},{"screen_name":"robsuarezsantos","name":"Roberto Suárez Santos","id":452008252,"id_str":"452008252","indices":[90,106]}],"urls":[],"media":[{"id":1526197778770186200,"id_str":"1526197778770186242","indices":[277,300],"media_url":"http://pbs.twimg.com/media/FS4kyyyWUAIDqg6.jpg","media_url_https":"https://pbs.twimg.com/media/FS4kyyyWUAIDqg6.jpg","url":"https://t.co/9bWhjXgJlx","display_url":"pic.twitter.com/9bWhjXgJlx","expanded_url":"https://twitter.com/ioevoice/status/1526199227780632578/photo/1","type":"photo","sizes":{"small":{"w":680,"h":510,"resize":"fit"},"medium":{"w":1200,"h":900,"resize":"fit"},"thumb":{"w":150,"h":150,"resize":"crop"},"large":{"w":2048,"h":1536,"resize":"fit"}}}]}</t>
  </si>
  <si>
    <t>1526194704584527872</t>
  </si>
  <si>
    <t>IdeasIntegrated</t>
  </si>
  <si>
    <t>RT @ColonjuwonILO: The 5th Global Conference on the Elimination of Child Labour is happening from 15-20 May in South Africa 🇿🇦
Contribute to the urgent and decisive actions needed to eliminate #childlabour and achieve SDG 8.7
Learn more here ➡️ https://t.co/j0kZr6Tlry
#EndChildLabour https://t.co/GU6kZ83jJt</t>
  </si>
  <si>
    <t>Mon May 16 13:35:47 +0000 2022</t>
  </si>
  <si>
    <t>1150097817945432066</t>
  </si>
  <si>
    <t>http://pbs.twimg.com/profile_images/1367896430988435458/J_4pcARv_normal.jpg</t>
  </si>
  <si>
    <t>19 Linden Road, Bramely</t>
  </si>
  <si>
    <t>http://twitter.com/IdeasIntegrated/statuses/1526194704584527872</t>
  </si>
  <si>
    <t>{"hashtags":[],"symbols":[],"user_mentions":[{"screen_name":"ColonjuwonILO","name":"Cynthia Samuel-Olonjuwon","id":1032871395015970800,"id_str":"1032871395015970817","indices":[3,17]}],"urls":[]}</t>
  </si>
  <si>
    <t>1526191570772443136</t>
  </si>
  <si>
    <t>There should never even be an explanation or justification for #ChildLabour, asserted H.E President @CyrilRamaphosa. #EndChildLabour #RaiseYourHandsForKids @ilo_pretoria @UNICEF_SA https://t.co/6OCxLin4Jv</t>
  </si>
  <si>
    <t>Mon May 16 13:23:20 +0000 2022</t>
  </si>
  <si>
    <t>http://twitter.com/UNinSouthAfrica/statuses/1526191570772443136</t>
  </si>
  <si>
    <t>{"hashtags":[{"text":"ChildLabour","indices":[63,75]},{"text":"EndChildLabour","indices":[117,132]},{"text":"RaiseYourHandsForKids","indices":[133,155]}],"symbols":[],"user_mentions":[{"screen_name":"CyrilRamaphosa","name":"Cyril Ramaphosa 🇿🇦","id":2987156301,"id_str":"2987156301","indices":[100,115]},{"screen_name":"ilo_pretoria","name":"ILO Pretoria","id":767622553154232300,"id_str":"767622553154232321","indices":[156,169]},{"screen_name":"UNICEF_SA","name":"UNICEF South Africa","id":90702437,"id_str":"90702437","indices":[170,180]}],"urls":[{"url":"https://t.co/6OCxLin4Jv","expanded_url":"https://twitter.com/jonitokomusa/status/1525822574894129154","display_url":"twitter.com/jonitokomusa/s…","indices":[181,204]}]}</t>
  </si>
  <si>
    <t>1526189193407365127</t>
  </si>
  <si>
    <t>SOCIEUXplus</t>
  </si>
  <si>
    <t>Mon May 16 13:13:53 +0000 2022</t>
  </si>
  <si>
    <t>963424929449377792</t>
  </si>
  <si>
    <t>http://pbs.twimg.com/profile_images/964444647471927296/ewtGuJ78_normal.jpg</t>
  </si>
  <si>
    <t>http://twitter.com/SOCIEUXplus/statuses/1526189193407365127</t>
  </si>
  <si>
    <t>1526188540295528455</t>
  </si>
  <si>
    <t>Mon May 16 13:11:17 +0000 2022</t>
  </si>
  <si>
    <t>http://twitter.com/UNinSouthAfrica/statuses/1526188540295528455</t>
  </si>
  <si>
    <t>1526186729018900480</t>
  </si>
  <si>
    <t>PekkaRistela</t>
  </si>
  <si>
    <t>Mon May 16 13:04:06 +0000 2022</t>
  </si>
  <si>
    <t>231029511</t>
  </si>
  <si>
    <t>http://pbs.twimg.com/profile_images/1151845985339019264/p0FMiwsn_normal.jpg</t>
  </si>
  <si>
    <t>Helsinki, Finland</t>
  </si>
  <si>
    <t>http://twitter.com/PekkaRistela/statuses/1526186729018900480</t>
  </si>
  <si>
    <t>1526186599309975553</t>
  </si>
  <si>
    <t>Mon May 16 13:03:35 +0000 2022</t>
  </si>
  <si>
    <t>http://twitter.com/Purujit60583513/statuses/1526186599309975553</t>
  </si>
  <si>
    <t>1526186405348532224</t>
  </si>
  <si>
    <t>Mon May 16 13:02:48 +0000 2022</t>
  </si>
  <si>
    <t>http://twitter.com/Purujit60583513/statuses/1526186405348532224</t>
  </si>
  <si>
    <t>1526186197185445893</t>
  </si>
  <si>
    <t>Mon May 16 13:01:59 +0000 2022</t>
  </si>
  <si>
    <t>http://twitter.com/ChildLabourActn/statuses/1526186197185445893</t>
  </si>
  <si>
    <t>1526186179644866561</t>
  </si>
  <si>
    <t>RT @ChildLabourActn: The #5ChildLabourConference is fast approaching and we can’t wait to hear from the participating children! @ilo @Alliance8_7
To understand the lives of children working in the worst forms of #ChildLabour, CLARISSA takes a #ChildCentred approach. Hear more from @Ranjana52163865👇 https://t.co/FJCTUXpafM</t>
  </si>
  <si>
    <t>Mon May 16 13:01:55 +0000 2022</t>
  </si>
  <si>
    <t>http://twitter.com/ChildLabourActn/statuses/1526186179644866561</t>
  </si>
  <si>
    <t>{"hashtags":[{"text":"5ChildLabourConference","indices":[25,48]}],"symbols":[],"user_mentions":[{"screen_name":"ChildLabourActn","name":"Child Labour Action","id":1400031225063030800,"id_str":"1400031225063030787","indices":[3,19]},{"screen_name":"ilo","name":"International Labour Organization","id":364761686,"id_str":"364761686","indices":[128,132]}],"urls":[]}</t>
  </si>
  <si>
    <t>1526186024996569089</t>
  </si>
  <si>
    <t>📢Tomorrow📢
Join the conversation at our side event for the #5ChildLabourConference with emerging insights from a cross-institutional collaboration addressing #ChildLabour in South Asia.
🗣️With speakers from @FCDOGovUK, @UNICEF &amp;amp; @ilo
Find out more👇
https://t.co/RcgzQKx9iM https://t.co/zQ3Vvoy4Hv</t>
  </si>
  <si>
    <t>Mon May 16 13:01:18 +0000 2022</t>
  </si>
  <si>
    <t>http://twitter.com/ChildLabourActn/statuses/1526186024996569089</t>
  </si>
  <si>
    <t>{"hashtags":[{"text":"5ChildLabourConference","indices":[60,83]},{"text":"ChildLabour","indices":[159,171]}],"symbols":[],"user_mentions":[{"screen_name":"FCDOGovUK","name":"Foreign, Commonwealth &amp; Development Office","id":14353202,"id_str":"14353202","indices":[208,218]},{"screen_name":"UNICEF","name":"UNICEF","id":33933259,"id_str":"33933259","indices":[220,227]},{"screen_name":"ilo","name":"International Labour Organization","id":364761686,"id_str":"364761686","indices":[234,238]}],"urls":[{"url":"https://t.co/RcgzQKx9iM","expanded_url":"https://clarissa.global/event/addressing-child-labour-in-south-asia-emerging-insights-from-a-cross-institutional-collaboration/","display_url":"clarissa.global/event/addressi…","indices":[254,277]}],"media":[{"id":1526185264078536700,"id_str":"1526185264078536707","indices":[278,301],"media_url":"http://pbs.twimg.com/media/FS4ZaV7WQAMUhh4.jpg","media_url_https":"https://pbs.twimg.com/media/FS4ZaV7WQAMUhh4.jpg","url":"https://t.co/zQ3Vvoy4Hv","display_url":"pic.twitter.com/zQ3Vvoy4Hv","expanded_url":"https://twitter.com/ChildLabourActn/status/1526186024996569089/photo/1","type":"photo","sizes":{"thumb":{"w":150,"h":150,"resize":"crop"},"medium":{"w":1200,"h":612,"resize":"fit"},"small":{"w":680,"h":347,"resize":"fit"},"large":{"w":1456,"h":742,"resize":"fit"}}}]}</t>
  </si>
  <si>
    <t>1526185095287255042</t>
  </si>
  <si>
    <t>JuttaUrpilainen</t>
  </si>
  <si>
    <t>Mon May 16 12:57:36 +0000 2022</t>
  </si>
  <si>
    <t>34611886</t>
  </si>
  <si>
    <t>http://pbs.twimg.com/profile_images/1205390452071059456/OI92KOsI_normal.jpg</t>
  </si>
  <si>
    <t>http://twitter.com/JuttaUrpilainen/statuses/1526185095287255042</t>
  </si>
  <si>
    <t>1526184252588670976</t>
  </si>
  <si>
    <t>drewhgill</t>
  </si>
  <si>
    <t>Mon May 16 12:54:15 +0000 2022</t>
  </si>
  <si>
    <t>417726266</t>
  </si>
  <si>
    <t>http://pbs.twimg.com/profile_images/1521934354909380608/OyWTXLHE_normal.jpg</t>
  </si>
  <si>
    <t>http://twitter.com/drewhgill/statuses/1526184252588670976</t>
  </si>
  <si>
    <t>1526183462335655939</t>
  </si>
  <si>
    <t>RT @ILO_EndSlavery: 📢Save the date !
📅Tomorrow 17 May 
🕒11:15-12:15
▶️Listen to the testimonies of our panelists on how skills development help reduce vulnerabilities to #ChildLabour and #ForcedLabour.
Follow🖱️ https://t.co/fEW5beLr6M
#EndSlavery
@ilo @ILAB_DOL @EU_Partnerships https://t.co/AeDOMkIhy4</t>
  </si>
  <si>
    <t>Mon May 16 12:51:07 +0000 2022</t>
  </si>
  <si>
    <t>http://twitter.com/nomoreslaves/statuses/1526183462335655939</t>
  </si>
  <si>
    <t>1526183387328925696</t>
  </si>
  <si>
    <t>📢Save the date !
📅Tomorrow 17 May 
🕒11:15-12:15
▶️Listen to the testimonies of our panelists on how skills development help reduce vulnerabilities to #ChildLabour and #ForcedLabour.
Follow🖱️ https://t.co/fEW5beLr6M
#EndSlavery
@ilo @ILAB_DOL @EU_Partnerships https://t.co/AeDOMkIhy4</t>
  </si>
  <si>
    <t>Mon May 16 12:50:49 +0000 2022</t>
  </si>
  <si>
    <t>http://twitter.com/ILO_EndSlavery/statuses/1526183387328925696</t>
  </si>
  <si>
    <t>{"hashtags":[{"text":"ChildLabour","indices":[151,163]},{"text":"ForcedLabour","indices":[168,181]},{"text":"EndSlavery","indices":[218,229]}],"symbols":[],"user_mentions":[{"screen_name":"ilo","name":"International Labour Organization","id":364761686,"id_str":"364761686","indices":[230,234]},{"screen_name":"ILAB_DOL","name":"@USDOL's Bureau of International Labor Affairs","id":788445180269506600,"id_str":"788445180269506561","indices":[235,244]},{"screen_name":"EU_Partnerships","name":"EU International Partnerships 🇪🇺","id":19722343,"id_str":"19722343","indices":[245,261]}],"urls":[{"url":"https://t.co/fEW5beLr6M","expanded_url":"http://www.itcilo-org.zoom.us/J/88669995610","display_url":"itcilo-org.zoom.us/J/88669995610","indices":[193,216]}],"media":[{"id":1526182802437324800,"id_str":"1526182802437324804","indices":[262,285],"media_url":"http://pbs.twimg.com/media/FS4XLDmWQAQxhyK.jpg","media_url_https":"https://pbs.twimg.com/media/FS4XLDmWQAQxhyK.jpg","url":"https://t.co/AeDOMkIhy4","display_url":"pic.twitter.com/AeDOMkIhy4","expanded_url":"https://twitter.com/ILO_EndSlavery/status/1526183387328925696/photo/1","type":"photo","sizes":{"thumb":{"w":150,"h":150,"resize":"crop"},"large":{"w":1920,"h":1080,"resize":"fit"},"medium":{"w":1200,"h":675,"resize":"fit"},"small":{"w":680,"h":383,"resize":"fit"}}}]}</t>
  </si>
  <si>
    <t>1526180875825823747</t>
  </si>
  <si>
    <t>rapc_network</t>
  </si>
  <si>
    <t>Mon May 16 12:40:50 +0000 2022</t>
  </si>
  <si>
    <t>1281499344764653568</t>
  </si>
  <si>
    <t>http://pbs.twimg.com/profile_images/1351171843445587968/e-cqH4Ew_normal.jpg</t>
  </si>
  <si>
    <t>http://twitter.com/rapc_network/statuses/1526180875825823747</t>
  </si>
  <si>
    <t>1526179407756464128</t>
  </si>
  <si>
    <t>MickeyMoye</t>
  </si>
  <si>
    <t>Mon May 16 12:35:00 +0000 2022</t>
  </si>
  <si>
    <t>26209951</t>
  </si>
  <si>
    <t>http://pbs.twimg.com/profile_images/1520653711189721088/9UZekQc2_normal.jpg</t>
  </si>
  <si>
    <t>http://twitter.com/MickeyMoye/statuses/1526179407756464128</t>
  </si>
  <si>
    <t>1526177635931398145</t>
  </si>
  <si>
    <t>unfairtobacco</t>
  </si>
  <si>
    <t>Aufgrund von COVID-19 gibt es einen alarmierenden Anstieg der ausbeuterischen #Kinderarbeit. 
Die internationale Gemeinschaft muss arbeitenden Kinder Gehör schenken und ernsthafte Maßnahmen ergreifen. 👇
#5ChildLabourConference #ChildLabour https://t.co/FhCbN43DjU</t>
  </si>
  <si>
    <t>Mon May 16 12:27:58 +0000 2022</t>
  </si>
  <si>
    <t>468526205</t>
  </si>
  <si>
    <t>http://pbs.twimg.com/profile_images/895675465301733376/CY_aF9Pr_normal.jpg</t>
  </si>
  <si>
    <t>Berlin</t>
  </si>
  <si>
    <t>http://twitter.com/unfairtobacco/statuses/1526177635931398145</t>
  </si>
  <si>
    <t>{"hashtags":[{"text":"Kinderarbeit","indices":[78,91]},{"text":"5ChildLabourConference","indices":[204,227]},{"text":"ChildLabour","indices":[228,240]}],"symbols":[],"user_mentions":[],"urls":[{"url":"https://t.co/FhCbN43DjU","expanded_url":"https://twitter.com/tdh_de/status/1524660858378498048","display_url":"twitter.com/tdh_de/status/…","indices":[241,264]}]}</t>
  </si>
  <si>
    <t>1526176947176411137</t>
  </si>
  <si>
    <t>jesuslopezabog</t>
  </si>
  <si>
    <t>Mon May 16 12:25:13 +0000 2022</t>
  </si>
  <si>
    <t>2522282976</t>
  </si>
  <si>
    <t>http://pbs.twimg.com/profile_images/1166392216564183042/fTwgMgEg_normal.jpg</t>
  </si>
  <si>
    <t>http://twitter.com/jesuslopezabog/statuses/1526176947176411137</t>
  </si>
  <si>
    <t>1526174079862345728</t>
  </si>
  <si>
    <t>Mon May 16 12:13:50 +0000 2022</t>
  </si>
  <si>
    <t>http://twitter.com/BBAIndia/statuses/1526174079862345728</t>
  </si>
  <si>
    <t>1526170607167057920</t>
  </si>
  <si>
    <t>Global supply chains need to be free of #ChildLabour.
The EU is investing €10 million in a new action to target agriculture value chains where child labour is prevalent. 
It’s one of 🇪🇺 initiatives to help #EndChildLabour &amp;amp; support children to access education 📚.
Read more ⬇️</t>
  </si>
  <si>
    <t>Mon May 16 12:00:02 +0000 2022</t>
  </si>
  <si>
    <t>&lt;a href="https://twitter.com" rel="nofollow"&gt;Twitter for Advertisers&lt;/a&gt;</t>
  </si>
  <si>
    <t>http://twitter.com/EU_Partnerships/statuses/1526170607167057920</t>
  </si>
  <si>
    <t>{"hashtags":[{"text":"ChildLabour","indices":[40,52]},{"text":"EndChildLabour","indices":[208,223]}],"symbols":[],"user_mentions":[],"urls":[]}</t>
  </si>
  <si>
    <t>1526170257697787906</t>
  </si>
  <si>
    <t>LilianaOcmin</t>
  </si>
  <si>
    <t>RT @Al_Amin__Shihab: 160 million children worldwide are working as child labourers instead of enjoying their childhood.
This must change.
#RaiseYourHandForKids and stand together to eliminate #childlabour once and for all! 
@Alliance8_7 
@ilo 
@ChildLabourActn https://t.co/ZtoxfRyo0h</t>
  </si>
  <si>
    <t>Mon May 16 11:58:38 +0000 2022</t>
  </si>
  <si>
    <t>3021285839</t>
  </si>
  <si>
    <t>http://pbs.twimg.com/profile_images/1503053913196478465/ZvYQvFue_normal.jpg</t>
  </si>
  <si>
    <t>Italia (Roma)</t>
  </si>
  <si>
    <t>http://twitter.com/LilianaOcmin/statuses/1526170257697787906</t>
  </si>
  <si>
    <t>{"hashtags":[],"symbols":[],"user_mentions":[{"screen_name":"Al_Amin__Shihab","name":"AL-AMIN","id":1290137249816838100,"id_str":"1290137249816838144","indices":[3,19]}],"urls":[]}</t>
  </si>
  <si>
    <t>1526170111174148096</t>
  </si>
  <si>
    <t>Mon May 16 11:58:04 +0000 2022</t>
  </si>
  <si>
    <t>http://twitter.com/KSCFIndia/statuses/1526170111174148096</t>
  </si>
  <si>
    <t>1526168937955721216</t>
  </si>
  <si>
    <t>IpIndependent</t>
  </si>
  <si>
    <t>https://t.co/cGg3wb6Y4i
#ramaphosa    #childlabour</t>
  </si>
  <si>
    <t>Mon May 16 11:53:24 +0000 2022</t>
  </si>
  <si>
    <t>1312006041505275904</t>
  </si>
  <si>
    <t>http://pbs.twimg.com/profile_images/1312011140210229248/LlOPENeW_normal.jpg</t>
  </si>
  <si>
    <t>http://twitter.com/IpIndependent/statuses/1526168937955721216</t>
  </si>
  <si>
    <t>{"hashtags":[{"text":"ramaphosa","indices":[25,35]},{"text":"childlabour","indices":[39,51]}],"symbols":[],"user_mentions":[],"urls":[{"url":"https://t.co/cGg3wb6Y4i","expanded_url":"http://independentpress.cc/child-labour-an-enemy-of-progress-president-ramaphosa/2022/05/16/","display_url":"independentpress.cc/child-labour-a…","indices":[0,23]}]}</t>
  </si>
  <si>
    <t>1526166807303884800</t>
  </si>
  <si>
    <t>RT @tdh_de: There is an alarming increase in exploitative #ChildLabour due to #COVID-19. The international community needs to take serious action at the #5ChildLabourConference, which starts on Sunday.(2/4)
#MyWorkMyVoice https://t.co/EBrqbUJf8a</t>
  </si>
  <si>
    <t>Mon May 16 11:44:56 +0000 2022</t>
  </si>
  <si>
    <t>http://twitter.com/BeyondSlavery/statuses/1526166807303884800</t>
  </si>
  <si>
    <t>{"hashtags":[{"text":"ChildLabour","indices":[58,70]},{"text":"COVID","indices":[78,84]}],"symbols":[],"user_mentions":[{"screen_name":"tdh_de","name":"terre des hommes","id":150992719,"id_str":"150992719","indices":[3,10]}],"urls":[]}</t>
  </si>
  <si>
    <t>1526166418391289856</t>
  </si>
  <si>
    <t>economic_indaba</t>
  </si>
  <si>
    <t>Mon May 16 11:43:23 +0000 2022</t>
  </si>
  <si>
    <t>1189511867175190533</t>
  </si>
  <si>
    <t>http://pbs.twimg.com/profile_images/1192031361890164736/uHibIu0v_normal.jpg</t>
  </si>
  <si>
    <t>Sandton</t>
  </si>
  <si>
    <t>http://twitter.com/economic_indaba/statuses/1526166418391289856</t>
  </si>
  <si>
    <t>1526164153781600257</t>
  </si>
  <si>
    <t>senafrique</t>
  </si>
  <si>
    <t>RT @MohamedFall: The 5th Global Conference on the Elimination of #ChildLabour is underway in Durban, #SouthAfrica from 15-20 May. Wishing my colleagues well with these vitally important discussions on protecting #children. #ForEveryChild, safety &amp;amp; protection. #EndChildLabour …</t>
  </si>
  <si>
    <t>Mon May 16 11:34:23 +0000 2022</t>
  </si>
  <si>
    <t>1216898839</t>
  </si>
  <si>
    <t>http://pbs.twimg.com/profile_images/553353823356329985/xXP7HYSc_normal.png</t>
  </si>
  <si>
    <t>Ghana</t>
  </si>
  <si>
    <t>http://twitter.com/senafrique/statuses/1526164153781600257</t>
  </si>
  <si>
    <t>{"hashtags":[{"text":"ChildLabour","indices":[65,77]},{"text":"SouthAfrica","indices":[101,113]},{"text":"children","indices":[212,221]},{"text":"ForEveryChild","indices":[223,237]},{"text":"EndChildLabour","indices":[264,279]}],"symbols":[],"user_mentions":[{"screen_name":"MohamedFall","name":"Mohamed M. M. Fall","id":300442541,"id_str":"300442541","indices":[3,15]}],"urls":[]}</t>
  </si>
  <si>
    <t>1526163949770661889</t>
  </si>
  <si>
    <t>RT @unfairtobacco: @tdh_de is highlighting the importance of listening to working children themselves 🔊
regarding the #5ChildLabourConference 👇👇👇
Their demands &amp;amp; experiences can be found in the new Child Labour Report 🔽
#childlabour #workingchildren
#MyWorkMyVoice https://t.co/8CpvDz6WyW</t>
  </si>
  <si>
    <t>Mon May 16 11:33:35 +0000 2022</t>
  </si>
  <si>
    <t>http://twitter.com/BeyondSlavery/statuses/1526163949770661889</t>
  </si>
  <si>
    <t>{"hashtags":[],"symbols":[],"user_mentions":[{"screen_name":"unfairtobacco","name":"Unfairtobacco","id":468526205,"id_str":"468526205","indices":[3,17]},{"screen_name":"tdh_de","name":"terre des hommes","id":150992719,"id_str":"150992719","indices":[19,26]}],"urls":[]}</t>
  </si>
  <si>
    <t>1526161643675308034</t>
  </si>
  <si>
    <t>GadioOumoul</t>
  </si>
  <si>
    <t>Mon May 16 11:24:25 +0000 2022</t>
  </si>
  <si>
    <t>897825603835113472</t>
  </si>
  <si>
    <t>http://pbs.twimg.com/profile_images/1418299964040560644/ePEOBmoE_normal.jpg</t>
  </si>
  <si>
    <t xml:space="preserve">Senegal </t>
  </si>
  <si>
    <t>http://twitter.com/GadioOumoul/statuses/1526161643675308034</t>
  </si>
  <si>
    <t>1526161612398333952</t>
  </si>
  <si>
    <t>James Quincey of Coca Cola cites the need for focus on Small Holder farms in supply chains —where much of #ChildLabour is found 
#EndChildLabour at #5ThGlobalConference https://t.co/AWEyXtGZ07</t>
  </si>
  <si>
    <t>Mon May 16 11:24:17 +0000 2022</t>
  </si>
  <si>
    <t>http://twitter.com/ChildLaborCLC/statuses/1526161612398333952</t>
  </si>
  <si>
    <t>{"hashtags":[{"text":"ChildLabour","indices":[106,118]},{"text":"EndChildLabour","indices":[129,144]},{"text":"5ThGlobalConference","indices":[148,168]}],"symbols":[],"user_mentions":[],"urls":[],"media":[{"id":1526161585592488000,"id_str":"1526161585592487938","indices":[169,192],"media_url":"http://pbs.twimg.com/media/FS4D4EsWUAImcjv.jpg","media_url_https":"https://pbs.twimg.com/media/FS4D4EsWUAImcjv.jpg","url":"https://t.co/AWEyXtGZ07","display_url":"pic.twitter.com/AWEyXtGZ07","expanded_url":"https://twitter.com/ChildLaborCLC/status/1526161612398333952/photo/1","type":"photo","sizes":{"thumb":{"w":150,"h":150,"resize":"crop"},"small":{"w":680,"h":510,"resize":"fit"},"medium":{"w":1200,"h":900,"resize":"fit"},"large":{"w":2048,"h":1536,"resize":"fit"}}}]}</t>
  </si>
  <si>
    <t>1526161163989434372</t>
  </si>
  <si>
    <t>PHDCenter</t>
  </si>
  <si>
    <t>Mon May 16 11:22:30 +0000 2022</t>
  </si>
  <si>
    <t>1343039024</t>
  </si>
  <si>
    <t>http://pbs.twimg.com/profile_images/452153419441373184/PeVwJH_B_normal.jpeg</t>
  </si>
  <si>
    <t>http://twitter.com/PHDCenter/statuses/1526161163989434372</t>
  </si>
  <si>
    <t>1526160179036934144</t>
  </si>
  <si>
    <t>BlancoMarquizo</t>
  </si>
  <si>
    <t>Mon May 16 11:18:36 +0000 2022</t>
  </si>
  <si>
    <t>1245979401067606016</t>
  </si>
  <si>
    <t>http://pbs.twimg.com/profile_images/1245979699370754049/aPlu4wCt_normal.jpg</t>
  </si>
  <si>
    <t>http://twitter.com/BlancoMarquizo/statuses/1526160179036934144</t>
  </si>
  <si>
    <t>1526159779219091456</t>
  </si>
  <si>
    <t>IDS_UK</t>
  </si>
  <si>
    <t>Mon May 16 11:17:00 +0000 2022</t>
  </si>
  <si>
    <t>27000767</t>
  </si>
  <si>
    <t>http://pbs.twimg.com/profile_images/1271409928159330304/yEa9C4Ei_normal.png</t>
  </si>
  <si>
    <t>http://twitter.com/IDS_UK/statuses/1526159779219091456</t>
  </si>
  <si>
    <t>1526159450180096002</t>
  </si>
  <si>
    <t>Vanhuynegem</t>
  </si>
  <si>
    <t>Mon May 16 11:15:42 +0000 2022</t>
  </si>
  <si>
    <t>123014487</t>
  </si>
  <si>
    <t>http://pbs.twimg.com/profile_images/1487522521905774595/A-6PZYke_normal.jpg</t>
  </si>
  <si>
    <t>Lima, Peru</t>
  </si>
  <si>
    <t>http://twitter.com/Vanhuynegem/statuses/1526159450180096002</t>
  </si>
  <si>
    <t>1526158530675462146</t>
  </si>
  <si>
    <t>UNICEFAfrica</t>
  </si>
  <si>
    <t>Mon May 16 11:12:03 +0000 2022</t>
  </si>
  <si>
    <t>324977497</t>
  </si>
  <si>
    <t>http://pbs.twimg.com/profile_images/859335609042776064/8Y-MqSEv_normal.jpg</t>
  </si>
  <si>
    <t>http://twitter.com/UNICEFAfrica/statuses/1526158530675462146</t>
  </si>
  <si>
    <t>1526158128257040386</t>
  </si>
  <si>
    <t>IFlck</t>
  </si>
  <si>
    <t>RT @ChildLaborCLC: #EU Commissioner announces a new $10 million  Euro initiative to reduce #ChildLabour in agriculture at the 5th Global Conference on the Elimination of Child Labour - child labour must return to the political agenda. 
#EndChildLabour https://t.co/e5FMprUK9n</t>
  </si>
  <si>
    <t>Mon May 16 11:10:27 +0000 2022</t>
  </si>
  <si>
    <t>2512040634</t>
  </si>
  <si>
    <t>http://pbs.twimg.com/profile_images/888267230760140800/nWDo7-ys_normal.jpg</t>
  </si>
  <si>
    <t xml:space="preserve">Verviers Belgique </t>
  </si>
  <si>
    <t>http://twitter.com/IFlck/statuses/1526158128257040386</t>
  </si>
  <si>
    <t>{"hashtags":[{"text":"EU","indices":[19,22]},{"text":"ChildLabour","indices":[91,103]}],"symbols":[],"user_mentions":[{"screen_name":"ChildLaborCLC","name":"Child Labor Coalition","id":287750109,"id_str":"287750109","indices":[3,17]}],"urls":[]}</t>
  </si>
  <si>
    <t>1526157793492877314</t>
  </si>
  <si>
    <t>#EU Commissioner announces a new $10 million  Euro initiative to reduce #ChildLabour in agriculture at the 5th Global Conference on the Elimination of Child Labour - child labour must return to the political agenda. 
#EndChildLabour https://t.co/e5FMprUK9n</t>
  </si>
  <si>
    <t>Mon May 16 11:09:07 +0000 2022</t>
  </si>
  <si>
    <t>http://twitter.com/ChildLaborCLC/statuses/1526157793492877314</t>
  </si>
  <si>
    <t>{"hashtags":[{"text":"EU","indices":[0,3]},{"text":"ChildLabour","indices":[72,84]},{"text":"EndChildLabour","indices":[217,232]}],"symbols":[],"user_mentions":[],"urls":[],"media":[{"id":1526157751226978300,"id_str":"1526157751226978306","indices":[233,256],"media_url":"http://pbs.twimg.com/media/FS4AY4kX0AIi0Lx.jpg","media_url_https":"https://pbs.twimg.com/media/FS4AY4kX0AIi0Lx.jpg","url":"https://t.co/e5FMprUK9n","display_url":"pic.twitter.com/e5FMprUK9n","expanded_url":"https://twitter.com/ChildLaborCLC/status/1526157793492877314/photo/1","type":"photo","sizes":{"large":{"w":2048,"h":1536,"resize":"fit"},"thumb":{"w":150,"h":150,"resize":"crop"},"medium":{"w":1200,"h":900,"resize":"fit"},"small":{"w":680,"h":510,"resize":"fit"}}}]}</t>
  </si>
  <si>
    <t>1526156865406640128</t>
  </si>
  <si>
    <t>Mon May 16 11:05:25 +0000 2022</t>
  </si>
  <si>
    <t>http://twitter.com/FormulaNikkii/statuses/1526156865406640128</t>
  </si>
  <si>
    <t>1526155763865079810</t>
  </si>
  <si>
    <t>shada_islam</t>
  </si>
  <si>
    <t>RT @SaniaFarooqui: My interview with @TagoeAndrews, Board Member of the Global March Against Child Labour and the Deputy Secretary-General of the General Agricultural Workers Union on #childlabour in #Agriculture. 
@ilo @k_satyarthi @ipsnews https://t.co/NVll2q4v9N</t>
  </si>
  <si>
    <t>Mon May 16 11:01:03 +0000 2022</t>
  </si>
  <si>
    <t>863416549</t>
  </si>
  <si>
    <t>http://pbs.twimg.com/profile_images/1279505146620317703/nDzZSJjQ_normal.jpg</t>
  </si>
  <si>
    <t>http://twitter.com/shada_islam/statuses/1526155763865079810</t>
  </si>
  <si>
    <t>{"hashtags":[],"symbols":[],"user_mentions":[{"screen_name":"SaniaFarooqui","name":"Sania Farooqui","id":58223243,"id_str":"58223243","indices":[3,17]},{"screen_name":"TagoeAndrews","name":"Andrews A TAGOE","id":1174286688354525200,"id_str":"1174286688354525185","indices":[37,50]}],"urls":[]}</t>
  </si>
  <si>
    <t>1526155124556587009</t>
  </si>
  <si>
    <t>MohamedFall</t>
  </si>
  <si>
    <t>The 5th Global Conference on the Elimination of #ChildLabour is underway in Durban, #SouthAfrica from 15-20 May. Wishing my colleagues well with these vitally important discussions on protecting #children. #ForEveryChild, safety &amp;amp; protection. #EndChildLabour https://t.co/zC6H2Ctk5q</t>
  </si>
  <si>
    <t>Mon May 16 10:58:30 +0000 2022</t>
  </si>
  <si>
    <t>300442541</t>
  </si>
  <si>
    <t>http://pbs.twimg.com/profile_images/536221606075719680/TC7k9PNt_normal.jpeg</t>
  </si>
  <si>
    <t>http://twitter.com/MohamedFall/statuses/1526155124556587009</t>
  </si>
  <si>
    <t>{"hashtags":[{"text":"ChildLabour","indices":[48,60]},{"text":"SouthAfrica","indices":[84,96]},{"text":"children","indices":[195,204]},{"text":"ForEveryChild","indices":[206,220]},{"text":"EndChildLabour","indices":[247,262]}],"symbols":[],"user_mentions":[],"urls":[{"url":"https://t.co/zC6H2Ctk5q","expanded_url":"https://twitter.com/muriel_mafico/status/1526055293347577857","display_url":"twitter.com/muriel_mafico/…","indices":[263,286]}]}</t>
  </si>
  <si>
    <t>1526154943249494017</t>
  </si>
  <si>
    <t>🎥Highlights from Day 1 of the 5th Global Conference on the Elimination of #ChildLabour. #EndChildLabour 
Follow the conference on (https://t.co/Y6eP5UHdtH) and social media platforms.
@GCISMedia @GovernmentZA https://t.co/LOpIz9QxEg</t>
  </si>
  <si>
    <t>Mon May 16 10:57:47 +0000 2022</t>
  </si>
  <si>
    <t>http://twitter.com/deptoflabour/statuses/1526154943249494017</t>
  </si>
  <si>
    <t>{"hashtags":[{"text":"ChildLabour","indices":[74,86]},{"text":"EndChildLabour","indices":[88,103]}],"symbols":[],"user_mentions":[{"screen_name":"GCISMedia","name":"GCIS Media Liaison","id":804490669,"id_str":"804490669","indices":[185,195]},{"screen_name":"GovernmentZA","name":"South African Government","id":1536223580,"id_str":"1536223580","indices":[196,209]}],"urls":[{"url":"https://t.co/Y6eP5UHdtH","expanded_url":"https://www.5thchildlabourconf.org/en","display_url":"5thchildlabourconf.org/en","indices":[132,155]}],"media":[{"id":1526154845094281200,"id_str":"1526154845094281217","indices":[210,233],"media_url":"http://pbs.twimg.com/ext_tw_video_thumb/1526154845094281217/pu/img/1fB2HDf89PNCCTVk.jpg","media_url_https":"https://pbs.twimg.com/ext_tw_video_thumb/1526154845094281217/pu/img/1fB2HDf89PNCCTVk.jpg","url":"https://t.co/LOpIz9QxEg","display_url":"pic.twitter.com/LOpIz9QxEg","expanded_url":"https://twitter.com/deptoflabour/status/1526154943249494017/video/1","type":"photo","sizes":{"thumb":{"w":150,"h":150,"resize":"crop"},"medium":{"w":1200,"h":675,"resize":"fit"},"small":{"w":680,"h":383,"resize":"fit"},"large":{"w":1280,"h":720,"resize":"fit"}}}]}</t>
  </si>
  <si>
    <t>1526153793032822786</t>
  </si>
  <si>
    <t>TobaccoFreeFin</t>
  </si>
  <si>
    <t>Mon May 16 10:53:13 +0000 2022</t>
  </si>
  <si>
    <t>2926599543</t>
  </si>
  <si>
    <t>http://pbs.twimg.com/profile_images/545142072861138944/TV1RBP7L_normal.jpeg</t>
  </si>
  <si>
    <t>http://twitter.com/TobaccoFreeFin/statuses/1526153793032822786</t>
  </si>
  <si>
    <t>1526153504582156289</t>
  </si>
  <si>
    <t>Attending the 5th Global conference in Durban to address eliminating #childlabour. I will be presenting alongside the ⁦@ioevoice⁩ tomorrow on #childlabour #duediligence. Do join us online or in person  #bizhumanrights https://t.co/eBmGRD2IKO</t>
  </si>
  <si>
    <t>Mon May 16 10:52:04 +0000 2022</t>
  </si>
  <si>
    <t>http://twitter.com/colleentheron/statuses/1526153504582156289</t>
  </si>
  <si>
    <t>{"hashtags":[{"text":"childlabour","indices":[69,81]},{"text":"childlabour","indices":[142,154]},{"text":"duediligence","indices":[155,168]},{"text":"bizhumanrights","indices":[202,217]}],"symbols":[],"user_mentions":[{"screen_name":"ioevoice","name":"IOE","id":1023935214,"id_str":"1023935214","indices":[119,128]}],"urls":[],"media":[{"id":1526153489138823200,"id_str":"1526153489138823171","indices":[218,241],"media_url":"http://pbs.twimg.com/media/FS38gzDXsAMbOaa.jpg","media_url_https":"https://pbs.twimg.com/media/FS38gzDXsAMbOaa.jpg","url":"https://t.co/eBmGRD2IKO","display_url":"pic.twitter.com/eBmGRD2IKO","expanded_url":"https://twitter.com/colleentheron/status/1526153504582156289/photo/1","type":"photo","sizes":{"small":{"w":680,"h":510,"resize":"fit"},"thumb":{"w":150,"h":150,"resize":"crop"},"large":{"w":2016,"h":1512,"resize":"fit"},"medium":{"w":1200,"h":900,"resize":"fit"}}}]}</t>
  </si>
  <si>
    <t>1526149989407240193</t>
  </si>
  <si>
    <t>statecraftdaily</t>
  </si>
  <si>
    <t>#StatecraftInTheNews: 🇿🇦 #SouthAfrica is hosting the 5th Global Conference on the Elimination of #ChildLabour this week in collaboration with the #ILO. Participating nations have pledged to end child labour in all forms by 2025.</t>
  </si>
  <si>
    <t>Mon May 16 10:38:06 +0000 2022</t>
  </si>
  <si>
    <t>739866916613988352</t>
  </si>
  <si>
    <t>http://pbs.twimg.com/profile_images/1284549177809100805/pHrRRPdQ_normal.jpg</t>
  </si>
  <si>
    <t>http://twitter.com/statecraftdaily/statuses/1526149989407240193</t>
  </si>
  <si>
    <t>{"hashtags":[{"text":"StatecraftInTheNews","indices":[0,20]},{"text":"SouthAfrica","indices":[25,37]},{"text":"ChildLabour","indices":[97,109]},{"text":"ILO","indices":[146,150]}],"symbols":[],"user_mentions":[],"urls":[]}</t>
  </si>
  <si>
    <t>1526149764651397120</t>
  </si>
  <si>
    <t>🎥 @ilo_pretoria Director  @jonitokomusa tells us what he is expecting from the 5th Global Conference on the Elimination of #ChildLabour. #EndChildLabour https://t.co/aEifimPMzl</t>
  </si>
  <si>
    <t>Mon May 16 10:37:13 +0000 2022</t>
  </si>
  <si>
    <t>http://twitter.com/deptoflabour/statuses/1526149764651397120</t>
  </si>
  <si>
    <t>{"hashtags":[{"text":"ChildLabour","indices":[123,135]},{"text":"EndChildLabour","indices":[137,152]}],"symbols":[],"user_mentions":[{"screen_name":"ilo_pretoria","name":"ILO Pretoria","id":767622553154232300,"id_str":"767622553154232321","indices":[2,15]},{"screen_name":"jonitokomusa","name":"Joni Musabayana","id":777475378508161000,"id_str":"777475378508161024","indices":[26,39]}],"urls":[],"media":[{"id":1526148641953616000,"id_str":"1526148641953615874","indices":[153,176],"media_url":"http://pbs.twimg.com/ext_tw_video_thumb/1526148641953615874/pu/img/2fqyNclLSg8h73ph.jpg","media_url_https":"https://pbs.twimg.com/ext_tw_video_thumb/1526148641953615874/pu/img/2fqyNclLSg8h73ph.jpg","url":"https://t.co/aEifimPMzl","display_url":"pic.twitter.com/aEifimPMzl","expanded_url":"https://twitter.com/deptoflabour/status/1526149764651397120/video/1","type":"photo","sizes":{"thumb":{"w":150,"h":150,"resize":"crop"},"large":{"w":1920,"h":1080,"resize":"fit"},"medium":{"w":1200,"h":675,"resize":"fit"},"small":{"w":680,"h":383,"resize":"fit"}}}]}</t>
  </si>
  <si>
    <t>1526149491660816384</t>
  </si>
  <si>
    <t>Films_ForAll</t>
  </si>
  <si>
    <t>Mon May 16 10:36:07 +0000 2022</t>
  </si>
  <si>
    <t>192622365</t>
  </si>
  <si>
    <t>http://pbs.twimg.com/profile_images/1278252761075810304/xlQGPcmU_normal.jpg</t>
  </si>
  <si>
    <t>International</t>
  </si>
  <si>
    <t>http://twitter.com/Films_ForAll/statuses/1526149491660816384</t>
  </si>
  <si>
    <t>1526147723539361792</t>
  </si>
  <si>
    <t>Mon May 16 10:29:06 +0000 2022</t>
  </si>
  <si>
    <t>http://twitter.com/sumedhakailash/statuses/1526147723539361792</t>
  </si>
  <si>
    <t>1526145724013940736</t>
  </si>
  <si>
    <t>Mon May 16 10:21:09 +0000 2022</t>
  </si>
  <si>
    <t>http://twitter.com/sumedhakailash/statuses/1526145724013940736</t>
  </si>
  <si>
    <t>1526144719868383235</t>
  </si>
  <si>
    <t>There are children working on #tobacco plantations in all the major tobacco-producing countries. 
As a result, many contract the Green Tobacco Sickness and have a high risk for pesticide poisoning.
#childlabour #tobaccocontrol
https://t.co/oq6xKqiWRS</t>
  </si>
  <si>
    <t>Mon May 16 10:17:10 +0000 2022</t>
  </si>
  <si>
    <t>1526120319815192578</t>
  </si>
  <si>
    <t>http://twitter.com/unfairtobacco/statuses/1526144719868383235</t>
  </si>
  <si>
    <t>{"hashtags":[{"text":"tobacco","indices":[30,38]},{"text":"childlabour","indices":[198,210]},{"text":"tobaccocontrol","indices":[211,226]}],"symbols":[],"user_mentions":[],"urls":[{"url":"https://t.co/oq6xKqiWRS","expanded_url":"https://unfairtobacco.org/en/child-labour-in-tobacco-growing/","display_url":"unfairtobacco.org/en/child-labou…","indices":[227,250]}]}</t>
  </si>
  <si>
    <t>1526143635519070209</t>
  </si>
  <si>
    <t>dialoguewrks</t>
  </si>
  <si>
    <t>Mon May 16 10:12:51 +0000 2022</t>
  </si>
  <si>
    <t>1376823290556260353</t>
  </si>
  <si>
    <t>http://pbs.twimg.com/profile_images/1376823397641031682/d5gi-GhK_normal.jpg</t>
  </si>
  <si>
    <t>http://twitter.com/dialoguewrks/statuses/1526143635519070209</t>
  </si>
  <si>
    <t>1526143390823329793</t>
  </si>
  <si>
    <t>AprlSumayloTesz</t>
  </si>
  <si>
    <t>RT @EducoInd: #Youth for children! 
#Educo partners with Kumararani Meena Muthiah College, #Chennai for their inter-collegiate #CulturalFest, AESTHETICA'22
Educo is collaborating for #SocialAdvertisment + #PosterDesign on theme '#childlabour' &amp;amp; mobile photography on theme '#educate a #child' https://t.co/OTRKWiqY80</t>
  </si>
  <si>
    <t>Mon May 16 10:11:53 +0000 2022</t>
  </si>
  <si>
    <t>76687548</t>
  </si>
  <si>
    <t>http://pbs.twimg.com/profile_images/1442603633204363265/n_nr8pKY_normal.jpg</t>
  </si>
  <si>
    <t>Makati City, Philippines</t>
  </si>
  <si>
    <t>http://twitter.com/AprlSumayloTesz/statuses/1526143390823329793</t>
  </si>
  <si>
    <t>{"hashtags":[{"text":"Youth","indices":[14,20]},{"text":"Educo","indices":[37,43]},{"text":"Chennai","indices":[92,100]}],"symbols":[],"user_mentions":[{"screen_name":"EducoInd","name":"EducoIND","id":1220571191909339100,"id_str":"1220571191909339139","indices":[3,12]}],"urls":[]}</t>
  </si>
  <si>
    <t>1526142259716100096</t>
  </si>
  <si>
    <t>tempotemptress</t>
  </si>
  <si>
    <t>Mon May 16 10:07:23 +0000 2022</t>
  </si>
  <si>
    <t>1421182643375427584</t>
  </si>
  <si>
    <t>http://pbs.twimg.com/profile_images/1525413185095970816/LdDP0jiB_normal.jpg</t>
  </si>
  <si>
    <t>Universal💫</t>
  </si>
  <si>
    <t>http://twitter.com/tempotemptress/statuses/1526142259716100096</t>
  </si>
  <si>
    <t>1526142234722283521</t>
  </si>
  <si>
    <t>Rozlbrahim</t>
  </si>
  <si>
    <t>RT @youamrani: Eradicating #childlabour is a common responsibility that requires common actions. The time for action is now, the #Durban meeting has no other option than to bring concrete solutions and hope to the millions of child worker. Best wishes of success to the delegates. @ILOAfrica. https://t.co/xvBGWtLpGW</t>
  </si>
  <si>
    <t>Mon May 16 10:07:17 +0000 2022</t>
  </si>
  <si>
    <t>1245439737080528896</t>
  </si>
  <si>
    <t>http://pbs.twimg.com/profile_images/1526634289202356224/tevVaOfi_normal.jpg</t>
  </si>
  <si>
    <t>http://twitter.com/Rozlbrahim/statuses/1526142234722283521</t>
  </si>
  <si>
    <t>{"hashtags":[{"text":"childlabour","indices":[27,39]},{"text":"Durban","indices":[129,136]}],"symbols":[],"user_mentions":[{"screen_name":"youamrani","name":"Youssef Amrani","id":3125808275,"id_str":"3125808275","indices":[3,13]}],"urls":[]}</t>
  </si>
  <si>
    <t>1526142040072912896</t>
  </si>
  <si>
    <t>youamrani</t>
  </si>
  <si>
    <t>Eradicating #childlabour is a common responsibility that requires common actions. The time for action is now, the #Durban meeting has no other option than to bring concrete solutions and hope to the millions of child worker. Best wishes of success to the delegates. @ILOAfrica. https://t.co/xvBGWtLpGW</t>
  </si>
  <si>
    <t>Mon May 16 10:06:31 +0000 2022</t>
  </si>
  <si>
    <t>3125808275</t>
  </si>
  <si>
    <t>http://pbs.twimg.com/profile_images/1406622360476831744/E9ICYmaY_normal.jpg</t>
  </si>
  <si>
    <t>http://twitter.com/youamrani/statuses/1526142040072912896</t>
  </si>
  <si>
    <t>{"hashtags":[{"text":"childlabour","indices":[12,24]},{"text":"Durban","indices":[114,121]}],"symbols":[],"user_mentions":[{"screen_name":"ILOAfrica","name":"ILO Africa","id":3001300083,"id_str":"3001300083","indices":[266,276]}],"urls":[],"media":[{"id":1526142032867098600,"id_str":"1526142032867098624","indices":[278,301],"media_url":"http://pbs.twimg.com/media/FS3yF9HWAAAt1nW.jpg","media_url_https":"https://pbs.twimg.com/media/FS3yF9HWAAAt1nW.jpg","url":"https://t.co/xvBGWtLpGW","display_url":"pic.twitter.com/xvBGWtLpGW","expanded_url":"https://twitter.com/youamrani/status/1526142040072912896/photo/1","type":"photo","sizes":{"medium":{"w":540,"h":284,"resize":"fit"},"thumb":{"w":150,"h":150,"resize":"crop"},"large":{"w":540,"h":284,"resize":"fit"},"small":{"w":540,"h":284,"resize":"fit"}}}]}</t>
  </si>
  <si>
    <t>1526140656506347520</t>
  </si>
  <si>
    <t>WorldVision</t>
  </si>
  <si>
    <t>"My family’s generations of mineworkers have shown me the perils of #ChildLabour."
Saving children from this fate is personal for our expert Dr. @miruoprea: https://t.co/MWdKgcdWGU
 #WorldVisionView | #EndChildLabour https://t.co/M7F8pfOdBf</t>
  </si>
  <si>
    <t>Mon May 16 10:01:01 +0000 2022</t>
  </si>
  <si>
    <t>14086764</t>
  </si>
  <si>
    <t>&lt;a href="https://sproutsocial.com" rel="nofollow"&gt;Sprout Social&lt;/a&gt;</t>
  </si>
  <si>
    <t>http://pbs.twimg.com/profile_images/955676522869764096/c1Qxzy56_normal.jpg</t>
  </si>
  <si>
    <t>http://twitter.com/WorldVision/statuses/1526140656506347520</t>
  </si>
  <si>
    <t>{"hashtags":[{"text":"ChildLabour","indices":[68,80]},{"text":"WorldVisionView","indices":[184,200]},{"text":"EndChildLabour","indices":[203,218]}],"symbols":[],"user_mentions":[{"screen_name":"miruoprea","name":"Mirela Oprea","id":2435661198,"id_str":"2435661198","indices":[146,156]}],"urls":[{"url":"https://t.co/MWdKgcdWGU","expanded_url":"https://bit.ly/39lEaUQ","display_url":"bit.ly/39lEaUQ","indices":[158,181]}],"media":[{"id":1526140653347950600,"id_str":"1526140653347950593","indices":[219,242],"media_url":"http://pbs.twimg.com/media/FS3w1qAWUAEBYZJ.jpg","media_url_https":"https://pbs.twimg.com/media/FS3w1qAWUAEBYZJ.jpg","url":"https://t.co/M7F8pfOdBf","display_url":"pic.twitter.com/M7F8pfOdBf","expanded_url":"https://twitter.com/WorldVision/status/1526140656506347520/photo/1","type":"photo","sizes":{"thumb":{"w":150,"h":150,"resize":"crop"},"medium":{"w":1200,"h":900,"resize":"fit"},"large":{"w":1200,"h":900,"resize":"fit"},"small":{"w":680,"h":510,"resize":"fit"}}}]}</t>
  </si>
  <si>
    <t>1526140463102713859</t>
  </si>
  <si>
    <t>ShawnMugarura</t>
  </si>
  <si>
    <t>Mon May 16 10:00:15 +0000 2022</t>
  </si>
  <si>
    <t>2794350220</t>
  </si>
  <si>
    <t>http://pbs.twimg.com/profile_images/1276935102023548934/734ykJFn_normal.jpg</t>
  </si>
  <si>
    <t>http://twitter.com/ShawnMugarura/statuses/1526140463102713859</t>
  </si>
  <si>
    <t>1526138928046166017</t>
  </si>
  <si>
    <t>"For many, the words ‘child labour’ conjure up images of young people working in sweatshops and informal factories", say President Ramaphosa at the Global Conference on the Elimination of Child Labour
[https://t.co/MHkslsq33C] 
#childlabour #EndChildLabour #StopModernSlavery</t>
  </si>
  <si>
    <t>Mon May 16 09:54:09 +0000 2022</t>
  </si>
  <si>
    <t>http://twitter.com/ardeaint/statuses/1526138928046166017</t>
  </si>
  <si>
    <t>{"hashtags":[{"text":"childlabour","indices":[229,241]},{"text":"EndChildLabour","indices":[242,257]},{"text":"StopModernSlavery","indices":[258,276]}],"symbols":[],"user_mentions":[],"urls":[{"url":"https://t.co/MHkslsq33C","expanded_url":"https://www.dailymaverick.co.za/article/2022-05-15-no-country-can-claim-progress-if-it-is-built-on-the-backs-of-children-ramaphosa/","display_url":"dailymaverick.co.za/article/2022-0…","indices":[202,225]}]}</t>
  </si>
  <si>
    <t>1526138927920189442</t>
  </si>
  <si>
    <t>http://twitter.com/AkterAzmi/statuses/1526138927920189442</t>
  </si>
  <si>
    <t>1526138566149083136</t>
  </si>
  <si>
    <t>tdh_ch</t>
  </si>
  <si>
    <t>Mon May 16 09:52:43 +0000 2022</t>
  </si>
  <si>
    <t>29664483</t>
  </si>
  <si>
    <t>http://pbs.twimg.com/profile_images/1345739518041862145/IldkX9Nt_normal.png</t>
  </si>
  <si>
    <t>Lausanne</t>
  </si>
  <si>
    <t>http://twitter.com/tdh_ch/statuses/1526138566149083136</t>
  </si>
  <si>
    <t>1526138382685982720</t>
  </si>
  <si>
    <t>1. Economics 💵
Harmful #ChildLabour indicates that something is wrong. But child work can support children's families financially. It can improve quality of life and even enable schooling and community uplift. (2/7)</t>
  </si>
  <si>
    <t>Mon May 16 09:51:59 +0000 2022</t>
  </si>
  <si>
    <t>1526138379972366336</t>
  </si>
  <si>
    <t>http://twitter.com/BeyondSlavery/statuses/1526138382685982720</t>
  </si>
  <si>
    <t>{"hashtags":[{"text":"ChildLabour","indices":[24,36]}],"symbols":[],"user_mentions":[],"urls":[]}</t>
  </si>
  <si>
    <t>1526138372384862209</t>
  </si>
  <si>
    <t>Click here to directly access our side event webinar on #childlabour in artisanal and small-scale mining at the 5th Global Conference on the Elimination of Child Labour at 16:45 Durban time today: https://t.co/fKxCjRrN8G #EndChildLabour @Alliance8_7 https://t.co/07ryc5XVYQ</t>
  </si>
  <si>
    <t>Mon May 16 09:51:56 +0000 2022</t>
  </si>
  <si>
    <t>http://twitter.com/childrightsbiz/statuses/1526138372384862209</t>
  </si>
  <si>
    <t>{"hashtags":[{"text":"childlabour","indices":[56,68]},{"text":"EndChildLabour","indices":[221,236]}],"symbols":[],"user_mentions":[{"screen_name":"Alliance8_7","name":"Alliance 8.7","id":743055874479038500,"id_str":"743055874479038464","indices":[237,249]}],"urls":[{"url":"https://t.co/fKxCjRrN8G","expanded_url":"https://itcilo-org.zoom.us/j/89220446896#success","display_url":"itcilo-org.zoom.us/j/89220446896#…","indices":[197,220]}],"media":[{"id":1526138237684699100,"id_str":"1526138237684699137","indices":[250,273],"media_url":"http://pbs.twimg.com/media/FS3upC9WUAEHGRV.jpg","media_url_https":"https://pbs.twimg.com/media/FS3upC9WUAEHGRV.jpg","url":"https://t.co/07ryc5XVYQ","display_url":"pic.twitter.com/07ryc5XVYQ","expanded_url":"https://twitter.com/childrightsbiz/status/1526138372384862209/photo/1","type":"photo","sizes":{"thumb":{"w":150,"h":150,"resize":"crop"},"small":{"w":680,"h":417,"resize":"fit"},"large":{"w":840,"h":515,"resize":"fit"},"medium":{"w":840,"h":515,"resize":"fit"}}}]}</t>
  </si>
  <si>
    <t>1526135713514680320</t>
  </si>
  <si>
    <t>@tdh_de is highlighting the importance of listening to working children themselves 🔊
regarding the #5ChildLabourConference 👇👇👇
Their demands &amp;amp; experiences can be found in the new Child Labour Report 🔽
#childlabour #workingchildren
#MyWorkMyVoice https://t.co/8CpvDz6WyW</t>
  </si>
  <si>
    <t>Mon May 16 09:41:22 +0000 2022</t>
  </si>
  <si>
    <t>150992719</t>
  </si>
  <si>
    <t>tdh_de</t>
  </si>
  <si>
    <t>http://twitter.com/unfairtobacco/statuses/1526135713514680320</t>
  </si>
  <si>
    <t>{"hashtags":[{"text":"5ChildLabourConference","indices":[99,122]},{"text":"childlabour","indices":[205,217]},{"text":"workingchildren","indices":[218,234]},{"text":"MyWorkMyVoice","indices":[235,249]}],"symbols":[],"user_mentions":[{"screen_name":"tdh_de","name":"terre des hommes","id":150992719,"id_str":"150992719","indices":[0,7]}],"urls":[{"url":"https://t.co/8CpvDz6WyW","expanded_url":"https://twitter.com/tdh_de/status/1524660853085294592","display_url":"twitter.com/tdh_de/status/…","indices":[250,273]}]}</t>
  </si>
  <si>
    <t>1526134974143156224</t>
  </si>
  <si>
    <t>BIGD_bracu</t>
  </si>
  <si>
    <t>Mon May 16 09:38:26 +0000 2022</t>
  </si>
  <si>
    <t>2506612542</t>
  </si>
  <si>
    <t>http://pbs.twimg.com/profile_images/1323924211711188993/sfyXWz8I_normal.jpg</t>
  </si>
  <si>
    <t>http://twitter.com/BIGD_bracu/statuses/1526134974143156224</t>
  </si>
  <si>
    <t>1526133366508208129</t>
  </si>
  <si>
    <t>kwerl_afriken</t>
  </si>
  <si>
    <t>RT @simphiweMabuya: Did Pres. Ramaphosa just, Now, mentions the Freedom Charter only because its #childlabour awareness ?😢
.
.
Nothing of the land issue, our wealth and the economy of this country ?  =Freedom Charter 
@ANCParliament @SABCNews @MorningLiveSABC @LeanneManas @SakinaKamwendo</t>
  </si>
  <si>
    <t>Mon May 16 09:32:03 +0000 2022</t>
  </si>
  <si>
    <t>754356433274142722</t>
  </si>
  <si>
    <t>http://pbs.twimg.com/profile_images/1515428074422247438/Pfw_Zk9z_normal.jpg</t>
  </si>
  <si>
    <t>Alkebulan</t>
  </si>
  <si>
    <t>http://twitter.com/kwerl_afriken/statuses/1526133366508208129</t>
  </si>
  <si>
    <t>{"hashtags":[{"text":"childlabour","indices":[97,109]}],"symbols":[],"user_mentions":[{"screen_name":"simphiweMabuya","name":"Simphiwe Mabuya","id":586626666,"id_str":"586626666","indices":[3,18]}],"urls":[]}</t>
  </si>
  <si>
    <t>1526132653396701186</t>
  </si>
  <si>
    <t>pknbiju</t>
  </si>
  <si>
    <t>Mon May 16 09:29:13 +0000 2022</t>
  </si>
  <si>
    <t>985943882</t>
  </si>
  <si>
    <t>http://pbs.twimg.com/profile_images/1372511355169804291/xv5Kuzq9_normal.jpg</t>
  </si>
  <si>
    <t>http://twitter.com/pknbiju/statuses/1526132653396701186</t>
  </si>
  <si>
    <t>1526130074449514496</t>
  </si>
  <si>
    <t>Badlao1982</t>
  </si>
  <si>
    <t>Badlao Foundation organized a #Childline awareness meeting on 15 May 2022 at #Jamtara Mahila Police Station in which issues like #childmarriage, and #ChildLabour were discussed and the responsibilities of the Childline team were explained to them. https://t.co/bi6Gk7HPGK</t>
  </si>
  <si>
    <t>Mon May 16 09:18:58 +0000 2022</t>
  </si>
  <si>
    <t>1121656336343633922</t>
  </si>
  <si>
    <t>http://pbs.twimg.com/profile_images/1516692296103718915/WxLI6rsy_normal.jpg</t>
  </si>
  <si>
    <t xml:space="preserve">Mihijam jamtara </t>
  </si>
  <si>
    <t>http://twitter.com/Badlao1982/statuses/1526130074449514496</t>
  </si>
  <si>
    <t>{"hashtags":[{"text":"Childline","indices":[30,40]},{"text":"Jamtara","indices":[77,85]},{"text":"childmarriage","indices":[129,143]},{"text":"ChildLabour","indices":[149,161]}],"symbols":[],"user_mentions":[],"urls":[],"media":[{"id":1526129877652770800,"id_str":"1526129877652770818","indices":[248,271],"media_url":"http://pbs.twimg.com/media/FS3nCbaakAICebU.jpg","media_url_https":"https://pbs.twimg.com/media/FS3nCbaakAICebU.jpg","url":"https://t.co/bi6Gk7HPGK","display_url":"pic.twitter.com/bi6Gk7HPGK","expanded_url":"https://twitter.com/Badlao1982/status/1526130074449514496/photo/1","type":"photo","sizes":{"thumb":{"w":150,"h":150,"resize":"crop"},"large":{"w":1160,"h":522,"resize":"fit"},"small":{"w":680,"h":306,"resize":"fit"},"medium":{"w":1160,"h":522,"resize":"fit"}}}]}</t>
  </si>
  <si>
    <t>1526129147864555527</t>
  </si>
  <si>
    <t>The 5th Global Conference on the Elimination of Child Labour kicked off in Durban, South Africa @deptoflabour #Africa #SouthAfrica #Children #Conference #ChildLabour #RaiseYourHandForKids #Event #EliminationOfChildLabour
Read more: https://t.co/rqfzCb5R1O https://t.co/lLSn1KzrI8</t>
  </si>
  <si>
    <t>Mon May 16 09:15:17 +0000 2022</t>
  </si>
  <si>
    <t>http://twitter.com/APO_source/statuses/1526129147864555527</t>
  </si>
  <si>
    <t>{"hashtags":[{"text":"Africa","indices":[110,117]},{"text":"SouthAfrica","indices":[118,130]},{"text":"Children","indices":[131,140]},{"text":"Conference","indices":[141,152]},{"text":"ChildLabour","indices":[153,165]},{"text":"RaiseYourHandForKids","indices":[166,187]},{"text":"Event","indices":[188,194]},{"text":"EliminationOfChildLabour","indices":[195,220]}],"symbols":[],"user_mentions":[{"screen_name":"deptoflabour","name":"Department of Employment and Labour","id":123179325,"id_str":"123179325","indices":[96,109]}],"urls":[{"url":"https://t.co/rqfzCb5R1O","expanded_url":"https://bit.ly/3Lg3FEE","display_url":"bit.ly/3Lg3FEE","indices":[232,255]}],"media":[{"id":1526129145163436000,"id_str":"1526129145163436033","indices":[256,279],"media_url":"http://pbs.twimg.com/media/FS3mXyrWUAEtXbx.jpg","media_url_https":"https://pbs.twimg.com/media/FS3mXyrWUAEtXbx.jpg","url":"https://t.co/lLSn1KzrI8","display_url":"pic.twitter.com/lLSn1KzrI8","expanded_url":"https://twitter.com/APO_source/status/1526129147864555527/photo/1","type":"photo","sizes":{"thumb":{"w":150,"h":150,"resize":"crop"},"medium":{"w":1024,"h":683,"resize":"fit"},"small":{"w":680,"h":454,"resize":"fit"},"large":{"w":1024,"h":683,"resize":"fit"}}}]}</t>
  </si>
  <si>
    <t>1526128747988099073</t>
  </si>
  <si>
    <t>OnlyOneJill75</t>
  </si>
  <si>
    <t>#IdLikeToManifest a home 🌍 where there's no #Loadshedding No #ChildLabour No #HateCrimes No #AnimalCruelty No #war No #AirPollution</t>
  </si>
  <si>
    <t>Mon May 16 09:13:42 +0000 2022</t>
  </si>
  <si>
    <t>1477966535603982336</t>
  </si>
  <si>
    <t>http://pbs.twimg.com/profile_images/1509985067891933201/r3syvw0w_normal.jpg</t>
  </si>
  <si>
    <t>Cape Town, South Africa</t>
  </si>
  <si>
    <t>http://twitter.com/OnlyOneJill75/statuses/1526128747988099073</t>
  </si>
  <si>
    <t>{"hashtags":[{"text":"IdLikeToManifest","indices":[0,17]},{"text":"Loadshedding","indices":[44,57]},{"text":"ChildLabour","indices":[61,73]},{"text":"HateCrimes","indices":[77,88]},{"text":"AnimalCruelty","indices":[92,106]},{"text":"war","indices":[110,114]},{"text":"AirPollution","indices":[118,131]}],"symbols":[],"user_mentions":[],"urls":[]}</t>
  </si>
  <si>
    <t>1526128598800666624</t>
  </si>
  <si>
    <t>AmitKum81166278</t>
  </si>
  <si>
    <t>RT @BBAIndia: #childlabour persistence is as a result of discriminatory world order: Nobel peace laureate @k_satyarthi
speaking at the Child Labour Conference in Durban.
#EndChildLabour
https://t.co/t6XwEZDkks</t>
  </si>
  <si>
    <t>Mon May 16 09:13:06 +0000 2022</t>
  </si>
  <si>
    <t>896041852901761024</t>
  </si>
  <si>
    <t>http://pbs.twimg.com/profile_images/1246351224653283330/cs31tn3k_normal.jpg</t>
  </si>
  <si>
    <t>Giridih, India</t>
  </si>
  <si>
    <t>http://twitter.com/AmitKum81166278/statuses/1526128598800666624</t>
  </si>
  <si>
    <t>{"hashtags":[{"text":"childlabour","indices":[14,26]}],"symbols":[],"user_mentions":[{"screen_name":"BBAIndia","name":"BachpanBachaoAndolan","id":3016186177,"id_str":"3016186177","indices":[3,12]},{"screen_name":"k_satyarthi","name":"Kailash Satyarthi","id":2477802067,"id_str":"2477802067","indices":[106,118]}],"urls":[]}</t>
  </si>
  <si>
    <t>1526127800960307201</t>
  </si>
  <si>
    <t>eThekwiniM</t>
  </si>
  <si>
    <t>RT @GovernmentZA: #EndChilddLabour | Watch the recap of Day 1 of the 5th Global Conference on the Elimination of #ChildLabour. https://t.co/nGH730BFSs</t>
  </si>
  <si>
    <t>Mon May 16 09:09:56 +0000 2022</t>
  </si>
  <si>
    <t>384364967</t>
  </si>
  <si>
    <t>http://pbs.twimg.com/profile_images/1571059372/Logo-Thekwini__2__normal.jpg</t>
  </si>
  <si>
    <t>http://twitter.com/eThekwiniM/statuses/1526127800960307201</t>
  </si>
  <si>
    <t>{"hashtags":[{"text":"EndChilddLabour","indices":[18,34]},{"text":"ChildLabour","indices":[113,125]}],"symbols":[],"user_mentions":[{"screen_name":"GovernmentZA","name":"South African Government","id":1536223580,"id_str":"1536223580","indices":[3,16]}],"urls":[]}</t>
  </si>
  <si>
    <t>1526127670639136769</t>
  </si>
  <si>
    <t>GovernmentZA</t>
  </si>
  <si>
    <t>#EndChilddLabour | Watch the recap of Day 1 of the 5th Global Conference on the Elimination of #ChildLabour. https://t.co/nGH730BFSs</t>
  </si>
  <si>
    <t>Mon May 16 09:09:25 +0000 2022</t>
  </si>
  <si>
    <t>1536223580</t>
  </si>
  <si>
    <t>http://pbs.twimg.com/profile_images/1521505241992155137/QGY6RRgN_normal.jpg</t>
  </si>
  <si>
    <t>http://twitter.com/GovernmentZA/statuses/1526127670639136769</t>
  </si>
  <si>
    <t>{"hashtags":[{"text":"EndChilddLabour","indices":[0,16]},{"text":"ChildLabour","indices":[95,107]}],"symbols":[],"user_mentions":[],"urls":[{"url":"https://t.co/nGH730BFSs","expanded_url":"https://twitter.com/deptoflabour/status/1526124395676172289","display_url":"twitter.com/deptoflabour/s…","indices":[109,132]}]}</t>
  </si>
  <si>
    <t>1526126887801868288</t>
  </si>
  <si>
    <t>Mon May 16 09:06:18 +0000 2022</t>
  </si>
  <si>
    <t>http://twitter.com/streetchildren/statuses/1526126887801868288</t>
  </si>
  <si>
    <t>1526126800392290306</t>
  </si>
  <si>
    <t>ChibweLumpa</t>
  </si>
  <si>
    <t>Mon May 16 09:05:57 +0000 2022</t>
  </si>
  <si>
    <t>1489946852</t>
  </si>
  <si>
    <t>http://pbs.twimg.com/profile_images/1465426426627342351/jHSyf3rY_normal.jpg</t>
  </si>
  <si>
    <t xml:space="preserve">Zambia </t>
  </si>
  <si>
    <t>http://twitter.com/ChibweLumpa/statuses/1526126800392290306</t>
  </si>
  <si>
    <t>1526124395676172289</t>
  </si>
  <si>
    <t>🎥Watch the recap of Day 1 of the 5th Global Conference on the Elimination of #ChildLabour.
#EndChilddLabour https://t.co/Vnm1prDgOW</t>
  </si>
  <si>
    <t>Mon May 16 08:56:24 +0000 2022</t>
  </si>
  <si>
    <t>http://twitter.com/deptoflabour/statuses/1526124395676172289</t>
  </si>
  <si>
    <t>{"hashtags":[{"text":"ChildLabour","indices":[77,89]},{"text":"EndChilddLabour","indices":[91,107]}],"symbols":[],"user_mentions":[],"urls":[],"media":[{"id":1526123062332215300,"id_str":"1526123062332215300","indices":[108,131],"media_url":"http://pbs.twimg.com/ext_tw_video_thumb/1526123062332215300/pu/img/Tx72gZLsK1yc6icR.jpg","media_url_https":"https://pbs.twimg.com/ext_tw_video_thumb/1526123062332215300/pu/img/Tx72gZLsK1yc6icR.jpg","url":"https://t.co/Vnm1prDgOW","display_url":"pic.twitter.com/Vnm1prDgOW","expanded_url":"https://twitter.com/deptoflabour/status/1526124395676172289/video/1","type":"photo","sizes":{"thumb":{"w":150,"h":150,"resize":"crop"},"large":{"w":1920,"h":1080,"resize":"fit"},"medium":{"w":1200,"h":675,"resize":"fit"},"small":{"w":680,"h":383,"resize":"fit"}}}]}</t>
  </si>
  <si>
    <t>1526123820750409728</t>
  </si>
  <si>
    <t>nzicherman</t>
  </si>
  <si>
    <t>Mon May 16 08:54:07 +0000 2022</t>
  </si>
  <si>
    <t>960706657</t>
  </si>
  <si>
    <t>http://pbs.twimg.com/profile_images/1448954502913089537/HVG-MUYX_normal.jpg</t>
  </si>
  <si>
    <t>Pristina, Kosovo</t>
  </si>
  <si>
    <t>http://twitter.com/nzicherman/statuses/1526123820750409728</t>
  </si>
  <si>
    <t>1526123225008295936</t>
  </si>
  <si>
    <t>📢 I raise my hand for a world without child labour❗
160 Million Children In Child labour
🔺 I call on @MwilaChriseddy @ChibweLumpa @Greybutterfly07 to join this #RaiseYourHandForKids Challenge during the 5th Global Conference on the Elimination of #ChildLabour @Alliance8_7 https://t.co/J6H2Pmt9PC</t>
  </si>
  <si>
    <t>Mon May 16 08:51:45 +0000 2022</t>
  </si>
  <si>
    <t>http://twitter.com/CharlesTembo12/statuses/1526123225008295936</t>
  </si>
  <si>
    <t>{"hashtags":[{"text":"RaiseYourHandForKids","indices":[162,183]},{"text":"ChildLabour","indices":[249,261]}],"symbols":[],"user_mentions":[{"screen_name":"MwilaChriseddy","name":"Mwila Chriseddy Bwanga","id":1210137922051203000,"id_str":"1210137922051203086","indices":[103,118]},{"screen_name":"ChibweLumpa","name":"Ms. Chibwe 📷 🇿🇲","id":1489946852,"id_str":"1489946852","indices":[119,131]},{"screen_name":"Greybutterfly07","name":"Frost ❤","id":410917378,"id_str":"410917378","indices":[132,148]},{"screen_name":"Alliance8_7","name":"Alliance 8.7","id":743055874479038500,"id_str":"743055874479038464","indices":[262,274]}],"urls":[],"media":[{"id":1526123220721598500,"id_str":"1526123220721598465","indices":[275,298],"media_url":"http://pbs.twimg.com/media/FS3g-8aWAAE0kG1.jpg","media_url_https":"https://pbs.twimg.com/media/FS3g-8aWAAE0kG1.jpg","url":"https://t.co/J6H2Pmt9PC","display_url":"pic.twitter.com/J6H2Pmt9PC","expanded_url":"https://twitter.com/CharlesTembo12/status/1526123225008295936/photo/1","type":"photo","sizes":{"thumb":{"w":150,"h":150,"resize":"crop"},"large":{"w":1080,"h":1080,"resize":"fit"},"small":{"w":680,"h":680,"resize":"fit"},"medium":{"w":1080,"h":1080,"resize":"fit"}}}]}</t>
  </si>
  <si>
    <t>1526123151700140035</t>
  </si>
  <si>
    <t>gabrielekoehler</t>
  </si>
  <si>
    <t>Mon May 16 08:51:28 +0000 2022</t>
  </si>
  <si>
    <t>320763934</t>
  </si>
  <si>
    <t>http://pbs.twimg.com/profile_images/540273513144131585/-Ladi8Mz_normal.png</t>
  </si>
  <si>
    <t xml:space="preserve">Munich </t>
  </si>
  <si>
    <t>http://twitter.com/gabrielekoehler/statuses/1526123151700140035</t>
  </si>
  <si>
    <t>1526122879305252864</t>
  </si>
  <si>
    <t>Mon May 16 08:50:23 +0000 2022</t>
  </si>
  <si>
    <t>http://twitter.com/nascent_rdo/statuses/1526122879305252864</t>
  </si>
  <si>
    <t>The 5th global conference on the elimination of child labour is running this week: 👇
#Childlabour in #supplychains is on the agenda.
Child labour in #tobacco cultivation is hazardous work because children are exposed to chemicals and the plant itself is poisonous.
@FCTCofficial https://t.co/cmgz6RQ4Uc</t>
  </si>
  <si>
    <t>Mon May 16 08:40:12 +0000 2022</t>
  </si>
  <si>
    <t>http://twitter.com/unfairtobacco/statuses/1526120319815192578</t>
  </si>
  <si>
    <t>{"hashtags":[{"text":"Childlabour","indices":[85,97]},{"text":"supplychains","indices":[101,114]},{"text":"tobacco","indices":[150,158]}],"symbols":[],"user_mentions":[{"screen_name":"FCTCofficial","name":"FCTCofficial","id":2726421937,"id_str":"2726421937","indices":[266,279]}],"urls":[{"url":"https://t.co/cmgz6RQ4Uc","expanded_url":"https://twitter.com/BlancoMarquizo/status/1526091426722873345","display_url":"twitter.com/BlancoMarquizo…","indices":[280,303]}]}</t>
  </si>
  <si>
    <t>1526117298305736705</t>
  </si>
  <si>
    <t>Tdh_Asia</t>
  </si>
  <si>
    <t>Mon May 16 08:28:12 +0000 2022</t>
  </si>
  <si>
    <t>1022789026485428224</t>
  </si>
  <si>
    <t>http://pbs.twimg.com/profile_images/1022798765705416704/vpux1UEC_normal.jpg</t>
  </si>
  <si>
    <t>Asia</t>
  </si>
  <si>
    <t>http://twitter.com/Tdh_Asia/statuses/1526117298305736705</t>
  </si>
  <si>
    <t>1526112927543066624</t>
  </si>
  <si>
    <t>StephenThomo</t>
  </si>
  <si>
    <t>Mon May 16 08:10:50 +0000 2022</t>
  </si>
  <si>
    <t>596269190</t>
  </si>
  <si>
    <t>http://pbs.twimg.com/profile_images/1376920494801367044/8r-wvkrA_normal.jpg</t>
  </si>
  <si>
    <t>🌎🌍🌏</t>
  </si>
  <si>
    <t>http://twitter.com/StephenThomo/statuses/1526112927543066624</t>
  </si>
  <si>
    <t>1526112906160484352</t>
  </si>
  <si>
    <t>Mon May 16 08:10:45 +0000 2022</t>
  </si>
  <si>
    <t>http://twitter.com/SaniaShow/statuses/1526112906160484352</t>
  </si>
  <si>
    <t>1526112846597087232</t>
  </si>
  <si>
    <t>My interview with @TagoeAndrews, Board Member of the Global March Against Child Labour and the Deputy Secretary-General of the General Agricultural Workers Union on #childlabour in #Agriculture. 
@ilo @k_satyarthi @ipsnews https://t.co/NVll2q4v9N</t>
  </si>
  <si>
    <t>Mon May 16 08:10:31 +0000 2022</t>
  </si>
  <si>
    <t>http://twitter.com/SaniaFarooqui/statuses/1526112846597087232</t>
  </si>
  <si>
    <t>{"hashtags":[{"text":"childlabour","indices":[165,177]},{"text":"Agriculture","indices":[181,193]}],"symbols":[],"user_mentions":[{"screen_name":"TagoeAndrews","name":"Andrews A TAGOE","id":1174286688354525200,"id_str":"1174286688354525185","indices":[18,31]},{"screen_name":"ilo","name":"International Labour Organization","id":364761686,"id_str":"364761686","indices":[197,201]},{"screen_name":"k_satyarthi","name":"Kailash Satyarthi","id":2477802067,"id_str":"2477802067","indices":[202,214]},{"screen_name":"ipsnews","name":"Inter Press Service","id":17650854,"id_str":"17650854","indices":[215,223]}],"urls":[{"url":"https://t.co/NVll2q4v9N","expanded_url":"https://twitter.com/IPSNewsUNBureau/status/1526072277762187264","display_url":"twitter.com/IPSNewsUNBurea…","indices":[224,247]}]}</t>
  </si>
  <si>
    <t>1526112415796150273</t>
  </si>
  <si>
    <t>Nwinderrossi</t>
  </si>
  <si>
    <t>Mon May 16 08:08:48 +0000 2022</t>
  </si>
  <si>
    <t>1232256587131236352</t>
  </si>
  <si>
    <t>http://pbs.twimg.com/profile_images/1518740093292498952/67g9c65F_normal.jpg</t>
  </si>
  <si>
    <t>http://twitter.com/Nwinderrossi/statuses/1526112415796150273</t>
  </si>
  <si>
    <t>1526112289484595201</t>
  </si>
  <si>
    <t>Mon May 16 08:08:18 +0000 2022</t>
  </si>
  <si>
    <t>http://twitter.com/OpenUni_CRC/statuses/1526112289484595201</t>
  </si>
  <si>
    <t>1526110907469807621</t>
  </si>
  <si>
    <t>Only by listening to working children can we begin to tackle the underlying drivers of the worst forms of #ChildLabour ❗️
Want to find out more about CLARISSA's approach and the emerging evidence? Join our side event at the #5ChildLabourConference👇
https://t.co/ZAVvcCrCOK https://t.co/dxribNC4Lk</t>
  </si>
  <si>
    <t>Mon May 16 08:02:48 +0000 2022</t>
  </si>
  <si>
    <t>http://twitter.com/ChildLabourActn/statuses/1526110907469807621</t>
  </si>
  <si>
    <t>{"hashtags":[{"text":"ChildLabour","indices":[106,118]},{"text":"5ChildLabourConference","indices":[225,248]}],"symbols":[],"user_mentions":[],"urls":[{"url":"https://t.co/ZAVvcCrCOK","expanded_url":"https://itcilo-org.zoom.us/j/89524265729","display_url":"itcilo-org.zoom.us/j/89524265729","indices":[250,273]}],"media":[{"id":1526109521348796400,"id_str":"1526109521348796417","indices":[274,297],"media_url":"http://pbs.twimg.com/media/FS3UhiRWIAEBaj2.jpg","media_url_https":"https://pbs.twimg.com/media/FS3UhiRWIAEBaj2.jpg","url":"https://t.co/dxribNC4Lk","display_url":"pic.twitter.com/dxribNC4Lk","expanded_url":"https://twitter.com/ChildLabourActn/status/1526110907469807621/photo/1","type":"photo","sizes":{"thumb":{"w":150,"h":150,"resize":"crop"},"medium":{"w":1200,"h":612,"resize":"fit"},"small":{"w":680,"h":347,"resize":"fit"},"large":{"w":1456,"h":742,"resize":"fit"}}}]}</t>
  </si>
  <si>
    <t>1526104050650988544</t>
  </si>
  <si>
    <t>Makhomonala</t>
  </si>
  <si>
    <t>RT @UNICEFASU: The 5th Global Conference on the Elimination of #ChildLabour is happening in Durban, SA, 15-20 May. 4k delegates incl reps from @UNICEF, govt, trade unions, private sector, civil society, international orgs, academia, youth &amp;amp; children are discussing measures to end child labour.</t>
  </si>
  <si>
    <t>Mon May 16 07:35:33 +0000 2022</t>
  </si>
  <si>
    <t>28531862</t>
  </si>
  <si>
    <t>http://pbs.twimg.com/profile_images/1508147602868645888/eqi71utc_normal.jpg</t>
  </si>
  <si>
    <t>Sandton, South Africa</t>
  </si>
  <si>
    <t>http://twitter.com/Makhomonala/statuses/1526104050650988544</t>
  </si>
  <si>
    <t>{"hashtags":[{"text":"ChildLabour","indices":[63,75]}],"symbols":[],"user_mentions":[{"screen_name":"UNICEFASU","name":"UNICEF Africa Services Unit","id":270869113,"id_str":"270869113","indices":[3,13]}],"urls":[]}</t>
  </si>
  <si>
    <t>1526102068410335234</t>
  </si>
  <si>
    <t>Lydiamaina_</t>
  </si>
  <si>
    <t>Mon May 16 07:27:41 +0000 2022</t>
  </si>
  <si>
    <t>974125220641607681</t>
  </si>
  <si>
    <t>http://pbs.twimg.com/profile_images/1478132311082295297/ePct_rd6_normal.jpg</t>
  </si>
  <si>
    <t>Maralal, Kenya</t>
  </si>
  <si>
    <t>http://twitter.com/Lydiamaina_/statuses/1526102068410335234</t>
  </si>
  <si>
    <t>1526097501119463424</t>
  </si>
  <si>
    <t>UNICEFASU</t>
  </si>
  <si>
    <t>The 5th Global Conference on the Elimination of #ChildLabour is happening in Durban, SA, 15-20 May. 4k delegates incl reps from @UNICEF, govt, trade unions, private sector, civil society, international orgs, academia, youth &amp;amp; children are discussing measures to end child labour.</t>
  </si>
  <si>
    <t>Mon May 16 07:09:32 +0000 2022</t>
  </si>
  <si>
    <t>270869113</t>
  </si>
  <si>
    <t>http://pbs.twimg.com/profile_images/866881423516499968/h8CtZAG2_normal.jpg</t>
  </si>
  <si>
    <t>Johannesburg</t>
  </si>
  <si>
    <t>http://twitter.com/UNICEFASU/statuses/1526097501119463424</t>
  </si>
  <si>
    <t>{"hashtags":[{"text":"ChildLabour","indices":[48,60]}],"symbols":[],"user_mentions":[{"screen_name":"UNICEF","name":"UNICEF","id":33933259,"id_str":"33933259","indices":[128,135]}],"urls":[]}</t>
  </si>
  <si>
    <t>1526096070685601792</t>
  </si>
  <si>
    <t>TalkinToU</t>
  </si>
  <si>
    <t>Mon May 16 07:03:51 +0000 2022</t>
  </si>
  <si>
    <t>37725640</t>
  </si>
  <si>
    <t>http://pbs.twimg.com/profile_images/870849501497511936/MKMC3Zh0_normal.jpg</t>
  </si>
  <si>
    <t>Notify me if Acct Hacked</t>
  </si>
  <si>
    <t>http://twitter.com/TalkinToU/statuses/1526096070685601792</t>
  </si>
  <si>
    <t>1526090786844065792</t>
  </si>
  <si>
    <t>RuthChitwa</t>
  </si>
  <si>
    <t>I join my colleagues and partners globally for a world without #childlabour. Please @lizabbyw @LilyanneNdinda @muthoninjuki #RaiseYourHandsForKids https://t.co/nQ1ugSLL4N</t>
  </si>
  <si>
    <t>Mon May 16 06:42:51 +0000 2022</t>
  </si>
  <si>
    <t>258803998</t>
  </si>
  <si>
    <t>http://pbs.twimg.com/profile_images/1319607683771674624/pe6rwn3s_normal.jpg</t>
  </si>
  <si>
    <t>http://twitter.com/RuthChitwa/statuses/1526090786844065792</t>
  </si>
  <si>
    <t>{"hashtags":[{"text":"childlabour","indices":[63,75]},{"text":"RaiseYourHandsForKids","indices":[124,146]}],"symbols":[],"user_mentions":[{"screen_name":"lizabbyw","name":"Ms. Lizabby Wambui","id":878165286,"id_str":"878165286","indices":[84,93]},{"screen_name":"LilyanneNdinda","name":"Lilyanne Ndinda","id":4860146981,"id_str":"4860146981","indices":[94,109]},{"screen_name":"muthoninjuki","name":"Caroline Njuki","id":139635271,"id_str":"139635271","indices":[110,123]}],"urls":[],"media":[{"id":1526090784105177000,"id_str":"1526090784105177089","indices":[147,170],"media_url":"http://pbs.twimg.com/media/FS3De4mWIAEfemX.jpg","media_url_https":"https://pbs.twimg.com/media/FS3De4mWIAEfemX.jpg","url":"https://t.co/nQ1ugSLL4N","display_url":"pic.twitter.com/nQ1ugSLL4N","expanded_url":"https://twitter.com/RuthChitwa/status/1526090786844065792/photo/1","type":"photo","sizes":{"thumb":{"w":150,"h":150,"resize":"crop"},"small":{"w":680,"h":468,"resize":"fit"},"medium":{"w":1024,"h":705,"resize":"fit"},"large":{"w":1024,"h":705,"resize":"fit"}}}]}</t>
  </si>
  <si>
    <t>1526083777969000448</t>
  </si>
  <si>
    <t>What are the most pressing global #ChildLabour challenges? What should be the priorities of the global community? 
This is today's theme in Durban!
A sneak preview: Address root causes.
Take a look at today's agenda 👇🏽 https://t.co/qEoNcJO9Dt</t>
  </si>
  <si>
    <t>Mon May 16 06:15:00 +0000 2022</t>
  </si>
  <si>
    <t>http://twitter.com/ECLTFoundation/statuses/1526083777969000448</t>
  </si>
  <si>
    <t>{"hashtags":[{"text":"ChildLabour","indices":[34,46]}],"symbols":[],"user_mentions":[],"urls":[],"media":[{"id":1525872522788491300,"id_str":"1525872522788491265","indices":[222,245],"media_url":"http://pbs.twimg.com/media/FSz8-Z1WUAEi0gE.jpg","media_url_https":"https://pbs.twimg.com/media/FSz8-Z1WUAEi0gE.jpg","url":"https://t.co/qEoNcJO9Dt","display_url":"pic.twitter.com/qEoNcJO9Dt","expanded_url":"https://twitter.com/ECLTFoundation/status/1526083777969000448/photo/1","type":"photo","sizes":{"small":{"w":680,"h":680,"resize":"fit"},"thumb":{"w":150,"h":150,"resize":"crop"},"medium":{"w":1080,"h":1080,"resize":"fit"},"large":{"w":1080,"h":1080,"resize":"fit"}}}]}</t>
  </si>
  <si>
    <t>1526083450465394688</t>
  </si>
  <si>
    <t>simphiweMabuya</t>
  </si>
  <si>
    <t>Did Pres. Ramaphosa just, Now, mentions the Freedom Charter only because its #childlabour awareness ?😢
.
.
Nothing of the land issue, our wealth and the economy of this country ?  =Freedom Charter 
@ANCParliament @SABCNews @MorningLiveSABC @LeanneManas @SakinaKamwendo</t>
  </si>
  <si>
    <t>Mon May 16 06:13:42 +0000 2022</t>
  </si>
  <si>
    <t>586626666</t>
  </si>
  <si>
    <t>http://pbs.twimg.com/profile_images/1483083159323435017/mXq0bazH_normal.jpg</t>
  </si>
  <si>
    <t>South Africa - Cape Town</t>
  </si>
  <si>
    <t>http://twitter.com/simphiweMabuya/statuses/1526083450465394688</t>
  </si>
  <si>
    <t>{"hashtags":[{"text":"childlabour","indices":[77,89]}],"symbols":[],"user_mentions":[{"screen_name":"ANCParliament","name":"ANC Parliament","id":1613558646,"id_str":"1613558646","indices":[198,212]},{"screen_name":"SABCNews","name":"SABC News","id":25088746,"id_str":"25088746","indices":[213,222]},{"screen_name":"MorningLiveSABC","name":"MorningLiveSABC","id":485644333,"id_str":"485644333","indices":[223,239]},{"screen_name":"LeanneManas","name":"Leanne Manas","id":28504319,"id_str":"28504319","indices":[240,252]},{"screen_name":"SakinaKamwendo","name":"Sakina Kamwendo 🇿🇦","id":62498916,"id_str":"62498916","indices":[253,268]}],"urls":[]}</t>
  </si>
  <si>
    <t>1526081477401780224</t>
  </si>
  <si>
    <t>AATFTC</t>
  </si>
  <si>
    <t>Mon May 16 06:05:52 +0000 2022</t>
  </si>
  <si>
    <t>305441486</t>
  </si>
  <si>
    <t>http://pbs.twimg.com/profile_images/1038311898868002816/Y-5cpOJ1_normal.jpg</t>
  </si>
  <si>
    <t>Marseille, France</t>
  </si>
  <si>
    <t>http://twitter.com/AATFTC/statuses/1526081477401780224</t>
  </si>
  <si>
    <t>1526074721980522496</t>
  </si>
  <si>
    <t>Altruistsdao</t>
  </si>
  <si>
    <t>RT @Kromjong: Attending #takingnextsteps conference to end #childlabour in global supply chains.  Only 5 years to go to meet #SDGs, #multistakeholder approach needed #positiveimpact #business part of solution. Now still 1 in 10 kids in child labour. https://t.co/pjLLLKjYIz</t>
  </si>
  <si>
    <t>Mon May 16 05:39:01 +0000 2022</t>
  </si>
  <si>
    <t>1525704871764455425</t>
  </si>
  <si>
    <t>http://pbs.twimg.com/profile_images/1525705091155894272/xMvycsK1_normal.jpg</t>
  </si>
  <si>
    <t>http://twitter.com/Altruistsdao/statuses/1526074721980522496</t>
  </si>
  <si>
    <t>{"hashtags":[{"text":"takingnextsteps","indices":[24,40]},{"text":"childlabour","indices":[59,71]},{"text":"SDGs","indices":[125,130]}],"symbols":[],"user_mentions":[{"screen_name":"Kromjong","name":"Linda Kromjong","id":569764729,"id_str":"569764729","indices":[3,12]}],"urls":[]}</t>
  </si>
  <si>
    <t>1526074532611735554</t>
  </si>
  <si>
    <t>mkulimaforum</t>
  </si>
  <si>
    <t>RT @IPSNewsUNBureau: "Addressing #childlabour is not benevolent issue, it is the right of people in rural communities to have their children in school" says @kNOwChildLabour's Andrews Tagoe.
➡️https://t.co/g4nSoW3Sia  
#EndChildLabour | #RaiseYourHandForKids https://t.co/YhQ6lgiwnH</t>
  </si>
  <si>
    <t>Mon May 16 05:38:16 +0000 2022</t>
  </si>
  <si>
    <t>1091415190535634944</t>
  </si>
  <si>
    <t>&lt;a href="https://help.twitter.com/en/using-twitter/how-to-tweet#source-labels" rel="nofollow"&gt;FoodSystems&lt;/a&gt;</t>
  </si>
  <si>
    <t>http://pbs.twimg.com/profile_images/1458387607373680642/_7nn_TL0_normal.png</t>
  </si>
  <si>
    <t>http://twitter.com/mkulimaforum/statuses/1526074532611735554</t>
  </si>
  <si>
    <t>{"hashtags":[{"text":"childlabour","indices":[33,45]}],"symbols":[],"user_mentions":[{"screen_name":"IPSNewsUNBureau","name":"IPS News","id":1228700636520370200,"id_str":"1228700636520370176","indices":[3,19]}],"urls":[]}</t>
  </si>
  <si>
    <t>1526072277762187264</t>
  </si>
  <si>
    <t>"Addressing #childlabour is not benevolent issue, it is the right of people in rural communities to have their children in school" says @kNOwChildLabour's Andrews Tagoe.
➡️https://t.co/g4nSoW3Sia  
#EndChildLabour | #RaiseYourHandForKids https://t.co/YhQ6lgiwnH</t>
  </si>
  <si>
    <t>Mon May 16 05:29:18 +0000 2022</t>
  </si>
  <si>
    <t>http://twitter.com/IPSNewsUNBureau/statuses/1526072277762187264</t>
  </si>
  <si>
    <t>{"hashtags":[{"text":"childlabour","indices":[12,24]},{"text":"EndChildLabour","indices":[200,215]},{"text":"RaiseYourHandForKids","indices":[218,239]}],"symbols":[],"user_mentions":[{"screen_name":"kNOwChildLabour","name":"Global March Against Child Labour","id":285535146,"id_str":"285535146","indices":[136,152]}],"urls":[{"url":"https://t.co/g4nSoW3Sia","expanded_url":"https://bit.ly/3whZnIH","display_url":"bit.ly/3whZnIH","indices":[173,196]}],"media":[{"id":1526072103329480700,"id_str":"1526072103329480707","indices":[240,263],"media_url":"http://pbs.twimg.com/media/FS2yfhSWQAMR2ms.jpg","media_url_https":"https://pbs.twimg.com/media/FS2yfhSWQAMR2ms.jpg","url":"https://t.co/YhQ6lgiwnH","display_url":"pic.twitter.com/YhQ6lgiwnH","expanded_url":"https://twitter.com/IPSNewsUNBureau/status/1526072277762187264/photo/1","type":"photo","sizes":{"medium":{"w":1200,"h":800,"resize":"fit"},"thumb":{"w":150,"h":150,"resize":"crop"},"large":{"w":2048,"h":1366,"resize":"fit"},"small":{"w":680,"h":453,"resize":"fit"}}}]}</t>
  </si>
  <si>
    <t>1526067473035952128</t>
  </si>
  <si>
    <t>Youths’ strident voices demand #EndChildLabour.
#Children forced into #childlabour are robbed of their childhoods with dire consequences.
IPS story: https://t.co/7WSR9AF3f8 
#HighFiveForKids | #5ChildLabourConference https://t.co/N665WNypf0</t>
  </si>
  <si>
    <t>Mon May 16 05:10:13 +0000 2022</t>
  </si>
  <si>
    <t>http://twitter.com/IPSNewsUNBureau/statuses/1526067473035952128</t>
  </si>
  <si>
    <t>{"hashtags":[{"text":"EndChildLabour","indices":[31,46]},{"text":"Children","indices":[48,57]},{"text":"childlabour","indices":[70,82]},{"text":"HighFiveForKids","indices":[176,192]},{"text":"5ChildLabourConference","indices":[195,218]}],"symbols":[],"user_mentions":[],"urls":[{"url":"https://t.co/7WSR9AF3f8","expanded_url":"https://bit.ly/3wOqsCn","display_url":"bit.ly/3wOqsCn","indices":[150,173]}],"media":[{"id":1526067007803822000,"id_str":"1526067007803822080","indices":[219,242],"media_url":"http://pbs.twimg.com/media/FS2t26-XEAA7Myv.jpg","media_url_https":"https://pbs.twimg.com/media/FS2t26-XEAA7Myv.jpg","url":"https://t.co/N665WNypf0","display_url":"pic.twitter.com/N665WNypf0","expanded_url":"https://twitter.com/IPSNewsUNBureau/status/1526067473035952128/photo/1","type":"photo","sizes":{"small":{"w":680,"h":570,"resize":"fit"},"thumb":{"w":150,"h":150,"resize":"crop"},"large":{"w":940,"h":788,"resize":"fit"},"medium":{"w":940,"h":788,"resize":"fit"}}}]}</t>
  </si>
  <si>
    <t>1526055723192426496</t>
  </si>
  <si>
    <t>Mon May 16 04:23:31 +0000 2022</t>
  </si>
  <si>
    <t>http://twitter.com/Judy_Gearhart/statuses/1526055723192426496</t>
  </si>
  <si>
    <t>1526050802380460034</t>
  </si>
  <si>
    <t>KellenbergerZ</t>
  </si>
  <si>
    <t>Mon May 16 04:03:58 +0000 2022</t>
  </si>
  <si>
    <t>2720547042</t>
  </si>
  <si>
    <t>http://pbs.twimg.com/profile_images/498285746390712321/PG6_zNW3_normal.jpeg</t>
  </si>
  <si>
    <t>Bolivia</t>
  </si>
  <si>
    <t>http://twitter.com/KellenbergerZ/statuses/1526050802380460034</t>
  </si>
  <si>
    <t>1526045447927631873</t>
  </si>
  <si>
    <t>nikhatnaazkhan</t>
  </si>
  <si>
    <t>Mon May 16 03:42:41 +0000 2022</t>
  </si>
  <si>
    <t>4231329856</t>
  </si>
  <si>
    <t>http://pbs.twimg.com/profile_images/1502436159326064641/gnVPol77_normal.jpg</t>
  </si>
  <si>
    <t xml:space="preserve">United States </t>
  </si>
  <si>
    <t>http://twitter.com/nikhatnaazkhan/statuses/1526045447927631873</t>
  </si>
  <si>
    <t>1526039819310272514</t>
  </si>
  <si>
    <t>GoinEasy9</t>
  </si>
  <si>
    <t>#Republican #Wisconsin #childlabour https://t.co/K2dfVm1tX7</t>
  </si>
  <si>
    <t>Mon May 16 03:20:20 +0000 2022</t>
  </si>
  <si>
    <t>26428040</t>
  </si>
  <si>
    <t>http://pbs.twimg.com/profile_images/1272360379365154823/3wb2sLkT_normal.jpg</t>
  </si>
  <si>
    <t>Long Island, New York, USA</t>
  </si>
  <si>
    <t>http://twitter.com/GoinEasy9/statuses/1526039819310272514</t>
  </si>
  <si>
    <t>{"hashtags":[{"text":"Republican","indices":[0,11]},{"text":"Wisconsin","indices":[12,22]},{"text":"childlabour","indices":[23,35]}],"symbols":[],"user_mentions":[],"urls":[],"media":[{"id":1526039470167965700,"id_str":"1526039470167965697","indices":[36,59],"media_url":"http://pbs.twimg.com/media/FS2U0BSWQAESj0r.png","media_url_https":"https://pbs.twimg.com/media/FS2U0BSWQAESj0r.png","url":"https://t.co/K2dfVm1tX7","display_url":"pic.twitter.com/K2dfVm1tX7","expanded_url":"https://twitter.com/GoinEasy9/status/1526039819310272514/photo/1","type":"photo","sizes":{"large":{"w":700,"h":649,"resize":"fit"},"small":{"w":680,"h":630,"resize":"fit"},"medium":{"w":700,"h":649,"resize":"fit"},"thumb":{"w":150,"h":150,"resize":"crop"}}}]}</t>
  </si>
  <si>
    <t>1526039103468318720</t>
  </si>
  <si>
    <t>iamprchauhan</t>
  </si>
  <si>
    <t>#saynotochildlabour #childlabour https://t.co/aRJOEeyhiP</t>
  </si>
  <si>
    <t>Mon May 16 03:17:29 +0000 2022</t>
  </si>
  <si>
    <t>67292177</t>
  </si>
  <si>
    <t>http://pbs.twimg.com/profile_images/1486177811136401410/LDQfolqU_normal.jpg</t>
  </si>
  <si>
    <t>Noida</t>
  </si>
  <si>
    <t>http://twitter.com/iamprchauhan/statuses/1526039103468318720</t>
  </si>
  <si>
    <t>{"hashtags":[{"text":"saynotochildlabour","indices":[0,19]},{"text":"childlabour","indices":[20,32]}],"symbols":[],"user_mentions":[],"urls":[{"url":"https://t.co/aRJOEeyhiP","expanded_url":"https://twitter.com/ilo/status/1524721233979396096","display_url":"twitter.com/ilo/status/152…","indices":[33,56]}]}</t>
  </si>
  <si>
    <t>1526036096936579072</t>
  </si>
  <si>
    <t>uyatin</t>
  </si>
  <si>
    <t>Mon May 16 03:05:32 +0000 2022</t>
  </si>
  <si>
    <t>146697134</t>
  </si>
  <si>
    <t>http://pbs.twimg.com/profile_images/1318870916521107456/we9b8dNL_normal.jpg</t>
  </si>
  <si>
    <t>Banswara, India</t>
  </si>
  <si>
    <t>http://twitter.com/uyatin/statuses/1526036096936579072</t>
  </si>
  <si>
    <t>1526033811934420994</t>
  </si>
  <si>
    <t>ratovozanany</t>
  </si>
  <si>
    <t>Mon May 16 02:56:27 +0000 2022</t>
  </si>
  <si>
    <t>2471189356</t>
  </si>
  <si>
    <t>http://pbs.twimg.com/profile_images/1524462404482043904/ZnC0SlbB_normal.jpg</t>
  </si>
  <si>
    <t>Antananarivo</t>
  </si>
  <si>
    <t>http://twitter.com/ratovozanany/statuses/1526033811934420994</t>
  </si>
  <si>
    <t>1526033120830844928</t>
  </si>
  <si>
    <t>Mon May 16 02:53:42 +0000 2022</t>
  </si>
  <si>
    <t>http://twitter.com/KSCFIndia/statuses/1526033120830844928</t>
  </si>
  <si>
    <t>1526030859983130625</t>
  </si>
  <si>
    <t>bhanuben_patel</t>
  </si>
  <si>
    <t>Mon May 16 02:44:43 +0000 2022</t>
  </si>
  <si>
    <t>1215136920147132417</t>
  </si>
  <si>
    <t>http://pbs.twimg.com/profile_images/1215137319058980864/kzyVMMuZ_normal.jpg</t>
  </si>
  <si>
    <t>http://twitter.com/bhanuben_patel/statuses/1526030859983130625</t>
  </si>
  <si>
    <t>1526029765747933184</t>
  </si>
  <si>
    <t>Goa403709India</t>
  </si>
  <si>
    <t>Mon May 16 02:40:23 +0000 2022</t>
  </si>
  <si>
    <t>1125645697</t>
  </si>
  <si>
    <t>http://pbs.twimg.com/profile_images/1418198701734957061/rFcQhv9B_normal.jpg</t>
  </si>
  <si>
    <t>Goa</t>
  </si>
  <si>
    <t>http://twitter.com/Goa403709India/statuses/1526029765747933184</t>
  </si>
  <si>
    <t>1526028614948556800</t>
  </si>
  <si>
    <t>OceansHealthy</t>
  </si>
  <si>
    <t>Mon May 16 02:35:48 +0000 2022</t>
  </si>
  <si>
    <t>1255591652049276931</t>
  </si>
  <si>
    <t>http://pbs.twimg.com/profile_images/1257141125959299076/jiBi32pu_normal.jpg</t>
  </si>
  <si>
    <t>http://twitter.com/OceansHealthy/statuses/1526028614948556800</t>
  </si>
  <si>
    <t>1526027774057713666</t>
  </si>
  <si>
    <t>MillyNakawooya</t>
  </si>
  <si>
    <t>Mon May 16 02:32:28 +0000 2022</t>
  </si>
  <si>
    <t>1375339667181203456</t>
  </si>
  <si>
    <t>http://pbs.twimg.com/profile_images/1496580700136517645/-4IWsY5N_normal.jpg</t>
  </si>
  <si>
    <t>http://twitter.com/MillyNakawooya/statuses/1526027774057713666</t>
  </si>
  <si>
    <t>1526021795815604225</t>
  </si>
  <si>
    <t>UNICEF_ECA</t>
  </si>
  <si>
    <t>Mon May 16 02:08:42 +0000 2022</t>
  </si>
  <si>
    <t>74483386</t>
  </si>
  <si>
    <t>http://pbs.twimg.com/profile_images/862305914984046594/ZkKvxWli_normal.jpg</t>
  </si>
  <si>
    <t>Europe &amp; Central Asia</t>
  </si>
  <si>
    <t>http://twitter.com/UNICEF_ECA/statuses/1526021795815604225</t>
  </si>
  <si>
    <t>1525986770302775297</t>
  </si>
  <si>
    <t>KudzaiTseriwa</t>
  </si>
  <si>
    <t>Sun May 15 23:49:32 +0000 2022</t>
  </si>
  <si>
    <t>1174757333102202890</t>
  </si>
  <si>
    <t>http://pbs.twimg.com/profile_images/1174771317637357570/ly1djmvb_normal.jpg</t>
  </si>
  <si>
    <t>http://twitter.com/KudzaiTseriwa/statuses/1525986770302775297</t>
  </si>
  <si>
    <t>1525986211440885760</t>
  </si>
  <si>
    <t>RT @KingKAzania: “I refuse to accept that the world is so poor that it cannot eradicate the problem (of #childlabour)… We know what is the problem and what is the solution. But what we need is courage,"  Kailash Satyarthi, Children Rights Advocate and 2014 Nobel Peace Prize Winner. #SABCNews https://t.co/5tjOoLaYNb</t>
  </si>
  <si>
    <t>Sun May 15 23:47:18 +0000 2022</t>
  </si>
  <si>
    <t>http://twitter.com/DtingalTingal/statuses/1525986211440885760</t>
  </si>
  <si>
    <t>{"hashtags":[{"text":"childlabour","indices":[104,116]}],"symbols":[],"user_mentions":[{"screen_name":"KingKAzania","name":"Sipho King K Kekana","id":358618731,"id_str":"358618731","indices":[3,15]}],"urls":[]}</t>
  </si>
  <si>
    <t>1525985058259013632</t>
  </si>
  <si>
    <t>Sun May 15 23:42:43 +0000 2022</t>
  </si>
  <si>
    <t>http://twitter.com/DtingalTingal/statuses/1525985058259013632</t>
  </si>
  <si>
    <t>1525985037350367232</t>
  </si>
  <si>
    <t>Sun May 15 23:42:38 +0000 2022</t>
  </si>
  <si>
    <t>http://twitter.com/DtingalTingal/statuses/1525985037350367232</t>
  </si>
  <si>
    <t>1525984569349902336</t>
  </si>
  <si>
    <t>Sun May 15 23:40:47 +0000 2022</t>
  </si>
  <si>
    <t>http://twitter.com/DtingalTingal/statuses/1525984569349902336</t>
  </si>
  <si>
    <t>1525979689810264064</t>
  </si>
  <si>
    <t>tannisthadatta</t>
  </si>
  <si>
    <t>Sun May 15 23:21:24 +0000 2022</t>
  </si>
  <si>
    <t>19092982</t>
  </si>
  <si>
    <t>http://pbs.twimg.com/profile_images/537548188211609600/6-iRLQpf_normal.jpeg</t>
  </si>
  <si>
    <t>http://twitter.com/tannisthadatta/statuses/1525979689810264064</t>
  </si>
  <si>
    <t>1525947450992762880</t>
  </si>
  <si>
    <t>LMoreiraDaniels</t>
  </si>
  <si>
    <t>RT @KroumMarkov: @GunillaUNICEF @ilo @UNICEFInnocenti Addressing family poverty through universal child grants is one of the key measures for successful multidimensional policies for the elimination of child labour #ILO #Durban #childlabour #UNICEF</t>
  </si>
  <si>
    <t>Sun May 15 21:13:17 +0000 2022</t>
  </si>
  <si>
    <t>1261023087098826753</t>
  </si>
  <si>
    <t>http://pbs.twimg.com/profile_images/1275879144606232579/ERPBd1Lp_normal.jpg</t>
  </si>
  <si>
    <t>Angola</t>
  </si>
  <si>
    <t>http://twitter.com/LMoreiraDaniels/statuses/1525947450992762880</t>
  </si>
  <si>
    <t>{"hashtags":[],"symbols":[],"user_mentions":[{"screen_name":"KroumMarkov","name":"Kroum Markov","id":1002503080146071600,"id_str":"1002503080146071555","indices":[3,15]},{"screen_name":"GunillaUNICEF","name":"Gunilla Olsson","id":1327221290902679600,"id_str":"1327221290902679554","indices":[17,31]},{"screen_name":"ilo","name":"International Labour Organization","id":364761686,"id_str":"364761686","indices":[32,36]},{"screen_name":"UNICEFInnocenti","name":"UNICEF Office of Research - Innocenti","id":97223779,"id_str":"97223779","indices":[37,53]}],"urls":[]}</t>
  </si>
  <si>
    <t>1525946718818381826</t>
  </si>
  <si>
    <t>alhkak_h</t>
  </si>
  <si>
    <t>Sun May 15 21:10:23 +0000 2022</t>
  </si>
  <si>
    <t>1486056020392693761</t>
  </si>
  <si>
    <t>http://pbs.twimg.com/profile_images/1524873218280022035/iTmqUx3a_normal.jpg</t>
  </si>
  <si>
    <t>http://twitter.com/alhkak_h/statuses/1525946718818381826</t>
  </si>
  <si>
    <t>1525939837282435083</t>
  </si>
  <si>
    <t>AlvarezEscandel</t>
  </si>
  <si>
    <t>Sun May 15 20:43:02 +0000 2022</t>
  </si>
  <si>
    <t>1316088385564483584</t>
  </si>
  <si>
    <t>http://pbs.twimg.com/profile_images/1316093737731321861/B-L1NdSh_normal.jpg</t>
  </si>
  <si>
    <t>Ciego De Avila</t>
  </si>
  <si>
    <t>http://twitter.com/AlvarezEscandel/statuses/1525939837282435083</t>
  </si>
  <si>
    <t>1525924057136304129</t>
  </si>
  <si>
    <t>jaceanderson</t>
  </si>
  <si>
    <t>The Orange Monster Job Co scarfing a small moonmist cone from #MooseandSquirrel downtown medhat. He bought it as a treat after all the hard work contributing to 28 bags of leaves filled and stacked for compost pickup.
#childlabour https://t.co/Aqc6qrqkSW</t>
  </si>
  <si>
    <t>Sun May 15 19:40:20 +0000 2022</t>
  </si>
  <si>
    <t>20416511</t>
  </si>
  <si>
    <t>http://pbs.twimg.com/profile_images/1485740237422665729/dzgDgQax_normal.jpg</t>
  </si>
  <si>
    <t>Medicine Hat, Alberta</t>
  </si>
  <si>
    <t>http://twitter.com/jaceanderson/statuses/1525924057136304129</t>
  </si>
  <si>
    <t>{"hashtags":[{"text":"MooseandSquirrel","indices":[62,79]},{"text":"childlabour","indices":[218,230]}],"symbols":[],"user_mentions":[],"urls":[],"media":[{"id":1525924048525439000,"id_str":"1525924048525438976","indices":[231,254],"media_url":"http://pbs.twimg.com/media/FS0r1mKVsAAr_3L.jpg","media_url_https":"https://pbs.twimg.com/media/FS0r1mKVsAAr_3L.jpg","url":"https://t.co/Aqc6qrqkSW","display_url":"pic.twitter.com/Aqc6qrqkSW","expanded_url":"https://twitter.com/jaceanderson/status/1525924057136304129/photo/1","type":"photo","sizes":{"medium":{"w":900,"h":1200,"resize":"fit"},"thumb":{"w":150,"h":150,"resize":"crop"},"small":{"w":510,"h":680,"resize":"fit"},"large":{"w":1536,"h":2048,"resize":"fit"}}}]}</t>
  </si>
  <si>
    <t>1525913548001533954</t>
  </si>
  <si>
    <t>billvanesveld</t>
  </si>
  <si>
    <t>Sun May 15 18:58:34 +0000 2022</t>
  </si>
  <si>
    <t>428121197</t>
  </si>
  <si>
    <t>http://pbs.twimg.com/profile_images/787764566470062080/rT7QRNNL_normal.jpg</t>
  </si>
  <si>
    <t>http://twitter.com/billvanesveld/statuses/1525913548001533954</t>
  </si>
  <si>
    <t>1525912699800002560</t>
  </si>
  <si>
    <t>john_medalen</t>
  </si>
  <si>
    <t>Sun May 15 18:55:12 +0000 2022</t>
  </si>
  <si>
    <t>986933464359407616</t>
  </si>
  <si>
    <t>http://pbs.twimg.com/profile_images/986934822047244288/7J2lxTGz_normal.jpg</t>
  </si>
  <si>
    <t>http://twitter.com/john_medalen/statuses/1525912699800002560</t>
  </si>
  <si>
    <t>1525912215521566721</t>
  </si>
  <si>
    <t>Sun May 15 18:53:16 +0000 2022</t>
  </si>
  <si>
    <t>http://twitter.com/ioevoice/statuses/1525912215521566721</t>
  </si>
  <si>
    <t>1525911817100443649</t>
  </si>
  <si>
    <t>Veroaubert</t>
  </si>
  <si>
    <t>Sun May 15 18:51:41 +0000 2022</t>
  </si>
  <si>
    <t>1009935852</t>
  </si>
  <si>
    <t>http://pbs.twimg.com/profile_images/1406159433042964481/LsB8a1t-_normal.jpg</t>
  </si>
  <si>
    <t>http://twitter.com/Veroaubert/statuses/1525911817100443649</t>
  </si>
  <si>
    <t>1525911761093898244</t>
  </si>
  <si>
    <t>jobeckerhrw</t>
  </si>
  <si>
    <t>Sun May 15 18:51:28 +0000 2022</t>
  </si>
  <si>
    <t>177689413</t>
  </si>
  <si>
    <t>http://pbs.twimg.com/profile_images/750721445978931201/oUX3Sr0v_normal.jpg</t>
  </si>
  <si>
    <t>http://twitter.com/jobeckerhrw/statuses/1525911761093898244</t>
  </si>
  <si>
    <t>1525908134950121473</t>
  </si>
  <si>
    <t>Sun May 15 18:37:04 +0000 2022</t>
  </si>
  <si>
    <t>http://twitter.com/SaniaFarooqui/statuses/1525908134950121473</t>
  </si>
  <si>
    <t>1525905615985463299</t>
  </si>
  <si>
    <t>ikanshi_khanna</t>
  </si>
  <si>
    <t>Sun May 15 18:27:03 +0000 2022</t>
  </si>
  <si>
    <t>720949307671597059</t>
  </si>
  <si>
    <t>http://pbs.twimg.com/profile_images/778460549856178176/vWN4w2kP_normal.jpg</t>
  </si>
  <si>
    <t>http://twitter.com/ikanshi_khanna/statuses/1525905615985463299</t>
  </si>
  <si>
    <t>1525902241705693186</t>
  </si>
  <si>
    <t>Sun May 15 18:13:38 +0000 2022</t>
  </si>
  <si>
    <t>http://twitter.com/MarciaMEugenio/statuses/1525902241705693186</t>
  </si>
  <si>
    <t>1525900958630223872</t>
  </si>
  <si>
    <t>Sun May 15 18:08:33 +0000 2022</t>
  </si>
  <si>
    <t>http://twitter.com/uyatin/statuses/1525900958630223872</t>
  </si>
  <si>
    <t>1525894370683142145</t>
  </si>
  <si>
    <t>SSanyal</t>
  </si>
  <si>
    <t>Sun May 15 17:42:22 +0000 2022</t>
  </si>
  <si>
    <t>588145482</t>
  </si>
  <si>
    <t>http://pbs.twimg.com/profile_images/1410296895088447488/5W5bSgGR_normal.jpg</t>
  </si>
  <si>
    <t>http://twitter.com/SSanyal/statuses/1525894370683142145</t>
  </si>
  <si>
    <t>1525891797997785089</t>
  </si>
  <si>
    <t>sabcinfolib</t>
  </si>
  <si>
    <t>RT @KingKAzania: Guy Ryder, Director-General of the International Labour Organization says our national wealth needs to translate in the elimination of #childlabour by being distributed equitably. #DurbanICC #SABCNews https://t.co/FQr8xjySXB</t>
  </si>
  <si>
    <t>Sun May 15 17:32:08 +0000 2022</t>
  </si>
  <si>
    <t>123805374</t>
  </si>
  <si>
    <t>http://pbs.twimg.com/profile_images/1424776130796609542/Z4YQmtmn_normal.jpg</t>
  </si>
  <si>
    <t>http://twitter.com/sabcinfolib/statuses/1525891797997785089</t>
  </si>
  <si>
    <t>1525886794700468224</t>
  </si>
  <si>
    <t>Sun May 15 17:12:16 +0000 2022</t>
  </si>
  <si>
    <t>http://twitter.com/pknbiju/statuses/1525886794700468224</t>
  </si>
  <si>
    <t>1525886632443842561</t>
  </si>
  <si>
    <t>Sun May 15 17:11:37 +0000 2022</t>
  </si>
  <si>
    <t>http://twitter.com/pknbiju/statuses/1525886632443842561</t>
  </si>
  <si>
    <t>1525885393874190336</t>
  </si>
  <si>
    <t>Sun May 15 17:06:42 +0000 2022</t>
  </si>
  <si>
    <t>http://twitter.com/pknbiju/statuses/1525885393874190336</t>
  </si>
  <si>
    <t>1525882694097424386</t>
  </si>
  <si>
    <t>SoccorsoAndrea</t>
  </si>
  <si>
    <t>Sun May 15 16:55:58 +0000 2022</t>
  </si>
  <si>
    <t>1194115886849941504</t>
  </si>
  <si>
    <t>http://pbs.twimg.com/profile_images/1329435517038055428/WR0lJvR9_normal.jpg</t>
  </si>
  <si>
    <t>http://twitter.com/SoccorsoAndrea/statuses/1525882694097424386</t>
  </si>
  <si>
    <t>1525878934499258368</t>
  </si>
  <si>
    <t>Sun May 15 16:41:02 +0000 2022</t>
  </si>
  <si>
    <t>http://twitter.com/ast_jha/statuses/1525878934499258368</t>
  </si>
  <si>
    <t>1525878845886214144</t>
  </si>
  <si>
    <t>Sun May 15 16:40:40 +0000 2022</t>
  </si>
  <si>
    <t>http://twitter.com/ast_jha/statuses/1525878845886214144</t>
  </si>
  <si>
    <t>1525878837934006272</t>
  </si>
  <si>
    <t>Sun May 15 16:40:39 +0000 2022</t>
  </si>
  <si>
    <t>http://twitter.com/sabcinfolib/statuses/1525878837934006272</t>
  </si>
  <si>
    <t>1525875969541959680</t>
  </si>
  <si>
    <t>KroumMarkov</t>
  </si>
  <si>
    <t>@GunillaUNICEF @ilo @UNICEFInnocenti Addressing family poverty through universal child grants is one of the key measures for successful multidimensional policies for the elimination of child labour #ILO #Durban #childlabour #UNICEF</t>
  </si>
  <si>
    <t>Sun May 15 16:29:15 +0000 2022</t>
  </si>
  <si>
    <t>1327221290902679554</t>
  </si>
  <si>
    <t>GunillaUNICEF</t>
  </si>
  <si>
    <t>1002503080146071555</t>
  </si>
  <si>
    <t>1525779521743511552</t>
  </si>
  <si>
    <t>http://pbs.twimg.com/profile_images/1002520822781800448/G0Ho3UNh_normal.jpg</t>
  </si>
  <si>
    <t>http://twitter.com/KroumMarkov/statuses/1525875969541959680</t>
  </si>
  <si>
    <t>{"hashtags":[{"text":"ILO","indices":[198,202]},{"text":"Durban","indices":[203,210]},{"text":"childlabour","indices":[211,223]},{"text":"UNICEF","indices":[224,231]}],"symbols":[],"user_mentions":[{"screen_name":"GunillaUNICEF","name":"Gunilla Olsson","id":1327221290902679600,"id_str":"1327221290902679554","indices":[0,14]},{"screen_name":"ilo","name":"International Labour Organization","id":364761686,"id_str":"364761686","indices":[15,19]},{"screen_name":"UNICEFInnocenti","name":"UNICEF Office of Research - Innocenti","id":97223779,"id_str":"97223779","indices":[20,36]}],"urls":[]}</t>
  </si>
  <si>
    <t>1525875819905748994</t>
  </si>
  <si>
    <t>Sun May 15 16:28:39 +0000 2022</t>
  </si>
  <si>
    <t>http://twitter.com/KroumMarkov/statuses/1525875819905748994</t>
  </si>
  <si>
    <t>1525874099750330368</t>
  </si>
  <si>
    <t>Sun May 15 16:21:49 +0000 2022</t>
  </si>
  <si>
    <t>http://twitter.com/KroumMarkov/statuses/1525874099750330368</t>
  </si>
  <si>
    <t>1525870115232747520</t>
  </si>
  <si>
    <t>Arvind21121988</t>
  </si>
  <si>
    <t>Sun May 15 16:05:59 +0000 2022</t>
  </si>
  <si>
    <t>950232449572773891</t>
  </si>
  <si>
    <t>http://pbs.twimg.com/profile_images/1521024974739640320/fZ8OQ0-B_normal.jpg</t>
  </si>
  <si>
    <t>http://twitter.com/Arvind21121988/statuses/1525870115232747520</t>
  </si>
  <si>
    <t>1525867447974146048</t>
  </si>
  <si>
    <t>NISHCHAL3101</t>
  </si>
  <si>
    <t>Sun May 15 15:55:23 +0000 2022</t>
  </si>
  <si>
    <t>385363722</t>
  </si>
  <si>
    <t>http://pbs.twimg.com/profile_images/1505065607909474304/mHJvVrC3_normal.jpg</t>
  </si>
  <si>
    <t>http://twitter.com/NISHCHAL3101/statuses/1525867447974146048</t>
  </si>
  <si>
    <t>1525866712498720768</t>
  </si>
  <si>
    <t>#childlabour persistence is as a result of discriminatory world order: Nobel peace laureate @k_satyarthi
speaking at the Child Labour Conference in Durban.
#EndChildLabour
https://t.co/t6XwEZDkks</t>
  </si>
  <si>
    <t>Sun May 15 15:52:28 +0000 2022</t>
  </si>
  <si>
    <t>http://twitter.com/BBAIndia/statuses/1525866712498720768</t>
  </si>
  <si>
    <t>{"hashtags":[{"text":"childlabour","indices":[0,12]},{"text":"EndChildLabour","indices":[157,172]}],"symbols":[],"user_mentions":[{"screen_name":"k_satyarthi","name":"Kailash Satyarthi","id":2477802067,"id_str":"2477802067","indices":[92,104]}],"urls":[{"url":"https://t.co/t6XwEZDkks","expanded_url":"https://www.sabcnews.com/sabcnews/child-labour-persistence-is-as-a-result-of-discriminatory-world-order-kailash-satyarthi/","display_url":"sabcnews.com/sabcnews/child…","indices":[174,197]}]}</t>
  </si>
  <si>
    <t>1525866509293088768</t>
  </si>
  <si>
    <t>#childlabour persistence is as a result of discriminatory world order: Nobel peace laureate @k_satyarthi
speaking at the Child Labour Conference in Durban.
#EndChildLabour
https://t.co/BZoxTwjyQM</t>
  </si>
  <si>
    <t>Sun May 15 15:51:39 +0000 2022</t>
  </si>
  <si>
    <t>http://twitter.com/KSCFIndia/statuses/1525866509293088768</t>
  </si>
  <si>
    <t>{"hashtags":[{"text":"childlabour","indices":[0,12]},{"text":"EndChildLabour","indices":[157,172]}],"symbols":[],"user_mentions":[{"screen_name":"k_satyarthi","name":"Kailash Satyarthi","id":2477802067,"id_str":"2477802067","indices":[92,104]}],"urls":[{"url":"https://t.co/BZoxTwjyQM","expanded_url":"https://www.sabcnews.com/sabcnews/child-labour-persistence-is-as-a-result-of-discriminatory-world-order-kailash-satyarthi/","display_url":"sabcnews.com/sabcnews/child…","indices":[174,197]}]}</t>
  </si>
  <si>
    <t>1525865057044791296</t>
  </si>
  <si>
    <t>Keynote address by H.E Pres Cyril Ramaphosa at the #Elimination of #ChildLabour #Conference in Durban, South Africa 
More needs to be done to meet the SDGs child labour targets by 2025.
#ForEveryChild 
#EndChildLabour 
@ilo @ILOAfrica @acerwc @ChildLaborCLC @ILO_Childlabour https://t.co/sDm3aUu2wN</t>
  </si>
  <si>
    <t>Sun May 15 15:45:53 +0000 2022</t>
  </si>
  <si>
    <t>http://twitter.com/fambasayi/statuses/1525865057044791296</t>
  </si>
  <si>
    <t>{"hashtags":[{"text":"Elimination","indices":[51,63]},{"text":"ChildLabour","indices":[67,79]},{"text":"Conference","indices":[80,91]},{"text":"ForEveryChild","indices":[188,202]},{"text":"EndChildLabour","indices":[205,220]}],"symbols":[],"user_mentions":[{"screen_name":"ilo","name":"International Labour Organization","id":364761686,"id_str":"364761686","indices":[223,227]},{"screen_name":"ILOAfrica","name":"ILO Africa","id":3001300083,"id_str":"3001300083","indices":[228,238]},{"screen_name":"acerwc","name":"ACERWC","id":2182598396,"id_str":"2182598396","indices":[239,246]},{"screen_name":"ChildLaborCLC","name":"Child Labor Coalition","id":287750109,"id_str":"287750109","indices":[247,261]},{"screen_name":"ILO_Childlabour","name":"ILO_NOchildlabour","id":42466512,"id_str":"42466512","indices":[262,278]}],"urls":[{"url":"https://t.co/sDm3aUu2wN","expanded_url":"https://twitter.com/cyrilramaphosa/status/1525823749018247170","display_url":"twitter.com/cyrilramaphosa…","indices":[279,302]}]}</t>
  </si>
  <si>
    <t>1525857788811005953</t>
  </si>
  <si>
    <t>ingebear09</t>
  </si>
  <si>
    <t>Sun May 15 15:17:00 +0000 2022</t>
  </si>
  <si>
    <t>47484934</t>
  </si>
  <si>
    <t>http://pbs.twimg.com/profile_images/1503458941308710914/yA3TuL5x_normal.jpg</t>
  </si>
  <si>
    <t>Myrtle Beach &amp; Miami, USA</t>
  </si>
  <si>
    <t>http://twitter.com/ingebear09/statuses/1525857788811005953</t>
  </si>
  <si>
    <t>1525854939775483910</t>
  </si>
  <si>
    <t>Sun May 15 15:05:41 +0000 2022</t>
  </si>
  <si>
    <t>http://twitter.com/BusinessUnitySA/statuses/1525854939775483910</t>
  </si>
  <si>
    <t>1525852579766407171</t>
  </si>
  <si>
    <t>SssilentK</t>
  </si>
  <si>
    <t>RT @KingKAzania: Ramaphosa says another challenge is lack of access to the affordable education, which increases chances of young children working.
"It is our duty as the international community that no parent is put in that predicament and that no child is denied school." #ChildLabour
#SABCNews https://t.co/LszRuIOAmZ</t>
  </si>
  <si>
    <t>Sun May 15 14:56:18 +0000 2022</t>
  </si>
  <si>
    <t>368814824</t>
  </si>
  <si>
    <t>http://pbs.twimg.com/profile_images/1513415789960966145/PVTwLC2u_normal.jpg</t>
  </si>
  <si>
    <t>http://twitter.com/SssilentK/statuses/1525852579766407171</t>
  </si>
  <si>
    <t>1525847046107779073</t>
  </si>
  <si>
    <t>KaraAnd52407730</t>
  </si>
  <si>
    <t>recently in my apartment, a family has been keeping a young girl as a maid I have never seen her before, she came with the parents of my neighbor from bihar. the old man had surgery that's why. I never saw her playing with the kids, in our apartment.
#childlabour</t>
  </si>
  <si>
    <t>Sun May 15 14:34:19 +0000 2022</t>
  </si>
  <si>
    <t>1313173567228399616</t>
  </si>
  <si>
    <t>http://pbs.twimg.com/profile_images/1313173755112218625/eq364ZwB_normal.jpg</t>
  </si>
  <si>
    <t>http://twitter.com/KaraAnd52407730/statuses/1525847046107779073</t>
  </si>
  <si>
    <t>{"hashtags":[{"text":"childlabour","indices":[251,263]}],"symbols":[],"user_mentions":[],"urls":[]}</t>
  </si>
  <si>
    <t>1525838043223101440</t>
  </si>
  <si>
    <t>CiciRussell</t>
  </si>
  <si>
    <t>RT @IPSNewsUNBureau: @ILO Director-General @GuyRyder at 5th Global Child Labour Conference says conference to end #childlabour crucial at this time when child labour is on the increase. 
#EndChildLabour | #RaiseYourHandForKids https://t.co/X540Fgua9j</t>
  </si>
  <si>
    <t>Sun May 15 13:58:32 +0000 2022</t>
  </si>
  <si>
    <t>87147656</t>
  </si>
  <si>
    <t>http://pbs.twimg.com/profile_images/1197858202664284160/qxK9bFjb_normal.jpg</t>
  </si>
  <si>
    <t>Joburg</t>
  </si>
  <si>
    <t>http://twitter.com/CiciRussell/statuses/1525838043223101440</t>
  </si>
  <si>
    <t>{"hashtags":[{"text":"childlabour","indices":[114,126]}],"symbols":[],"user_mentions":[{"screen_name":"IPSNewsUNBureau","name":"IPS News","id":1228700636520370200,"id_str":"1228700636520370176","indices":[3,19]},{"screen_name":"ilo","name":"International Labour Organization","id":364761686,"id_str":"364761686","indices":[21,25]},{"screen_name":"GuyRyder","name":"Guy Ryder","id":833321647,"id_str":"833321647","indices":[43,52]}],"urls":[]}</t>
  </si>
  <si>
    <t>1525837272997928961</t>
  </si>
  <si>
    <t>Siphokazi8645</t>
  </si>
  <si>
    <t>Sun May 15 13:55:29 +0000 2022</t>
  </si>
  <si>
    <t>1117948386211180545</t>
  </si>
  <si>
    <t>http://pbs.twimg.com/profile_images/1284184457126215680/osjVIT7H_normal.jpg</t>
  </si>
  <si>
    <t xml:space="preserve">Mafikeng </t>
  </si>
  <si>
    <t>http://twitter.com/Siphokazi8645/statuses/1525837272997928961</t>
  </si>
  <si>
    <t>1525833051846098944</t>
  </si>
  <si>
    <t>banganayi</t>
  </si>
  <si>
    <t>RT @_cosatu: South Africa will together with #ILO host the Fifth Global Conference on Elimination of Child Labour from 15–20 May in Durban.The conference brings together stakeholders from around the world to discuss, share good practices, advance policies&amp;amp;commit to elimination of #childlabour https://t.co/fowmP9w9yh</t>
  </si>
  <si>
    <t>Sun May 15 13:38:42 +0000 2022</t>
  </si>
  <si>
    <t>249975856</t>
  </si>
  <si>
    <t>http://pbs.twimg.com/profile_images/378800000413894099/ad88be5af1f00ee04506f241fdbf984c_normal.jpeg</t>
  </si>
  <si>
    <t>http://twitter.com/banganayi/statuses/1525833051846098944</t>
  </si>
  <si>
    <t>{"hashtags":[{"text":"ILO","indices":[45,49]}],"symbols":[],"user_mentions":[{"screen_name":"_cosatu","name":"@COSATU Today","id":611532667,"id_str":"611532667","indices":[3,11]}],"urls":[]}</t>
  </si>
  <si>
    <t>1525832991993384961</t>
  </si>
  <si>
    <t>ATuips</t>
  </si>
  <si>
    <t>Sun May 15 13:38:28 +0000 2022</t>
  </si>
  <si>
    <t>1318163762130595842</t>
  </si>
  <si>
    <t>http://pbs.twimg.com/profile_images/1318165070476660738/d2H1HpXe_normal.jpg</t>
  </si>
  <si>
    <t>http://twitter.com/ATuips/statuses/1525832991993384961</t>
  </si>
  <si>
    <t>1525826832687190018</t>
  </si>
  <si>
    <t>neeraj11dlp</t>
  </si>
  <si>
    <t>Sun May 15 13:14:00 +0000 2022</t>
  </si>
  <si>
    <t>1005717590</t>
  </si>
  <si>
    <t>http://pbs.twimg.com/profile_images/1339187333971673089/2YDxtodr_normal.jpg</t>
  </si>
  <si>
    <t>Unidentified</t>
  </si>
  <si>
    <t>http://twitter.com/neeraj11dlp/statuses/1525826832687190018</t>
  </si>
  <si>
    <t>1525825975967178752</t>
  </si>
  <si>
    <t>SABCNews</t>
  </si>
  <si>
    <t>Sun May 15 13:10:35 +0000 2022</t>
  </si>
  <si>
    <t>25088746</t>
  </si>
  <si>
    <t>&lt;a href="http://www.grouptweet.com" rel="nofollow"&gt;GroupTweet&lt;/a&gt;</t>
  </si>
  <si>
    <t>http://pbs.twimg.com/profile_images/1003486786520313857/GFvO5TTB_normal.jpg</t>
  </si>
  <si>
    <t>http://twitter.com/SABCNews/statuses/1525825975967178752</t>
  </si>
  <si>
    <t>1525825630071300096</t>
  </si>
  <si>
    <t>KingKAzania</t>
  </si>
  <si>
    <t>Ramaphosa says another challenge is lack of access to the affordable education, which increases chances of young children working.
"It is our duty as the international community that no parent is put in that predicament and that no child is denied school." #ChildLabour
#SABCNews https://t.co/LszRuIOAmZ</t>
  </si>
  <si>
    <t>Sun May 15 13:09:13 +0000 2022</t>
  </si>
  <si>
    <t>358618731</t>
  </si>
  <si>
    <t>http://pbs.twimg.com/profile_images/617716450720137216/h3V6DtzM_normal.jpg</t>
  </si>
  <si>
    <t>http://twitter.com/KingKAzania/statuses/1525825630071300096</t>
  </si>
  <si>
    <t>{"hashtags":[{"text":"ChildLabour","indices":[258,270]},{"text":"SABCNews","indices":[271,280]}],"symbols":[],"user_mentions":[],"urls":[],"media":[{"id":1525825566678589400,"id_str":"1525825566678589443","indices":[281,304],"media_url":"http://pbs.twimg.com/media/FSzSRMsWIAMJ6_F.jpg","media_url_https":"https://pbs.twimg.com/media/FSzSRMsWIAMJ6_F.jpg","url":"https://t.co/LszRuIOAmZ","display_url":"pic.twitter.com/LszRuIOAmZ","expanded_url":"https://twitter.com/KingKAzania/status/1525825630071300096/photo/1","type":"photo","sizes":{"thumb":{"w":150,"h":150,"resize":"crop"},"small":{"w":680,"h":453,"resize":"fit"},"large":{"w":1073,"h":715,"resize":"fit"},"medium":{"w":1073,"h":715,"resize":"fit"}}}]}</t>
  </si>
  <si>
    <t>1525824944352935936</t>
  </si>
  <si>
    <t>SelestineML</t>
  </si>
  <si>
    <t>RT @ILOAfrica: NEW! The @ILOAfrica @DutchMFA-funded project on #ChildLabour, #AccelAfrica, in collaboration with @ITCILO has just launched a self-guided course with key information on #childlabour, @ILO Conventions and ways we can all report on it. 
Access it here ▶️ https://t.co/WRDj2CNGvL https://t.co/8LbDhvbKay</t>
  </si>
  <si>
    <t>Sun May 15 13:06:29 +0000 2022</t>
  </si>
  <si>
    <t>728827551238520833</t>
  </si>
  <si>
    <t>http://pbs.twimg.com/profile_images/1165517580225957888/FBq_-m04_normal.jpg</t>
  </si>
  <si>
    <t>From Kagera, Tanzania</t>
  </si>
  <si>
    <t>http://twitter.com/SelestineML/statuses/1525824944352935936</t>
  </si>
  <si>
    <t>{"hashtags":[{"text":"ChildLabour","indices":[63,75]},{"text":"AccelAfrica","indices":[77,89]}],"symbols":[],"user_mentions":[{"screen_name":"ILOAfrica","name":"ILO Africa","id":3001300083,"id_str":"3001300083","indices":[3,13]},{"screen_name":"ILOAfrica","name":"ILO Africa","id":3001300083,"id_str":"3001300083","indices":[24,34]},{"screen_name":"DutchMFA","name":"Dutch Ministry of Foreign Affairs 🇳🇱","id":98853413,"id_str":"98853413","indices":[35,44]},{"screen_name":"ITCILO","name":"ITCILO","id":121754525,"id_str":"121754525","indices":[113,120]}],"urls":[]}</t>
  </si>
  <si>
    <t>1525820509283225600</t>
  </si>
  <si>
    <t>Sun May 15 12:48:52 +0000 2022</t>
  </si>
  <si>
    <t>http://twitter.com/SaniaFarooqui/statuses/1525820509283225600</t>
  </si>
  <si>
    <t>1525817640320745472</t>
  </si>
  <si>
    <t>Sun May 15 12:37:28 +0000 2022</t>
  </si>
  <si>
    <t>http://twitter.com/CiciRussell/statuses/1525817640320745472</t>
  </si>
  <si>
    <t>1525817562612699138</t>
  </si>
  <si>
    <t>madhavanpallan</t>
  </si>
  <si>
    <t>Sun May 15 12:37:09 +0000 2022</t>
  </si>
  <si>
    <t>87624170</t>
  </si>
  <si>
    <t>http://pbs.twimg.com/profile_images/1445636539489210376/NgGZR-Be_normal.jpg</t>
  </si>
  <si>
    <t>http://twitter.com/madhavanpallan/statuses/1525817562612699138</t>
  </si>
  <si>
    <t>1525817113767600130</t>
  </si>
  <si>
    <t>Rana4UNICEF</t>
  </si>
  <si>
    <t>Sun May 15 12:35:22 +0000 2022</t>
  </si>
  <si>
    <t>1287270492798201856</t>
  </si>
  <si>
    <t>http://pbs.twimg.com/profile_images/1287678113799782401/hqR6XE2Z_normal.jpg</t>
  </si>
  <si>
    <t>http://twitter.com/Rana4UNICEF/statuses/1525817113767600130</t>
  </si>
  <si>
    <t>1525816982657966083</t>
  </si>
  <si>
    <t>@ILO Director-General @GuyRyder at 5th Global Child Labour Conference says conference to end #childlabour crucial at this time when child labour is on the increase. 
#EndChildLabour | #RaiseYourHandForKids https://t.co/X540Fgua9j</t>
  </si>
  <si>
    <t>Sun May 15 12:34:51 +0000 2022</t>
  </si>
  <si>
    <t>364761686</t>
  </si>
  <si>
    <t>ilo</t>
  </si>
  <si>
    <t>http://twitter.com/IPSNewsUNBureau/statuses/1525816982657966083</t>
  </si>
  <si>
    <t>{"hashtags":[{"text":"childlabour","indices":[93,105]},{"text":"EndChildLabour","indices":[167,182]},{"text":"RaiseYourHandForKids","indices":[185,206]}],"symbols":[],"user_mentions":[{"screen_name":"ilo","name":"International Labour Organization","id":364761686,"id_str":"364761686","indices":[0,4]},{"screen_name":"GuyRyder","name":"Guy Ryder","id":833321647,"id_str":"833321647","indices":[22,31]}],"urls":[],"media":[{"id":1525816888856551400,"id_str":"1525816888856551424","indices":[207,230],"media_url":"http://pbs.twimg.com/media/FSzKYFSWIAA_Qej.jpg","media_url_https":"https://pbs.twimg.com/media/FSzKYFSWIAA_Qej.jpg","url":"https://t.co/X540Fgua9j","display_url":"pic.twitter.com/X540Fgua9j","expanded_url":"https://twitter.com/IPSNewsUNBureau/status/1525816982657966083/photo/1","type":"photo","sizes":{"thumb":{"w":150,"h":150,"resize":"crop"},"medium":{"w":1200,"h":675,"resize":"fit"},"small":{"w":680,"h":383,"resize":"fit"},"large":{"w":1536,"h":864,"resize":"fit"}}}]}</t>
  </si>
  <si>
    <t>1525815223684595714</t>
  </si>
  <si>
    <t>RT @Al_Amin__Shihab: How can we all do our part to eliminate child labour?
Get informed 📰
Support initiatives and campaigns 👊🏽
Take action 💪🏽
#RaiseYourHandForKids and stand together to eliminate #childlabour once and for all! 
@Alliance8_7 
@ilo 
@ChildLabourActn 
@dambgd https://t.co/1BNxktxfUx</t>
  </si>
  <si>
    <t>Sun May 15 12:27:52 +0000 2022</t>
  </si>
  <si>
    <t>http://twitter.com/AkterAzmi/statuses/1525815223684595714</t>
  </si>
  <si>
    <t>{"hashtags":[],"symbols":[],"user_mentions":[],"urls":[]}</t>
  </si>
  <si>
    <t>1525814767209816064</t>
  </si>
  <si>
    <t>"Let us march for the dignity of every child", says #Nobel laureate @k_satyarthi addressing @ilo Global Conference on elimination of #ChildLabour. 
[@KSCFIndia]
 #EndChildLabour | #RaiseYourHandForKids https://t.co/1YTlqbWuTB</t>
  </si>
  <si>
    <t>Sun May 15 12:26:03 +0000 2022</t>
  </si>
  <si>
    <t>http://twitter.com/IPSNewsUNBureau/statuses/1525814767209816064</t>
  </si>
  <si>
    <t>{"hashtags":[{"text":"Nobel","indices":[52,58]},{"text":"ChildLabour","indices":[133,145]},{"text":"EndChildLabour","indices":[163,178]},{"text":"RaiseYourHandForKids","indices":[181,202]}],"symbols":[],"user_mentions":[{"screen_name":"k_satyarthi","name":"Kailash Satyarthi","id":2477802067,"id_str":"2477802067","indices":[68,80]},{"screen_name":"ilo","name":"International Labour Organization","id":364761686,"id_str":"364761686","indices":[92,96]},{"screen_name":"KSCFIndia","name":"Satyarthi Foundation","id":3238377141,"id_str":"3238377141","indices":[150,160]}],"urls":[],"media":[{"id":1525814622426652700,"id_str":"1525814622426652673","indices":[203,226],"media_url":"http://pbs.twimg.com/media/FSzIUKLWYAEMVed.jpg","media_url_https":"https://pbs.twimg.com/media/FSzIUKLWYAEMVed.jpg","url":"https://t.co/1YTlqbWuTB","display_url":"pic.twitter.com/1YTlqbWuTB","expanded_url":"https://twitter.com/IPSNewsUNBureau/status/1525814767209816064/photo/1","type":"photo","sizes":{"medium":{"w":1200,"h":861,"resize":"fit"},"thumb":{"w":150,"h":150,"resize":"crop"},"small":{"w":680,"h":488,"resize":"fit"},"large":{"w":1619,"h":1162,"resize":"fit"}}}]}</t>
  </si>
  <si>
    <t>1525814291361804288</t>
  </si>
  <si>
    <t>Sun May 15 12:24:09 +0000 2022</t>
  </si>
  <si>
    <t>http://twitter.com/madhavanpallan/statuses/1525814291361804288</t>
  </si>
  <si>
    <t>1525814209103134720</t>
  </si>
  <si>
    <t>Sun May 15 12:23:50 +0000 2022</t>
  </si>
  <si>
    <t>http://twitter.com/ChildLaborCLC/statuses/1525814209103134720</t>
  </si>
  <si>
    <t>1525812982583795714</t>
  </si>
  <si>
    <t>Sarah_Dekkiche</t>
  </si>
  <si>
    <t>A lot has been achieved, but we need to do more. We know what needs to be done and we know what works. Multi-stakeholder organisations such as @Alliance8_7 and others are spearheading the fight against #childlabour - @GuyRyder @ilo #EndChildLabour #raiseyourhandforkids https://t.co/vLAqSX9UYo</t>
  </si>
  <si>
    <t>Sun May 15 12:18:57 +0000 2022</t>
  </si>
  <si>
    <t>991371120</t>
  </si>
  <si>
    <t>http://pbs.twimg.com/profile_images/1312759883033346048/dnjwVHPV_normal.jpg</t>
  </si>
  <si>
    <t>http://twitter.com/Sarah_Dekkiche/statuses/1525812982583795714</t>
  </si>
  <si>
    <t>{"hashtags":[{"text":"childlabour","indices":[202,214]},{"text":"EndChildLabour","indices":[232,247]},{"text":"raiseyourhandforkids","indices":[248,269]}],"symbols":[],"user_mentions":[{"screen_name":"Alliance8_7","name":"Alliance 8.7","id":743055874479038500,"id_str":"743055874479038464","indices":[143,155]},{"screen_name":"GuyRyder","name":"Guy Ryder","id":833321647,"id_str":"833321647","indices":[217,226]},{"screen_name":"ilo","name":"International Labour Organization","id":364761686,"id_str":"364761686","indices":[227,231]}],"urls":[],"media":[{"id":1525812969581551600,"id_str":"1525812969581551617","indices":[270,293],"media_url":"http://pbs.twimg.com/media/FSzGz82XoAEDtKL.jpg","media_url_https":"https://pbs.twimg.com/media/FSzGz82XoAEDtKL.jpg","url":"https://t.co/vLAqSX9UYo","display_url":"pic.twitter.com/vLAqSX9UYo","expanded_url":"https://twitter.com/Sarah_Dekkiche/status/1525812982583795714/photo/1","type":"photo","sizes":{"medium":{"w":1200,"h":900,"resize":"fit"},"thumb":{"w":150,"h":150,"resize":"crop"},"small":{"w":680,"h":510,"resize":"fit"},"large":{"w":2048,"h":1536,"resize":"fit"}}}]}</t>
  </si>
  <si>
    <t>1525812747748917248</t>
  </si>
  <si>
    <t>Sun May 15 12:18:01 +0000 2022</t>
  </si>
  <si>
    <t>http://twitter.com/SABCNews/statuses/1525812747748917248</t>
  </si>
  <si>
    <t>1525812389018587138</t>
  </si>
  <si>
    <t>Guy Ryder, Director-General of the International Labour Organization says our national wealth needs to translate in the elimination of #childlabour by being distributed equitably. #DurbanICC #SABCNews https://t.co/FQr8xjySXB</t>
  </si>
  <si>
    <t>Sun May 15 12:16:36 +0000 2022</t>
  </si>
  <si>
    <t>http://twitter.com/KingKAzania/statuses/1525812389018587138</t>
  </si>
  <si>
    <t>{"hashtags":[{"text":"childlabour","indices":[135,147]},{"text":"DurbanICC","indices":[180,190]},{"text":"SABCNews","indices":[191,200]}],"symbols":[],"user_mentions":[],"urls":[],"media":[{"id":1525812137070841900,"id_str":"1525812137070841856","indices":[201,224],"media_url":"http://pbs.twimg.com/media/FSzGDfgWUAA79iw.jpg","media_url_https":"https://pbs.twimg.com/media/FSzGDfgWUAA79iw.jpg","url":"https://t.co/FQr8xjySXB","display_url":"pic.twitter.com/FQr8xjySXB","expanded_url":"https://twitter.com/KingKAzania/status/1525812389018587138/photo/1","type":"photo","sizes":{"medium":{"w":1200,"h":800,"resize":"fit"},"thumb":{"w":150,"h":150,"resize":"crop"},"small":{"w":680,"h":453,"resize":"fit"},"large":{"w":2048,"h":1366,"resize":"fit"}}}]}</t>
  </si>
  <si>
    <t>1525812214615232514</t>
  </si>
  <si>
    <t>Cher_Rocks</t>
  </si>
  <si>
    <t>Sun May 15 12:15:54 +0000 2022</t>
  </si>
  <si>
    <t>191077310</t>
  </si>
  <si>
    <t>http://pbs.twimg.com/profile_images/1500957340253790212/hW0mHmSa_normal.jpg</t>
  </si>
  <si>
    <t>Tennessee</t>
  </si>
  <si>
    <t>http://twitter.com/Cher_Rocks/statuses/1525812214615232514</t>
  </si>
  <si>
    <t>1525810978931109894</t>
  </si>
  <si>
    <t>UNICEFInnocenti</t>
  </si>
  <si>
    <t>As @ILO’s 5th Global Conference on the Elimination of Child Labour kicks off learn about @UNICEFInnocenti's work with @ILO to #EndChildLabour through🔑 evidence
💵Can cash transfer programmes help?
📚What are the links between education &amp;amp; #ChildLabour?
👉https://t.co/VKuXWnZld3 https://t.co/GHACD30D4s</t>
  </si>
  <si>
    <t>Sun May 15 12:11:00 +0000 2022</t>
  </si>
  <si>
    <t>97223779</t>
  </si>
  <si>
    <t>&lt;a href="https://studio.twitter.com" rel="nofollow"&gt;Twitter Media Studio&lt;/a&gt;</t>
  </si>
  <si>
    <t>http://pbs.twimg.com/profile_images/1363863749925470213/UhNjOt13_normal.jpg</t>
  </si>
  <si>
    <t>Florence, Italy</t>
  </si>
  <si>
    <t>http://twitter.com/UNICEFInnocenti/statuses/1525810978931109894</t>
  </si>
  <si>
    <t>{"hashtags":[{"text":"EndChildLabour","indices":[126,141]},{"text":"ChildLabour","indices":[241,253]}],"symbols":[],"user_mentions":[{"screen_name":"ilo","name":"International Labour Organization","id":364761686,"id_str":"364761686","indices":[3,7]},{"screen_name":"UNICEFInnocenti","name":"UNICEF Office of Research - Innocenti","id":97223779,"id_str":"97223779","indices":[89,105]},{"screen_name":"ilo","name":"International Labour Organization","id":364761686,"id_str":"364761686","indices":[118,122]}],"urls":[{"url":"https://t.co/VKuXWnZld3","expanded_url":"https://www.unicef-irc.org/research/child-labour/","display_url":"unicef-irc.org/research/child…","indices":[256,279]}],"media":[{"id":1522578690953130000,"id_str":"1522578690953129984","indices":[280,303],"media_url":"http://pbs.twimg.com/media/FSFJQKDXMAAYWbz.jpg","media_url_https":"https://pbs.twimg.com/media/FSFJQKDXMAAYWbz.jpg","url":"https://t.co/GHACD30D4s","display_url":"pic.twitter.com/GHACD30D4s","expanded_url":"https://twitter.com/UNICEFInnocenti/status/1525810978931109894/photo/1","type":"photo","sizes":{"thumb":{"w":150,"h":150,"resize":"crop"},"medium":{"w":800,"h":800,"resize":"fit"},"small":{"w":680,"h":680,"resize":"fit"},"large":{"w":800,"h":800,"resize":"fit"}}}]}</t>
  </si>
  <si>
    <t>1525810634532831232</t>
  </si>
  <si>
    <t>ILO’s Guy Ryder notes that not only is #ChildLabour rising but it is rising among very young children under 11. “We need to increase our efforts, and pay particular attention to child labor in agriculture.  #EndChildLabour https://t.co/1k1hPmhl6P</t>
  </si>
  <si>
    <t>Sun May 15 12:09:38 +0000 2022</t>
  </si>
  <si>
    <t>http://twitter.com/ChildLaborCLC/statuses/1525810634532831232</t>
  </si>
  <si>
    <t>{"hashtags":[{"text":"ChildLabour","indices":[39,51]},{"text":"EndChildLabour","indices":[207,222]}],"symbols":[],"user_mentions":[],"urls":[],"media":[{"id":1525810584817737700,"id_str":"1525810584817737733","indices":[223,246],"media_url":"http://pbs.twimg.com/media/FSzEpI6XoAUBbDb.jpg","media_url_https":"https://pbs.twimg.com/media/FSzEpI6XoAUBbDb.jpg","url":"https://t.co/1k1hPmhl6P","display_url":"pic.twitter.com/1k1hPmhl6P","expanded_url":"https://twitter.com/ChildLaborCLC/status/1525810634532831232/photo/1","type":"photo","sizes":{"thumb":{"w":150,"h":150,"resize":"crop"},"large":{"w":2048,"h":1536,"resize":"fit"},"medium":{"w":1200,"h":900,"resize":"fit"},"small":{"w":680,"h":510,"resize":"fit"}}}]}</t>
  </si>
  <si>
    <t>1525810428852453381</t>
  </si>
  <si>
    <t>Sizwe_66</t>
  </si>
  <si>
    <t>Sun May 15 12:08:49 +0000 2022</t>
  </si>
  <si>
    <t>4608169217</t>
  </si>
  <si>
    <t>http://pbs.twimg.com/profile_images/1480500223092920320/Mfw7g5vN_normal.jpg</t>
  </si>
  <si>
    <t>Tshwane, South Africa</t>
  </si>
  <si>
    <t>http://twitter.com/Sizwe_66/statuses/1525810428852453381</t>
  </si>
  <si>
    <t>1525810364444815360</t>
  </si>
  <si>
    <t>TcTahsinkalkan7</t>
  </si>
  <si>
    <t>Sun May 15 12:08:33 +0000 2022</t>
  </si>
  <si>
    <t>1673787409</t>
  </si>
  <si>
    <t>http://pbs.twimg.com/profile_images/1372237906476068865/1SfskfpG_normal.jpg</t>
  </si>
  <si>
    <t xml:space="preserve">İZMİR </t>
  </si>
  <si>
    <t>http://twitter.com/TcTahsinkalkan7/statuses/1525810364444815360</t>
  </si>
  <si>
    <t>1525809009881665537</t>
  </si>
  <si>
    <t>Sun May 15 12:03:10 +0000 2022</t>
  </si>
  <si>
    <t>http://twitter.com/Sizwe_66/statuses/1525809009881665537</t>
  </si>
  <si>
    <t>1525808911730806784</t>
  </si>
  <si>
    <t>hanshupkes</t>
  </si>
  <si>
    <t>Sun May 15 12:02:47 +0000 2022</t>
  </si>
  <si>
    <t>275618759</t>
  </si>
  <si>
    <t>http://pbs.twimg.com/profile_images/1296230166/portret_normal.jpg</t>
  </si>
  <si>
    <t>the Netherlands</t>
  </si>
  <si>
    <t>http://twitter.com/hanshupkes/statuses/1525808911730806784</t>
  </si>
  <si>
    <t>1525808837873238016</t>
  </si>
  <si>
    <t>Grace_olivia2</t>
  </si>
  <si>
    <t>Sun May 15 12:02:29 +0000 2022</t>
  </si>
  <si>
    <t>1373628180918075394</t>
  </si>
  <si>
    <t>http://pbs.twimg.com/profile_images/1513600621622050817/I1DsToGZ_normal.jpg</t>
  </si>
  <si>
    <t>http://twitter.com/Grace_olivia2/statuses/1525808837873238016</t>
  </si>
  <si>
    <t>1525808589100699650</t>
  </si>
  <si>
    <t>Sun May 15 12:01:30 +0000 2022</t>
  </si>
  <si>
    <t>http://twitter.com/SABCNews/statuses/1525808589100699650</t>
  </si>
  <si>
    <t>1525808496142344194</t>
  </si>
  <si>
    <t>“I refuse to accept that the world is so poor that it cannot eradicate the problem (of #childlabour)… We know what is the problem and what is the solution. But what we need is courage,"  Kailash Satyarthi, Children Rights Advocate and 2014 Nobel Peace Prize Winner. #SABCNews https://t.co/5tjOoLaYNb</t>
  </si>
  <si>
    <t>Sun May 15 12:01:08 +0000 2022</t>
  </si>
  <si>
    <t>http://twitter.com/KingKAzania/statuses/1525808496142344194</t>
  </si>
  <si>
    <t>{"hashtags":[{"text":"childlabour","indices":[87,99]},{"text":"SABCNews","indices":[266,275]}],"symbols":[],"user_mentions":[],"urls":[],"media":[{"id":1525808463435161600,"id_str":"1525808463435161601","indices":[276,299],"media_url":"http://pbs.twimg.com/media/FSzCtqJWYAEUjvb.jpg","media_url_https":"https://pbs.twimg.com/media/FSzCtqJWYAEUjvb.jpg","url":"https://t.co/5tjOoLaYNb","display_url":"pic.twitter.com/5tjOoLaYNb","expanded_url":"https://twitter.com/KingKAzania/status/1525808496142344194/photo/1","type":"photo","sizes":{"thumb":{"w":150,"h":150,"resize":"crop"},"large":{"w":2048,"h":1366,"resize":"fit"},"small":{"w":680,"h":453,"resize":"fit"},"medium":{"w":1200,"h":800,"resize":"fit"}}}]}</t>
  </si>
  <si>
    <t>1525808416157048833</t>
  </si>
  <si>
    <t>Kailash Satyarthi: we must refuse to accept the idea that the world cannot protect every single child from #ChildLabour - we must save the next generation of children. “Let us march from exploitation to education.” https://t.co/8UEp1kthF5</t>
  </si>
  <si>
    <t>Sun May 15 12:00:49 +0000 2022</t>
  </si>
  <si>
    <t>http://twitter.com/ChildLaborCLC/statuses/1525808416157048833</t>
  </si>
  <si>
    <t>{"hashtags":[{"text":"ChildLabour","indices":[107,119]}],"symbols":[],"user_mentions":[],"urls":[],"media":[{"id":1525808396515033000,"id_str":"1525808396515033089","indices":[215,238],"media_url":"http://pbs.twimg.com/media/FSzCpw2WQAE_t5c.jpg","media_url_https":"https://pbs.twimg.com/media/FSzCpw2WQAE_t5c.jpg","url":"https://t.co/8UEp1kthF5","display_url":"pic.twitter.com/8UEp1kthF5","expanded_url":"https://twitter.com/ChildLaborCLC/status/1525808416157048833/photo/1","type":"photo","sizes":{"medium":{"w":1200,"h":900,"resize":"fit"},"thumb":{"w":150,"h":150,"resize":"crop"},"small":{"w":680,"h":510,"resize":"fit"},"large":{"w":2048,"h":1536,"resize":"fit"}}}]}</t>
  </si>
  <si>
    <t>1525807838282514434</t>
  </si>
  <si>
    <t>Sun May 15 11:58:31 +0000 2022</t>
  </si>
  <si>
    <t>http://twitter.com/SABCNews/statuses/1525807838282514434</t>
  </si>
  <si>
    <t>1525807736088305664</t>
  </si>
  <si>
    <t>"(Child labour) is happening because of the discriminatory world order. It is this still the same age-old racial discriminatory (issue). We cannot end child labour without ending child labour in Africa,” - Kailash Satyarthi. #SABCNews #ChildLabour https://t.co/jH1te1V9kz</t>
  </si>
  <si>
    <t>Sun May 15 11:58:07 +0000 2022</t>
  </si>
  <si>
    <t>http://twitter.com/KingKAzania/statuses/1525807736088305664</t>
  </si>
  <si>
    <t>{"hashtags":[{"text":"SABCNews","indices":[225,234]},{"text":"ChildLabour","indices":[235,247]}],"symbols":[],"user_mentions":[],"urls":[],"media":[{"id":1525807613375553500,"id_str":"1525807613375553536","indices":[248,271],"media_url":"http://pbs.twimg.com/media/FSzB8LbWIAAZ3xZ.jpg","media_url_https":"https://pbs.twimg.com/media/FSzB8LbWIAAZ3xZ.jpg","url":"https://t.co/jH1te1V9kz","display_url":"pic.twitter.com/jH1te1V9kz","expanded_url":"https://twitter.com/KingKAzania/status/1525807736088305664/photo/1","type":"photo","sizes":{"thumb":{"w":150,"h":150,"resize":"crop"},"large":{"w":2048,"h":1366,"resize":"fit"},"small":{"w":680,"h":453,"resize":"fit"},"medium":{"w":1200,"h":800,"resize":"fit"}}}]}</t>
  </si>
  <si>
    <t>1525806792902590469</t>
  </si>
  <si>
    <t>Sun May 15 11:54:22 +0000 2022</t>
  </si>
  <si>
    <t>http://twitter.com/deptoflabour/statuses/1525806792902590469</t>
  </si>
  <si>
    <t>1525806412374364162</t>
  </si>
  <si>
    <t>Nobel Laureate Kailash Satyarthi notes the challenge of rising #ChildLabour numbers globally and in Sub-Saharan #Africa specifically at the opening of the 5th Global Conference for the Elimination of Child Labour. 
1 in 5 kids in sub-Saharan Africa in child labor. https://t.co/EDz0NVpSDV</t>
  </si>
  <si>
    <t>Sun May 15 11:52:51 +0000 2022</t>
  </si>
  <si>
    <t>http://twitter.com/ChildLaborCLC/statuses/1525806412374364162</t>
  </si>
  <si>
    <t>{"hashtags":[{"text":"ChildLabour","indices":[63,75]},{"text":"Africa","indices":[112,119]}],"symbols":[],"user_mentions":[],"urls":[],"media":[{"id":1525806390421364700,"id_str":"1525806390421364737","indices":[265,288],"media_url":"http://pbs.twimg.com/media/FSzA0_kWIAEW9FC.jpg","media_url_https":"https://pbs.twimg.com/media/FSzA0_kWIAEW9FC.jpg","url":"https://t.co/EDz0NVpSDV","display_url":"pic.twitter.com/EDz0NVpSDV","expanded_url":"https://twitter.com/ChildLaborCLC/status/1525806412374364162/photo/1","type":"photo","sizes":{"thumb":{"w":150,"h":150,"resize":"crop"},"large":{"w":2048,"h":1536,"resize":"fit"},"small":{"w":680,"h":510,"resize":"fit"},"medium":{"w":1200,"h":900,"resize":"fit"}}}]}</t>
  </si>
  <si>
    <t>1525804570252804096</t>
  </si>
  <si>
    <t>Themship</t>
  </si>
  <si>
    <t>Sun May 15 11:45:32 +0000 2022</t>
  </si>
  <si>
    <t>1568292169</t>
  </si>
  <si>
    <t>http://pbs.twimg.com/profile_images/1507995767381893122/S7CaQvz5_normal.jpg</t>
  </si>
  <si>
    <t>http://twitter.com/Themship/statuses/1525804570252804096</t>
  </si>
  <si>
    <t>1525804037446086656</t>
  </si>
  <si>
    <t>yongbuyanbaiak1</t>
  </si>
  <si>
    <t>Sun May 15 11:43:25 +0000 2022</t>
  </si>
  <si>
    <t>1493862376051208195</t>
  </si>
  <si>
    <t>http://pbs.twimg.com/profile_images/1493863288345862146/NHqwCBZR_normal.jpg</t>
  </si>
  <si>
    <t>http://twitter.com/yongbuyanbaiak1/statuses/1525804037446086656</t>
  </si>
  <si>
    <t>1525803050639708160</t>
  </si>
  <si>
    <t>RT @KingKAzania: KwaZulu-Natal Premier Sihle Zikalala opens the 5th Global Conference on the Elimination of Child Labour at the #DurbanICC. #SABCNews #ChildLabour https://t.co/XBm2CqbIqm</t>
  </si>
  <si>
    <t>Sun May 15 11:39:29 +0000 2022</t>
  </si>
  <si>
    <t>http://twitter.com/sabcinfolib/statuses/1525803050639708160</t>
  </si>
  <si>
    <t>{"hashtags":[{"text":"DurbanICC","indices":[128,138]}],"symbols":[],"user_mentions":[{"screen_name":"KingKAzania","name":"Sipho King K Kekana","id":358618731,"id_str":"358618731","indices":[3,15]}],"urls":[]}</t>
  </si>
  <si>
    <t>1525801925756784640</t>
  </si>
  <si>
    <t>JahniDeVilliers</t>
  </si>
  <si>
    <t>Sun May 15 11:35:01 +0000 2022</t>
  </si>
  <si>
    <t>285012619</t>
  </si>
  <si>
    <t>http://pbs.twimg.com/profile_images/1407402601184964612/rS1dAv-u_normal.jpg</t>
  </si>
  <si>
    <t>Centurion, South Africa</t>
  </si>
  <si>
    <t>http://twitter.com/JahniDeVilliers/statuses/1525801925756784640</t>
  </si>
  <si>
    <t>1525801592347410434</t>
  </si>
  <si>
    <t>At the Global Child Labour Conference ⁦@ioevoice⁩ VP ⁦@Jacquelinemugo2⁩ is stressing the need for urgent action to address the root causes of #childlabour . Employers are highly committed to work with all stakeholders to reach SDG 8.7. #Durban ⁦@MarthaENewton⁩ https://t.co/Od9BmxhkIJ</t>
  </si>
  <si>
    <t>Sun May 15 11:33:42 +0000 2022</t>
  </si>
  <si>
    <t>http://twitter.com/MatthiasThorns/statuses/1525801592347410434</t>
  </si>
  <si>
    <t>{"hashtags":[{"text":"childlabour","indices":[142,154]},{"text":"Durban","indices":[236,243]}],"symbols":[],"user_mentions":[{"screen_name":"ioevoice","name":"IOE","id":1023935214,"id_str":"1023935214","indices":[39,48]},{"screen_name":"Jacquelinemugo2","name":"Jacqueline mugo","id":4349199135,"id_str":"4349199135","indices":[54,70]},{"screen_name":"MarthaENewton","name":"Martha E Newton","id":1306524835930148900,"id_str":"1306524835930148866","indices":[245,259]}],"urls":[],"media":[{"id":1525801571149308000,"id_str":"1525801571149307904","indices":[261,284],"media_url":"http://pbs.twimg.com/media/FSy8ceYWYAAA9Um.jpg","media_url_https":"https://pbs.twimg.com/media/FSy8ceYWYAAA9Um.jpg","url":"https://t.co/Od9BmxhkIJ","display_url":"pic.twitter.com/Od9BmxhkIJ","expanded_url":"https://twitter.com/MatthiasThorns/status/1525801592347410434/photo/1","type":"photo","sizes":{"thumb":{"w":150,"h":150,"resize":"crop"},"medium":{"w":1200,"h":554,"resize":"fit"},"small":{"w":680,"h":314,"resize":"fit"},"large":{"w":2048,"h":946,"resize":"fit"}}}]}</t>
  </si>
  <si>
    <t>1525800848344981504</t>
  </si>
  <si>
    <t>kezia_0123</t>
  </si>
  <si>
    <t>Sun May 15 11:30:44 +0000 2022</t>
  </si>
  <si>
    <t>3179422780</t>
  </si>
  <si>
    <t>http://twitter.com/kezia_0123/statuses/1525800848344981504</t>
  </si>
  <si>
    <t>1525800661484453889</t>
  </si>
  <si>
    <t>AlbrightKerry</t>
  </si>
  <si>
    <t>Sun May 15 11:30:00 +0000 2022</t>
  </si>
  <si>
    <t>978282954</t>
  </si>
  <si>
    <t>http://pbs.twimg.com/profile_images/856928170372673536/NFxIOaVp_normal.jpg</t>
  </si>
  <si>
    <t>http://twitter.com/AlbrightKerry/statuses/1525800661484453889</t>
  </si>
  <si>
    <t>1525798492131794945</t>
  </si>
  <si>
    <t>We are so pleased to be at the 5th Global Conference on the Elimination of #ChildLabour in Durban #SouthAfrica as nations gather to discuss speeding up the end to #ChildLabor. https://t.co/rG0fCxTGuC</t>
  </si>
  <si>
    <t>Sun May 15 11:21:23 +0000 2022</t>
  </si>
  <si>
    <t>http://twitter.com/ChildLaborCLC/statuses/1525798492131794945</t>
  </si>
  <si>
    <t>{"hashtags":[{"text":"ChildLabour","indices":[75,87]},{"text":"SouthAfrica","indices":[98,110]},{"text":"ChildLabor","indices":[163,174]}],"symbols":[],"user_mentions":[],"urls":[],"media":[{"id":1525798462532595700,"id_str":"1525798462532595714","indices":[176,199],"media_url":"http://pbs.twimg.com/media/FSy5nh4XsAIdFQw.jpg","media_url_https":"https://pbs.twimg.com/media/FSy5nh4XsAIdFQw.jpg","url":"https://t.co/rG0fCxTGuC","display_url":"pic.twitter.com/rG0fCxTGuC","expanded_url":"https://twitter.com/ChildLaborCLC/status/1525798492131794945/photo/1","type":"photo","sizes":{"medium":{"w":1200,"h":900,"resize":"fit"},"small":{"w":680,"h":510,"resize":"fit"},"thumb":{"w":150,"h":150,"resize":"crop"},"large":{"w":2048,"h":1536,"resize":"fit"}}}]}</t>
  </si>
  <si>
    <t>1525797713236963330</t>
  </si>
  <si>
    <t>lebotshangela</t>
  </si>
  <si>
    <t>Sun May 15 11:18:17 +0000 2022</t>
  </si>
  <si>
    <t>1343959422</t>
  </si>
  <si>
    <t>http://pbs.twimg.com/profile_images/1490257601027784705/c6dfnLkf_normal.jpg</t>
  </si>
  <si>
    <t>http://twitter.com/lebotshangela/statuses/1525797713236963330</t>
  </si>
  <si>
    <t>1525796882605285377</t>
  </si>
  <si>
    <t>Sun May 15 11:14:59 +0000 2022</t>
  </si>
  <si>
    <t>http://twitter.com/SABCNews/statuses/1525796882605285377</t>
  </si>
  <si>
    <t>1525796534540976130</t>
  </si>
  <si>
    <t>KwaZulu-Natal Premier Sihle Zikalala opens the 5th Global Conference on the Elimination of Child Labour at the #DurbanICC. #SABCNews #ChildLabour https://t.co/XBm2CqbIqm</t>
  </si>
  <si>
    <t>Sun May 15 11:13:36 +0000 2022</t>
  </si>
  <si>
    <t>http://twitter.com/KingKAzania/statuses/1525796534540976130</t>
  </si>
  <si>
    <t>{"hashtags":[{"text":"DurbanICC","indices":[111,121]},{"text":"SABCNews","indices":[123,132]},{"text":"ChildLabour","indices":[133,145]}],"symbols":[],"user_mentions":[],"urls":[],"media":[{"id":1525796042167439400,"id_str":"1525796042167439367","indices":[146,169],"media_url":"http://pbs.twimg.com/ext_tw_video_thumb/1525796042167439367/pu/img/iYFdFphPJpHimzeE.jpg","media_url_https":"https://pbs.twimg.com/ext_tw_video_thumb/1525796042167439367/pu/img/iYFdFphPJpHimzeE.jpg","url":"https://t.co/XBm2CqbIqm","display_url":"pic.twitter.com/XBm2CqbIqm","expanded_url":"https://twitter.com/KingKAzania/status/1525796534540976130/video/1","type":"photo","sizes":{"thumb":{"w":150,"h":150,"resize":"crop"},"medium":{"w":1200,"h":675,"resize":"fit"},"small":{"w":680,"h":383,"resize":"fit"},"large":{"w":1280,"h":720,"resize":"fit"}}}]}</t>
  </si>
  <si>
    <t>1525795818753646592</t>
  </si>
  <si>
    <t>samuelcamarade</t>
  </si>
  <si>
    <t>Sun May 15 11:10:45 +0000 2022</t>
  </si>
  <si>
    <t>1332219594</t>
  </si>
  <si>
    <t>http://pbs.twimg.com/profile_images/1336760380497010689/-DCWXNeq_normal.jpg</t>
  </si>
  <si>
    <t>Kigali, Rwanda.</t>
  </si>
  <si>
    <t>http://twitter.com/samuelcamarade/statuses/1525795818753646592</t>
  </si>
  <si>
    <t>As @ILO’s 5th Global Conference on the Elimination of Child Labour kicks off
Learn about @UNICEFInnocenti's work with @ILO to #EndChildLabour through🔑 evidence
💵Can cash transfer programmes help?
📚What are the links between education &amp;amp; #childlabour?
👉https://t.co/tfjG6nIm2L https://t.co/pOJzXa6Zvs</t>
  </si>
  <si>
    <t>Sun May 15 10:06:00 +0000 2022</t>
  </si>
  <si>
    <t>http://pbs.twimg.com/profile_images/1329717089490362370/BEAAC4WG_normal.jpg</t>
  </si>
  <si>
    <t>Firenze, Italia</t>
  </si>
  <si>
    <t>http://twitter.com/GunillaUNICEF/statuses/1525779521743511552</t>
  </si>
  <si>
    <t>{"hashtags":[{"text":"EndChildLabour","indices":[127,142]},{"text":"childlabour","indices":[242,254]}],"symbols":[],"user_mentions":[{"screen_name":"ilo","name":"International Labour Organization","id":364761686,"id_str":"364761686","indices":[3,7]},{"screen_name":"UNICEFInnocenti","name":"UNICEF Office of Research - Innocenti","id":97223779,"id_str":"97223779","indices":[90,106]},{"screen_name":"ilo","name":"International Labour Organization","id":364761686,"id_str":"364761686","indices":[119,123]}],"urls":[{"url":"https://t.co/tfjG6nIm2L","expanded_url":"https://www.unicef-irc.org/research/child-labour/?utm_source=twitter&amp;utm_medium=social","display_url":"unicef-irc.org/research/child…","indices":[257,280]}],"media":[{"id":1522578690953130000,"id_str":"1522578690953129984","indices":[281,304],"media_url":"http://pbs.twimg.com/media/FSFJQKDXMAAYWbz.jpg","media_url_https":"https://pbs.twimg.com/media/FSFJQKDXMAAYWbz.jpg","url":"https://t.co/pOJzXa6Zvs","display_url":"pic.twitter.com/pOJzXa6Zvs","expanded_url":"https://twitter.com/GunillaUNICEF/status/1525779521743511552/photo/1","type":"photo","sizes":{"thumb":{"w":150,"h":150,"resize":"crop"},"medium":{"w":800,"h":800,"resize":"fit"},"small":{"w":680,"h":680,"resize":"fit"},"large":{"w":800,"h":800,"resize":"fit"}},"source_user_id":97223779,"source_user_id_str":"97223779"}]}</t>
  </si>
  <si>
    <t>1525772072404008960</t>
  </si>
  <si>
    <t>LegendNewsin</t>
  </si>
  <si>
    <t>@NostalgicDoon @news24tvchannel निकृष्‍टता सिखा रहे हैं बच्‍चों को #ChildLabour के बहाने</t>
  </si>
  <si>
    <t>Sun May 15 09:36:24 +0000 2022</t>
  </si>
  <si>
    <t>325041962</t>
  </si>
  <si>
    <t>NostalgicDoon</t>
  </si>
  <si>
    <t>482707008</t>
  </si>
  <si>
    <t>1525693640240427013</t>
  </si>
  <si>
    <t>http://pbs.twimg.com/profile_images/1111923175397474304/jr0EdWX0_normal.png</t>
  </si>
  <si>
    <t>http://twitter.com/LegendNewsin/statuses/1525772072404008960</t>
  </si>
  <si>
    <t>{"hashtags":[{"text":"ChildLabour","indices":[67,79]}],"symbols":[],"user_mentions":[{"screen_name":"NostalgicDoon","name":"constant_gardner","id":325041962,"id_str":"325041962","indices":[0,14]},{"screen_name":"news24tvchannel","name":"News24","id":34206701,"id_str":"34206701","indices":[15,31]}],"urls":[]}</t>
  </si>
  <si>
    <t>1525766131025584128</t>
  </si>
  <si>
    <t>DarrenJameson</t>
  </si>
  <si>
    <t>Just read a pre-conference @WorldVision &amp;amp; International Labour Organisation paper on the upcoming 5th conference on  #ChildLabour #forcedlabour 
It shows impact of practical &amp;amp; theoretical practitioners &amp;amp; #ngo in #civilsociety work in the Asia-Pacific region reducing #childlabour</t>
  </si>
  <si>
    <t>Sun May 15 09:12:47 +0000 2022</t>
  </si>
  <si>
    <t>156082530</t>
  </si>
  <si>
    <t>http://pbs.twimg.com/profile_images/1486797448546643969/EHTlZxsh_normal.jpg</t>
  </si>
  <si>
    <t>Coffs Harbour NSW</t>
  </si>
  <si>
    <t>http://twitter.com/DarrenJameson/statuses/1525766131025584128</t>
  </si>
  <si>
    <t>{"hashtags":[{"text":"ChildLabour","indices":[121,133]},{"text":"forcedlabour","indices":[134,147]},{"text":"ngo","indices":[217,221]},{"text":"civilsociety","indices":[225,238]},{"text":"childlabour","indices":[280,292]}],"symbols":[],"user_mentions":[{"screen_name":"WorldVision","name":"World Vision","id":14086764,"id_str":"14086764","indices":[27,39]}],"urls":[]}</t>
  </si>
  <si>
    <t>1525759303826780161</t>
  </si>
  <si>
    <t>kingamierzynska</t>
  </si>
  <si>
    <t>Sun May 15 08:45:39 +0000 2022</t>
  </si>
  <si>
    <t>130240559</t>
  </si>
  <si>
    <t>http://pbs.twimg.com/profile_images/1457387791827054592/Wxy7SX25_normal.jpg</t>
  </si>
  <si>
    <t>Warszawa, Polska</t>
  </si>
  <si>
    <t>http://twitter.com/kingamierzynska/statuses/1525759303826780161</t>
  </si>
  <si>
    <t>1525745018245357570</t>
  </si>
  <si>
    <t>VeerAbhiyan</t>
  </si>
  <si>
    <t>RT unhabitatyouth: RT @guebrayberhane: 📌 3️⃣0️⃣ days to the 5th Global Conference on the Elimination of #ChildLabour❗ 
🔺 #Durban #SouthAfrica 🇿🇦 to host the event:  May 15 - 20, 2022
🔴 Since 2016, nbr of children in CL has ↗️ by 8.4 M to 160 M.
➡️ … https://t.co/9vPt4RUTZu</t>
  </si>
  <si>
    <t>Sun May 15 07:48:53 +0000 2022</t>
  </si>
  <si>
    <t>1117187256060530688</t>
  </si>
  <si>
    <t>http://pbs.twimg.com/profile_images/1255930389933068288/CO6xvv_L_normal.jpg</t>
  </si>
  <si>
    <t>http://twitter.com/VeerAbhiyan/statuses/1525745018245357570</t>
  </si>
  <si>
    <t>{"hashtags":[{"text":"ChildLabour","indices":[104,116]},{"text":"Durban","indices":[122,129]},{"text":"SouthAfrica","indices":[130,142]}],"symbols":[],"user_mentions":[{"screen_name":"guebrayberhane","name":"Guebray Berhane","id":2363827933,"id_str":"2363827933","indices":[22,37]}],"urls":[],"media":[{"id":1513893544192360400,"id_str":"1513893544192360454","indices":[253,276],"media_url":"http://pbs.twimg.com/ext_tw_video_thumb/1513893544192360454/pu/img/kVQHe36y1d8AWoIV.jpg","media_url_https":"https://pbs.twimg.com/ext_tw_video_thumb/1513893544192360454/pu/img/kVQHe36y1d8AWoIV.jpg","url":"https://t.co/9vPt4RUTZu","display_url":"pic.twitter.com/9vPt4RUTZu","expanded_url":"https://twitter.com/ilo/status/1513894856795566080/video/1","type":"photo","sizes":{"thumb":{"w":150,"h":150,"resize":"crop"},"small":{"w":680,"h":680,"resize":"fit"},"large":{"w":1280,"h":1280,"resize":"fit"},"medium":{"w":1200,"h":1200,"resize":"fit"}},"source_status_id":1513894856795566000,"source_status_id_str":"1513894856795566080","source_user_id":364761686,"source_user_id_str":"364761686"}]}</t>
  </si>
  <si>
    <t>1525743861129412608</t>
  </si>
  <si>
    <t>AsadAli01651206</t>
  </si>
  <si>
    <t>As economic crisis deepens, more and more children are plunged into hostile work conditions. Down with the Capitalism! 
#Childlabour 
#capitalism 
#Pakistan 
#inflation
#EconomicCrisis 
HASCOL Petrol Pump-VIP (opp. Newtown Police Station)
https://t.co/pp3x6u2lBg https://t.co/9G9dv8Qg4q</t>
  </si>
  <si>
    <t>Sun May 15 07:44:18 +0000 2022</t>
  </si>
  <si>
    <t>1328779565876072448</t>
  </si>
  <si>
    <t>http://pbs.twimg.com/profile_images/1416764288367202304/GukDim8r_normal.jpg</t>
  </si>
  <si>
    <t>http://twitter.com/AsadAli01651206/statuses/1525743861129412608</t>
  </si>
  <si>
    <t>{"hashtags":[{"text":"Childlabour","indices":[120,132]},{"text":"capitalism","indices":[134,145]},{"text":"Pakistan","indices":[147,156]},{"text":"inflation","indices":[158,168]},{"text":"EconomicCrisis","indices":[169,184]}],"symbols":[],"user_mentions":[],"urls":[{"url":"https://t.co/pp3x6u2lBg","expanded_url":"https://maps.app.goo.gl/9GHeKiynsQsu8TBdA","display_url":"maps.app.goo.gl/9GHeKiynsQsu8T…","indices":[240,263]}],"media":[{"id":1525743857694036000,"id_str":"1525743857694035968","indices":[264,287],"media_url":"http://pbs.twimg.com/media/FSyH9HAWUAAUH-b.jpg","media_url_https":"https://pbs.twimg.com/media/FSyH9HAWUAAUH-b.jpg","url":"https://t.co/9G9dv8Qg4q","display_url":"pic.twitter.com/9G9dv8Qg4q","expanded_url":"https://twitter.com/AsadAli01651206/status/1525743861129412608/photo/1","type":"photo","sizes":{"small":{"w":306,"h":680,"resize":"fit"},"thumb":{"w":150,"h":150,"resize":"crop"},"large":{"w":922,"h":2048,"resize":"fit"},"medium":{"w":540,"h":1200,"resize":"fit"}}}]}</t>
  </si>
  <si>
    <t>1525738702068383744</t>
  </si>
  <si>
    <t>How can we all do our part to eliminate child labour?
Get informed 📰
Support initiatives and campaigns 👊🏽
Take action 💪🏽
#RaiseYourHandForKids and stand together to eliminate #childlabour once and for all! 
@Alliance8_7 
@ilo 
@ChildLabourActn 
@dambgd https://t.co/1BNxktxfUx</t>
  </si>
  <si>
    <t>Sun May 15 07:23:48 +0000 2022</t>
  </si>
  <si>
    <t>http://twitter.com/Al_Amin__Shihab/statuses/1525738702068383744</t>
  </si>
  <si>
    <t>{"hashtags":[{"text":"RaiseYourHandForKids","indices":[123,144]},{"text":"childlabour","indices":[177,189]}],"symbols":[],"user_mentions":[{"screen_name":"Alliance8_7","name":"Alliance 8.7","id":743055874479038500,"id_str":"743055874479038464","indices":[209,221]},{"screen_name":"ilo","name":"International Labour Organization","id":364761686,"id_str":"364761686","indices":[223,227]},{"screen_name":"ChildLabourActn","name":"Child Labour Action","id":1400031225063030800,"id_str":"1400031225063030787","indices":[229,245]},{"screen_name":"dambgd","name":"DAM","id":510515042,"id_str":"510515042","indices":[247,254]}],"urls":[],"media":[{"id":1525738684234236000,"id_str":"1525738684234235904","indices":[255,278],"media_url":"http://pbs.twimg.com/media/FSyDP-XagAA4UNs.jpg","media_url_https":"https://pbs.twimg.com/media/FSyDP-XagAA4UNs.jpg","url":"https://t.co/1BNxktxfUx","display_url":"pic.twitter.com/1BNxktxfUx","expanded_url":"https://twitter.com/ALAMIN46937931/status/1525738702068383744/photo/1","type":"photo","sizes":{"thumb":{"w":150,"h":150,"resize":"crop"},"large":{"w":1080,"h":1535,"resize":"fit"},"medium":{"w":844,"h":1200,"resize":"fit"},"small":{"w":478,"h":680,"resize":"fit"}}}]}</t>
  </si>
  <si>
    <t>1525738680555646977</t>
  </si>
  <si>
    <t>FoundationVeer</t>
  </si>
  <si>
    <t>RT unhabitatyouth: RT @guebrayberhane: 📌 3️⃣0️⃣ days to the 5th Global Conference on the Elimination of #ChildLabour❗ 
🔺 #Durban #SouthAfrica 🇿🇦 to host the event:  May 15 - 20, 2022
🔴 Since 2016, nbr of children in CL has ↗️ by 8.4 M to 160 M.
➡️ … https://t.co/Q08mwij8mk</t>
  </si>
  <si>
    <t>Sun May 15 07:23:42 +0000 2022</t>
  </si>
  <si>
    <t>1000068751809699840</t>
  </si>
  <si>
    <t>http://pbs.twimg.com/profile_images/1407326747150802945/a9V55N_j_normal.jpg</t>
  </si>
  <si>
    <t>http://twitter.com/FoundationVeer/statuses/1525738680555646977</t>
  </si>
  <si>
    <t>{"hashtags":[{"text":"ChildLabour","indices":[104,116]},{"text":"Durban","indices":[122,129]},{"text":"SouthAfrica","indices":[130,142]}],"symbols":[],"user_mentions":[{"screen_name":"guebrayberhane","name":"Guebray Berhane","id":2363827933,"id_str":"2363827933","indices":[22,37]}],"urls":[],"media":[{"id":1513893544192360400,"id_str":"1513893544192360454","indices":[253,276],"media_url":"http://pbs.twimg.com/ext_tw_video_thumb/1513893544192360454/pu/img/kVQHe36y1d8AWoIV.jpg","media_url_https":"https://pbs.twimg.com/ext_tw_video_thumb/1513893544192360454/pu/img/kVQHe36y1d8AWoIV.jpg","url":"https://t.co/Q08mwij8mk","display_url":"pic.twitter.com/Q08mwij8mk","expanded_url":"https://twitter.com/ilo/status/1513894856795566080/video/1","type":"photo","sizes":{"thumb":{"w":150,"h":150,"resize":"crop"},"small":{"w":680,"h":680,"resize":"fit"},"large":{"w":1280,"h":1280,"resize":"fit"},"medium":{"w":1200,"h":1200,"resize":"fit"}},"source_status_id":1513894856795566000,"source_status_id_str":"1513894856795566080","source_user_id":364761686,"source_user_id_str":"364761686"}]}</t>
  </si>
  <si>
    <t>1525709948893769728</t>
  </si>
  <si>
    <t>yara200y</t>
  </si>
  <si>
    <t>Sun May 15 05:29:32 +0000 2022</t>
  </si>
  <si>
    <t>1485452757809217539</t>
  </si>
  <si>
    <t>http://pbs.twimg.com/profile_images/1485946073956896772/47yQ66Zw_normal.jpg</t>
  </si>
  <si>
    <t>http://twitter.com/yara200y/statuses/1525709948893769728</t>
  </si>
  <si>
    <t>1525705754543538176</t>
  </si>
  <si>
    <t>PercyKoji</t>
  </si>
  <si>
    <t>RT @AdeboKoba: I raise my hand for a world without  #Childlabour
#RaiseYourHandForKids  #EndChildLabour https://t.co/MnH986I1G5</t>
  </si>
  <si>
    <t>Sun May 15 05:12:52 +0000 2022</t>
  </si>
  <si>
    <t>210907663</t>
  </si>
  <si>
    <t>http://pbs.twimg.com/profile_images/1246027758074867717/sEqmQIaZ_normal.jpg</t>
  </si>
  <si>
    <t>Taung (North West)South Africa</t>
  </si>
  <si>
    <t>http://twitter.com/PercyKoji/statuses/1525705754543538176</t>
  </si>
  <si>
    <t>{"hashtags":[{"text":"Childlabour","indices":[52,64]},{"text":"RaiseYourHandForKids","indices":[65,86]},{"text":"EndChildLabour","indices":[88,103]}],"symbols":[],"user_mentions":[{"screen_name":"AdeboKoba","name":"Adebo Tchegoun Koba","id":74413612,"id_str":"74413612","indices":[3,13]}],"urls":[],"media":[{"id":1525563715034177500,"id_str":"1525563715034177539","indices":[104,127],"media_url":"http://pbs.twimg.com/media/FSvkHbTWYAM3afu.jpg","media_url_https":"https://pbs.twimg.com/media/FSvkHbTWYAM3afu.jpg","url":"https://t.co/MnH986I1G5","display_url":"pic.twitter.com/MnH986I1G5","expanded_url":"https://twitter.com/AdeboKoba/status/1525563718104408064/photo/1","type":"photo","sizes":{"small":{"w":398,"h":680,"resize":"fit"},"thumb":{"w":150,"h":150,"resize":"crop"},"medium":{"w":703,"h":1200,"resize":"fit"},"large":{"w":1199,"h":2048,"resize":"fit"}},"source_status_id":1525563718104408000,"source_status_id_str":"1525563718104408064","source_user_id":74413612,"source_user_id_str":"74413612"}]}</t>
  </si>
  <si>
    <t>1525647931696889856</t>
  </si>
  <si>
    <t>InfoblazeNZ</t>
  </si>
  <si>
    <t>#WestlandDairy could cancel #Gloriavale's milk supply contract following evidence of #ChildLabour and #WorkerExploitation 
#NewZealand #Business #Dairy  
https://t.co/zWaxFmvq1f
@kiwijourno
Via https://t.co/PnyTT2Lxe6 https://t.co/wkZRBmhfHv</t>
  </si>
  <si>
    <t>Sun May 15 01:23:06 +0000 2022</t>
  </si>
  <si>
    <t>1224588048765091840</t>
  </si>
  <si>
    <t>http://pbs.twimg.com/profile_images/1230157489808625665/Uhh5zk3x_normal.png</t>
  </si>
  <si>
    <t>New Zealand</t>
  </si>
  <si>
    <t>http://twitter.com/InfoblazeNZ/statuses/1525647931696889856</t>
  </si>
  <si>
    <t>{"hashtags":[{"text":"WestlandDairy","indices":[0,14]},{"text":"Gloriavale","indices":[28,39]},{"text":"ChildLabour","indices":[85,97]},{"text":"WorkerExploitation","indices":[102,121]},{"text":"NewZealand","indices":[124,135]},{"text":"Business","indices":[136,145]},{"text":"Dairy","indices":[146,152]}],"symbols":[],"user_mentions":[{"screen_name":"kiwijourno","name":"Amanda Cropp","id":54077434,"id_str":"54077434","indices":[179,190]}],"urls":[{"url":"https://t.co/zWaxFmvq1f","expanded_url":"https://bit.ly/3woaEHv","display_url":"bit.ly/3woaEHv","indices":[155,178]},{"url":"https://t.co/PnyTT2Lxe6","expanded_url":"http://www.stuff.co.nz","display_url":"stuff.co.nz","indices":[195,218]}],"media":[{"id":1525647094497046500,"id_str":"1525647094497046528","indices":[219,242],"media_url":"http://pbs.twimg.com/media/FSwv8wAacAAvSKO.jpg","media_url_https":"https://pbs.twimg.com/media/FSwv8wAacAAvSKO.jpg","url":"https://t.co/wkZRBmhfHv","display_url":"pic.twitter.com/wkZRBmhfHv","expanded_url":"https://twitter.com/InfoblazeNZ/status/1525647931696889856/photo/1","type":"photo","sizes":{"medium":{"w":1200,"h":674,"resize":"fit"},"thumb":{"w":150,"h":150,"resize":"crop"},"large":{"w":1420,"h":798,"resize":"fit"},"small":{"w":680,"h":382,"resize":"fit"}}}]}</t>
  </si>
  <si>
    <t>1525634636973543425</t>
  </si>
  <si>
    <t>GrafeRafael</t>
  </si>
  <si>
    <t>Sun May 15 00:30:17 +0000 2022</t>
  </si>
  <si>
    <t>727486133152681985</t>
  </si>
  <si>
    <t>http://pbs.twimg.com/profile_images/1419182995718684674/VkhQz_G1_normal.jpg</t>
  </si>
  <si>
    <t>Guacara, Venezuela</t>
  </si>
  <si>
    <t>http://twitter.com/GrafeRafael/statuses/1525634636973543425</t>
  </si>
  <si>
    <t>1525588310562856960</t>
  </si>
  <si>
    <t>Philipe_Barbier</t>
  </si>
  <si>
    <t>RT @TDH_IF: The UN #ChildRights Convention has transformed the lives of millions of children. But there is still much more to do.
Watch @Educo_ONG's Burkina Faso director Edouard Junior Ndeye explain how we need to do more to tackle exploitative #ChildLabour everywhere. In 🇫🇷. @ChildFund https://t.co/Grc91tk4Ss</t>
  </si>
  <si>
    <t>Sat May 14 21:26:11 +0000 2022</t>
  </si>
  <si>
    <t>735202769066418176</t>
  </si>
  <si>
    <t>http://pbs.twimg.com/profile_images/775047936187174913/HOY11FD1_normal.jpg</t>
  </si>
  <si>
    <t>Fremont, CA</t>
  </si>
  <si>
    <t>http://twitter.com/Philipe_Barbier/statuses/1525588310562856960</t>
  </si>
  <si>
    <t>{"hashtags":[{"text":"ChildRights","indices":[19,31]}],"symbols":[],"user_mentions":[{"screen_name":"TDH_IF","name":"Terre des Hommes","id":2433425552,"id_str":"2433425552","indices":[3,10]}],"urls":[]}</t>
  </si>
  <si>
    <t>1525578895323500549</t>
  </si>
  <si>
    <t>Sat May 14 20:48:47 +0000 2022</t>
  </si>
  <si>
    <t>http://twitter.com/GadioOumoul/statuses/1525578895323500549</t>
  </si>
  <si>
    <t>1525574009714315264</t>
  </si>
  <si>
    <t>jollof_moni</t>
  </si>
  <si>
    <t>Sat May 14 20:29:22 +0000 2022</t>
  </si>
  <si>
    <t>1004753636071755776</t>
  </si>
  <si>
    <t>http://pbs.twimg.com/profile_images/1504113135111872517/O6HFFcRS_normal.jpg</t>
  </si>
  <si>
    <t xml:space="preserve">Tema </t>
  </si>
  <si>
    <t>http://twitter.com/jollof_moni/statuses/1525574009714315264</t>
  </si>
  <si>
    <t>1525563718104408064</t>
  </si>
  <si>
    <t>AdeboKoba</t>
  </si>
  <si>
    <t>I raise my hand for a world without  #Childlabour
#RaiseYourHandForKids  #EndChildLabour https://t.co/MnH986I1G5</t>
  </si>
  <si>
    <t>Sat May 14 19:48:28 +0000 2022</t>
  </si>
  <si>
    <t>74413612</t>
  </si>
  <si>
    <t>http://pbs.twimg.com/profile_images/1457662040852598784/2vJNqDJW_normal.jpg</t>
  </si>
  <si>
    <t>Worldwide - Mali</t>
  </si>
  <si>
    <t>http://twitter.com/AdeboKoba/statuses/1525563718104408064</t>
  </si>
  <si>
    <t>{"hashtags":[{"text":"Childlabour","indices":[37,49]},{"text":"RaiseYourHandForKids","indices":[50,71]},{"text":"EndChildLabour","indices":[73,88]}],"symbols":[],"user_mentions":[],"urls":[],"media":[{"id":1525563715034177500,"id_str":"1525563715034177539","indices":[89,112],"media_url":"http://pbs.twimg.com/media/FSvkHbTWYAM3afu.jpg","media_url_https":"https://pbs.twimg.com/media/FSvkHbTWYAM3afu.jpg","url":"https://t.co/MnH986I1G5","display_url":"pic.twitter.com/MnH986I1G5","expanded_url":"https://twitter.com/AdeboKoba/status/1525563718104408064/photo/1","type":"photo","sizes":{"small":{"w":398,"h":680,"resize":"fit"},"thumb":{"w":150,"h":150,"resize":"crop"},"medium":{"w":703,"h":1200,"resize":"fit"},"large":{"w":1199,"h":2048,"resize":"fit"}}}]}</t>
  </si>
  <si>
    <t>1525559806761009152</t>
  </si>
  <si>
    <t>dhananjayiitan</t>
  </si>
  <si>
    <t>RT @CHILDLINE1098: #DidYouKnow #CHILDLINE1098 addresses wide range of #ChildIssues? Call 1098 if you come across any #ChildInDistress &amp;amp; let’s together make #India a child-friendly #Nation
#ChildMarriage #Childlabour #ChildAbuse #SubstanceAbuse #ChildBeggary #ChildMissing #Runaway #ChildTrafficking https://t.co/vwWaxphuP4</t>
  </si>
  <si>
    <t>Sat May 14 19:32:56 +0000 2022</t>
  </si>
  <si>
    <t>1470035900738408448</t>
  </si>
  <si>
    <t>http://pbs.twimg.com/profile_images/1483019420993990659/lrcnVscr_normal.jpg</t>
  </si>
  <si>
    <t>http://twitter.com/dhananjayiitan/statuses/1525559806761009152</t>
  </si>
  <si>
    <t>{"hashtags":[{"text":"DidYouKnow","indices":[19,30]},{"text":"CHILDLINE1098","indices":[31,45]},{"text":"ChildIssues","indices":[70,82]},{"text":"ChildInDistress","indices":[117,133]}],"symbols":[],"user_mentions":[{"screen_name":"CHILDLINE1098","name":"CHILDLINE","id":98142216,"id_str":"98142216","indices":[3,17]}],"urls":[]}</t>
  </si>
  <si>
    <t>1525548553728237570</t>
  </si>
  <si>
    <t>Fynn_Black</t>
  </si>
  <si>
    <t>Sat May 14 18:48:13 +0000 2022</t>
  </si>
  <si>
    <t>1405480520914460672</t>
  </si>
  <si>
    <t>http://pbs.twimg.com/profile_images/1516702628327170050/KWDnZSF-_normal.jpg</t>
  </si>
  <si>
    <t xml:space="preserve">Everywhere </t>
  </si>
  <si>
    <t>http://twitter.com/Fynn_Black/statuses/1525548553728237570</t>
  </si>
  <si>
    <t>1525526755737587723</t>
  </si>
  <si>
    <t>cala_trigo</t>
  </si>
  <si>
    <t>Sat May 14 17:21:36 +0000 2022</t>
  </si>
  <si>
    <t>1337389773091123201</t>
  </si>
  <si>
    <t>http://pbs.twimg.com/profile_images/1341359204632846342/cj_axxy5_normal.jpg</t>
  </si>
  <si>
    <t>Habana</t>
  </si>
  <si>
    <t>http://twitter.com/cala_trigo/statuses/1525526755737587723</t>
  </si>
  <si>
    <t>1525524639371472897</t>
  </si>
  <si>
    <t>IbenyaOpio</t>
  </si>
  <si>
    <t>#children Shld have opportunity 2 b children #play #learn esp with #lockdown effects that saw many children into #childlabour Gov’ts Shld invest in child protection systems in Agric. Services &amp;amp; infrastructure where the vice is prone @BettyAmongiMP @opio_douglas @UNICEFUganda @ilo https://t.co/iPquFiGyCF</t>
  </si>
  <si>
    <t>Sat May 14 17:13:11 +0000 2022</t>
  </si>
  <si>
    <t>1707398011</t>
  </si>
  <si>
    <t>http://pbs.twimg.com/profile_images/994163297749528576/y6tvrPHq_normal.jpg</t>
  </si>
  <si>
    <t>http://twitter.com/IbenyaOpio/statuses/1525524639371472897</t>
  </si>
  <si>
    <t>{"hashtags":[{"text":"children","indices":[0,9]},{"text":"play","indices":[45,50]},{"text":"learn","indices":[51,57]},{"text":"lockdown","indices":[67,76]},{"text":"childlabour","indices":[113,125]}],"symbols":[],"user_mentions":[{"screen_name":"BettyAmongiMP","name":"Hon Betty Amongi","id":2781229126,"id_str":"2781229126","indices":[237,251]},{"screen_name":"opio_douglas","name":"Opio Douglas","id":751882635778162700,"id_str":"751882635778162688","indices":[252,265]},{"screen_name":"UNICEFUganda","name":"UNICEF Uganda","id":81415307,"id_str":"81415307","indices":[266,279]},{"screen_name":"ilo","name":"International Labour Organization","id":364761686,"id_str":"364761686","indices":[280,284]}],"urls":[{"url":"https://t.co/iPquFiGyCF","expanded_url":"https://twitter.com/un/status/1525461677973508099","display_url":"twitter.com/un/status/1525…","indices":[285,308]}]}</t>
  </si>
  <si>
    <t>1525495370217926657</t>
  </si>
  <si>
    <t>net7654321</t>
  </si>
  <si>
    <t>Sat May 14 15:16:53 +0000 2022</t>
  </si>
  <si>
    <t>111631895</t>
  </si>
  <si>
    <t>http://pbs.twimg.com/profile_images/1424824756927406085/CXTIe-0I_normal.jpg</t>
  </si>
  <si>
    <t>USA Right Next Door  🫖</t>
  </si>
  <si>
    <t>http://twitter.com/net7654321/statuses/1525495370217926657</t>
  </si>
  <si>
    <t>1525491129591939077</t>
  </si>
  <si>
    <t>Gallevien</t>
  </si>
  <si>
    <t>Despite progress in many regions, 160 million children – almost 1 in 10 of all children worldwide – are still in #ChildLabour. The 5th Global Conference on the Elimination of Child Labour will take place in #Durban #SouthAfrica from 15 to 20 May 2022. https://t.co/nJeAPN8a0o https://t.co/T2aPsisjet</t>
  </si>
  <si>
    <t>Sat May 14 15:00:02 +0000 2022</t>
  </si>
  <si>
    <t>1166598637</t>
  </si>
  <si>
    <t>http://pbs.twimg.com/profile_images/475307772196556800/dsZoY0E6_normal.jpeg</t>
  </si>
  <si>
    <t>http://twitter.com/Gallevien/statuses/1525491129591939077</t>
  </si>
  <si>
    <t>{"hashtags":[{"text":"ChildLabour","indices":[113,125]},{"text":"Durban","indices":[207,214]},{"text":"SouthAfrica","indices":[215,227]}],"symbols":[],"user_mentions":[],"urls":[{"url":"https://t.co/nJeAPN8a0o","expanded_url":"https://bit.ly/3sz2LMO","display_url":"bit.ly/3sz2LMO","indices":[252,275]}],"media":[{"id":1525458361482895400,"id_str":"1525458361482895363","indices":[276,299],"media_url":"http://pbs.twimg.com/media/FSuETCvWYAMSzBo.jpg","media_url_https":"https://pbs.twimg.com/media/FSuETCvWYAMSzBo.jpg","url":"https://t.co/T2aPsisjet","display_url":"pic.twitter.com/T2aPsisjet","expanded_url":"https://twitter.com/Gallevien/status/1525491129591939077/photo/1","type":"photo","sizes":{"thumb":{"w":150,"h":150,"resize":"crop"},"small":{"w":680,"h":319,"resize":"fit"},"medium":{"w":1200,"h":562,"resize":"fit"},"large":{"w":1276,"h":598,"resize":"fit"}}}]}</t>
  </si>
  <si>
    <t>1525448285947056133</t>
  </si>
  <si>
    <t>BdRibon</t>
  </si>
  <si>
    <t>RT @sightmagazine: Swapping school for hard labour: Climate disasters drive Bangladesh children from classrooms to work. @sightmagazine  #childlabour #Bangladesh #climatechange #UNICEF
https://t.co/a7a43YHB1Y</t>
  </si>
  <si>
    <t>Sat May 14 12:09:47 +0000 2022</t>
  </si>
  <si>
    <t>2681969990</t>
  </si>
  <si>
    <t>http://pbs.twimg.com/profile_images/1394560160002052099/5MfhCwoE_normal.jpg</t>
  </si>
  <si>
    <t xml:space="preserve">Dhaka Bangladesh </t>
  </si>
  <si>
    <t>http://twitter.com/BdRibon/statuses/1525448285947056133</t>
  </si>
  <si>
    <t>{"hashtags":[],"symbols":[],"user_mentions":[{"screen_name":"sightmagazine","name":"Sight Magazine","id":19581044,"id_str":"19581044","indices":[3,17]},{"screen_name":"sightmagazine","name":"Sight Magazine","id":19581044,"id_str":"19581044","indices":[121,135]}],"urls":[]}</t>
  </si>
  <si>
    <t>1525439079483117568</t>
  </si>
  <si>
    <t>thenaanah</t>
  </si>
  <si>
    <t>Sat May 14 11:33:12 +0000 2022</t>
  </si>
  <si>
    <t>342035297</t>
  </si>
  <si>
    <t>http://pbs.twimg.com/profile_images/1400342691792273410/n0qkaWuj_normal.jpg</t>
  </si>
  <si>
    <t>Next Right Turn.</t>
  </si>
  <si>
    <t>http://twitter.com/thenaanah/statuses/1525439079483117568</t>
  </si>
  <si>
    <t>1525427822277316612</t>
  </si>
  <si>
    <t>Minister Zulu to Visit a Durban Based Child and Youth Care Centre that Hosts Victims of Child Labour @The_DSD #Africa #SouthAfrica #Youth #Center #ChildLabour #Facility #Advisory
Read more: https://t.co/7KNqd3qWKg</t>
  </si>
  <si>
    <t>Sat May 14 10:48:28 +0000 2022</t>
  </si>
  <si>
    <t>http://twitter.com/APO_source/statuses/1525427822277316612</t>
  </si>
  <si>
    <t>{"hashtags":[{"text":"Africa","indices":[110,117]},{"text":"SouthAfrica","indices":[118,130]},{"text":"Youth","indices":[131,137]},{"text":"Center","indices":[138,145]},{"text":"ChildLabour","indices":[146,158]},{"text":"Facility","indices":[159,168]},{"text":"Advisory","indices":[169,178]}],"symbols":[],"user_mentions":[{"screen_name":"The_DSD","name":"Social Development","id":3069374368,"id_str":"3069374368","indices":[101,109]}],"urls":[{"url":"https://t.co/7KNqd3qWKg","expanded_url":"https://bit.ly/3Pej6jI","display_url":"bit.ly/3Pej6jI","indices":[190,213]}]}</t>
  </si>
  <si>
    <t>1525426174813347841</t>
  </si>
  <si>
    <t>ArunInperson</t>
  </si>
  <si>
    <t>@CNNnews18 @k_satyarthi @AnchorAnandN Poverty and lack of employable education has perpetuated the #ChildLabour…
Poor parents feel going to school is only a waste of time. People not only feel charitable in giving employment to these young ones but also happy as they have to pay only a fraction of actual wages…</t>
  </si>
  <si>
    <t>Sat May 14 10:41:55 +0000 2022</t>
  </si>
  <si>
    <t>6509832</t>
  </si>
  <si>
    <t>CNNnews18</t>
  </si>
  <si>
    <t>3269124379</t>
  </si>
  <si>
    <t>1525421195511881729</t>
  </si>
  <si>
    <t>http://pbs.twimg.com/profile_images/1524713846203555840/bVg8eMe4_normal.jpg</t>
  </si>
  <si>
    <t>Goa, India</t>
  </si>
  <si>
    <t>http://twitter.com/ArunInperson/statuses/1525426174813347841</t>
  </si>
  <si>
    <t>{"hashtags":[{"text":"ChildLabour","indices":[99,111]}],"symbols":[],"user_mentions":[{"screen_name":"CNNnews18","name":"News18","id":6509832,"id_str":"6509832","indices":[0,10]},{"screen_name":"k_satyarthi","name":"Kailash Satyarthi","id":2477802067,"id_str":"2477802067","indices":[11,23]},{"screen_name":"AnchorAnandN","name":"Anand Narasimhan","id":147537589,"id_str":"147537589","indices":[24,37]}],"urls":[]}</t>
  </si>
  <si>
    <t>1525420588675784704</t>
  </si>
  <si>
    <t>Sat May 14 10:19:43 +0000 2022</t>
  </si>
  <si>
    <t>http://twitter.com/yara200y/statuses/1525420588675784704</t>
  </si>
  <si>
    <t>1525388360403103744</t>
  </si>
  <si>
    <t>JoyceChimbi</t>
  </si>
  <si>
    <t>Sat May 14 08:11:40 +0000 2022</t>
  </si>
  <si>
    <t>3300297034</t>
  </si>
  <si>
    <t>http://pbs.twimg.com/profile_images/1339200879610785797/ae-RAoTT_normal.jpg</t>
  </si>
  <si>
    <t>http://twitter.com/JoyceChimbi/statuses/1525388360403103744</t>
  </si>
  <si>
    <t>1525367220880125953</t>
  </si>
  <si>
    <t>Call to freedom for millions of #children trapped in #childlabour as global conference comes to #Africa.
➡️https://t.co/TsonxiBXrd 
#EndChildLabour | #HighFiveForKids | #RaiseYourHandForKids | #HumanRights | https://t.co/MJZP8rEWvY</t>
  </si>
  <si>
    <t>Sat May 14 06:47:40 +0000 2022</t>
  </si>
  <si>
    <t>http://twitter.com/IPSNewsUNBureau/statuses/1525367220880125953</t>
  </si>
  <si>
    <t>{"hashtags":[{"text":"children","indices":[32,41]},{"text":"childlabour","indices":[53,65]},{"text":"Africa","indices":[96,103]},{"text":"EndChildLabour","indices":[134,149]},{"text":"HighFiveForKids","indices":[152,168]},{"text":"RaiseYourHandForKids","indices":[171,192]},{"text":"HumanRights","indices":[195,207]}],"symbols":[],"user_mentions":[],"urls":[{"url":"https://t.co/TsonxiBXrd","expanded_url":"https://bit.ly/3FKcUvv","display_url":"bit.ly/3FKcUvv","indices":[108,131]}],"media":[{"id":1525367026679656400,"id_str":"1525367026679656448","indices":[210,233],"media_url":"http://pbs.twimg.com/media/FSsxOqFVsAAmobk.jpg","media_url_https":"https://pbs.twimg.com/media/FSsxOqFVsAAmobk.jpg","url":"https://t.co/MJZP8rEWvY","display_url":"pic.twitter.com/MJZP8rEWvY","expanded_url":"https://twitter.com/IPSNewsUNBureau/status/1525367220880125953/photo/1","type":"photo","sizes":{"large":{"w":940,"h":788,"resize":"fit"},"thumb":{"w":150,"h":150,"resize":"crop"},"small":{"w":680,"h":570,"resize":"fit"},"medium":{"w":940,"h":788,"resize":"fit"}}}]}</t>
  </si>
  <si>
    <t>1525354524508299264</t>
  </si>
  <si>
    <t>ShobhaRaghuram</t>
  </si>
  <si>
    <t>Call to Freedom for Millions of Children Trapped in Child Labour | Inter Press Service https://t.co/KtY4lTrYND @ShanthaSinha1 @sinhadipa @hivos #ChildLabour @NCPCR_ @UNICEF #Africa #freedom @hivosroea</t>
  </si>
  <si>
    <t>Sat May 14 05:57:13 +0000 2022</t>
  </si>
  <si>
    <t>77903658</t>
  </si>
  <si>
    <t>http://pbs.twimg.com/profile_images/1137114909/Shobha_Raghuram_normal.jpg</t>
  </si>
  <si>
    <t>Bangalore,India</t>
  </si>
  <si>
    <t>http://twitter.com/ShobhaRaghuram/statuses/1525354524508299264</t>
  </si>
  <si>
    <t>{"hashtags":[{"text":"ChildLabour","indices":[144,156]},{"text":"Africa","indices":[173,180]},{"text":"freedom","indices":[181,189]}],"symbols":[],"user_mentions":[{"screen_name":"ShanthaSinha1","name":"Shantha Sinha","id":840818050995781600,"id_str":"840818050995781632","indices":[111,125]},{"screen_name":"sinhadipa","name":"Dipa Sinha","id":1131688118,"id_str":"1131688118","indices":[126,136]},{"screen_name":"hivos","name":"Hivos Global","id":35695666,"id_str":"35695666","indices":[137,143]},{"screen_name":"NCPCR_","name":"NCPCR","id":727742277200818200,"id_str":"727742277200818180","indices":[157,164]},{"screen_name":"UNICEF","name":"UNICEF","id":33933259,"id_str":"33933259","indices":[165,172]},{"screen_name":"hivosroea","name":"Hivos East Africa","id":2240379540,"id_str":"2240379540","indices":[190,200]}],"urls":[{"url":"https://t.co/KtY4lTrYND","expanded_url":"https://www.ipsnews.net/2022/05/call-freedom-millions-children-trapped-child-labour-global-conference-comes-africa/","display_url":"ipsnews.net/2022/05/call-f…","indices":[87,110]}]}</t>
  </si>
  <si>
    <t>1525349486780108800</t>
  </si>
  <si>
    <t>EducoInd</t>
  </si>
  <si>
    <t>#Youth for children! 
#Educo partners with Kumararani Meena Muthiah College, #Chennai for their inter-collegiate #CulturalFest, AESTHETICA'22
Educo is collaborating for #SocialAdvertisment + #PosterDesign on theme '#childlabour' &amp;amp; mobile photography on theme '#educate a #child' https://t.co/OTRKWiqY80</t>
  </si>
  <si>
    <t>Sat May 14 05:37:11 +0000 2022</t>
  </si>
  <si>
    <t>1220571191909339139</t>
  </si>
  <si>
    <t>http://pbs.twimg.com/profile_images/1380082877182865412/ECjo-ZZW_normal.jpg</t>
  </si>
  <si>
    <t>http://twitter.com/EducoInd/statuses/1525349486780108800</t>
  </si>
  <si>
    <t>{"hashtags":[{"text":"Youth","indices":[0,6]},{"text":"Educo","indices":[23,29]},{"text":"Chennai","indices":[78,86]},{"text":"CulturalFest","indices":[114,127]},{"text":"SocialAdvertisment","indices":[170,189]},{"text":"PosterDesign","indices":[192,205]},{"text":"childlabour","indices":[216,228]},{"text":"educate","indices":[265,273]},{"text":"child","indices":[276,282]}],"symbols":[],"user_mentions":[],"urls":[],"media":[{"id":1525349438713376800,"id_str":"1525349438713376768","indices":[284,307],"media_url":"http://pbs.twimg.com/media/FSshO5zaMAAGGh5.jpg","media_url_https":"https://pbs.twimg.com/media/FSshO5zaMAAGGh5.jpg","url":"https://t.co/OTRKWiqY80","display_url":"pic.twitter.com/OTRKWiqY80","expanded_url":"https://twitter.com/EducoInd/status/1525349486780108800/photo/1","type":"photo","sizes":{"large":{"w":2048,"h":975,"resize":"fit"},"thumb":{"w":150,"h":150,"resize":"crop"},"small":{"w":680,"h":324,"resize":"fit"},"medium":{"w":1200,"h":571,"resize":"fit"}}}]}</t>
  </si>
  <si>
    <t>1525337255442673672</t>
  </si>
  <si>
    <t>RT @ChildLabourActn: 📢 At CLARISSA, we believe that tackling the worst forms of #ChildLabour can only happen through meaningful engagement with children.
This is why we’re excited to hear from the children participating in the 5th Global Conference. #EndChildLabour @Alliance8_7
Follow us for more! https://t.co/uCPQUcGBum</t>
  </si>
  <si>
    <t>Sat May 14 04:48:35 +0000 2022</t>
  </si>
  <si>
    <t>http://twitter.com/Al_Amin__Shihab/statuses/1525337255442673672</t>
  </si>
  <si>
    <t>{"hashtags":[{"text":"ChildLabour","indices":[80,92]}],"symbols":[],"user_mentions":[{"screen_name":"ChildLabourActn","name":"Child Labour Action","id":1400031225063030800,"id_str":"1400031225063030787","indices":[3,19]}],"urls":[]}</t>
  </si>
  <si>
    <t>1525336603006214145</t>
  </si>
  <si>
    <t>📢 At CLARISSA, we believe that tackling the worst forms of #ChildLabour can only happen through meaningful engagement with children.
This is why we’re excited to hear from the children participating in the 5th Global Conference. #EndChildLabour @Alliance8_7
Follow us for more! https://t.co/uCPQUcGBum</t>
  </si>
  <si>
    <t>Sat May 14 04:46:00 +0000 2022</t>
  </si>
  <si>
    <t>http://twitter.com/ChildLabourActn/statuses/1525336603006214145</t>
  </si>
  <si>
    <t>{"hashtags":[{"text":"ChildLabour","indices":[59,71]},{"text":"EndChildLabour","indices":[230,245]}],"symbols":[],"user_mentions":[{"screen_name":"Alliance8_7","name":"Alliance 8.7","id":743055874479038500,"id_str":"743055874479038464","indices":[246,258]}],"urls":[],"media":[{"id":1525105297383096300,"id_str":"1525105297383096320","indices":[279,302],"media_url":"http://pbs.twimg.com/media/FSpDMAeWAAAxkOo.jpg","media_url_https":"https://pbs.twimg.com/media/FSpDMAeWAAAxkOo.jpg","url":"https://t.co/uCPQUcGBum","display_url":"pic.twitter.com/uCPQUcGBum","expanded_url":"https://twitter.com/ChildLabourActn/status/1525336603006214145/photo/1","type":"photo","sizes":{"thumb":{"w":150,"h":150,"resize":"crop"},"small":{"w":680,"h":341,"resize":"fit"},"large":{"w":1920,"h":962,"resize":"fit"},"medium":{"w":1200,"h":601,"resize":"fit"}}}]}</t>
  </si>
  <si>
    <t>1525331588208205824</t>
  </si>
  <si>
    <t>asintomarika</t>
  </si>
  <si>
    <t>Sat May 14 04:26:04 +0000 2022</t>
  </si>
  <si>
    <t>801133755431878656</t>
  </si>
  <si>
    <t>http://pbs.twimg.com/profile_images/1430972599199277066/RseG-GZ-_normal.jpg</t>
  </si>
  <si>
    <t>http://twitter.com/asintomarika/statuses/1525331588208205824</t>
  </si>
  <si>
    <t>1525331069683179520</t>
  </si>
  <si>
    <t>tripathyajay</t>
  </si>
  <si>
    <t>Out of 43489 some might be working as #ChildLabour that went up due to pandemic &amp;amp; schools closure.
High time 4 Odisha Govt to work in tandem with civil society organizations to further child-protection as DCPUs &amp;amp; line-departments can't just do everything
@WCDOdisha @OSCPSODISHA https://t.co/iFTEA72ypg https://t.co/tRghgRnEVT</t>
  </si>
  <si>
    <t>Sat May 14 04:24:00 +0000 2022</t>
  </si>
  <si>
    <t>456775990</t>
  </si>
  <si>
    <t>http://pbs.twimg.com/profile_images/1521551652750209024/JgPnSsTM_normal.jpg</t>
  </si>
  <si>
    <t>http://twitter.com/tripathyajay/statuses/1525331069683179520</t>
  </si>
  <si>
    <t>{"hashtags":[{"text":"ChildLabour","indices":[38,50]}],"symbols":[],"user_mentions":[{"screen_name":"WCDOdisha","name":"Department of WCD, Govt. of Odisha","id":722399570051772400,"id_str":"722399570051772417","indices":[265,275]},{"screen_name":"OSCPSODISHA","name":"OSCPS","id":1185446800724918300,"id_str":"1185446800724918272","indices":[276,288]}],"urls":[{"url":"https://t.co/iFTEA72ypg","expanded_url":"https://twitter.com/tripathyajay/status/1524061879743565825","display_url":"twitter.com/tripathyajay/s…","indices":[289,312]}],"media":[{"id":1525327357074059300,"id_str":"1525327357074059264","indices":[313,336],"media_url":"http://pbs.twimg.com/media/FSsNJlSVsAA9Sjo.jpg","media_url_https":"https://pbs.twimg.com/media/FSsNJlSVsAA9Sjo.jpg","url":"https://t.co/tRghgRnEVT","display_url":"pic.twitter.com/tRghgRnEVT","expanded_url":"https://twitter.com/tripathyajay/status/1525331069683179520/photo/1","type":"photo","sizes":{"thumb":{"w":150,"h":150,"resize":"crop"},"small":{"w":680,"h":680,"resize":"fit"},"medium":{"w":800,"h":800,"resize":"fit"},"large":{"w":800,"h":800,"resize":"fit"}}}]}</t>
  </si>
  <si>
    <t>1525326711344308224</t>
  </si>
  <si>
    <t>momorad0</t>
  </si>
  <si>
    <t>Sat May 14 04:06:41 +0000 2022</t>
  </si>
  <si>
    <t>1336400931194343424</t>
  </si>
  <si>
    <t>http://pbs.twimg.com/profile_images/1349067901542789120/BuPJhpvc_normal.jpg</t>
  </si>
  <si>
    <t>http://twitter.com/momorad0/statuses/1525326711344308224</t>
  </si>
  <si>
    <t>1525320619784642560</t>
  </si>
  <si>
    <t>ZedNSK</t>
  </si>
  <si>
    <t>RT @GPtoEndViolence: Globally, #ChildLabour cases have risen to 160 million – the first increase in two decades. 
Join this webinar to hear about child labour &amp;amp; child rights risks in supply chains. 
🗓️ 24 May 15:00-16:00 CET
🔗https://t.co/HPznJqSWkr https://t.co/RT3aDL107U</t>
  </si>
  <si>
    <t>Sat May 14 03:42:29 +0000 2022</t>
  </si>
  <si>
    <t>1439203316429381638</t>
  </si>
  <si>
    <t>http://pbs.twimg.com/profile_images/1439210062237548544/vcF0hjrH_normal.jpg</t>
  </si>
  <si>
    <t>http://twitter.com/ZedNSK/statuses/1525320619784642560</t>
  </si>
  <si>
    <t>{"hashtags":[{"text":"ChildLabour","indices":[31,43]}],"symbols":[],"user_mentions":[{"screen_name":"GPtoEndViolence","name":"End Violence","id":3536248335,"id_str":"3536248335","indices":[3,19]}],"urls":[]}</t>
  </si>
  <si>
    <t>1525302815236599808</t>
  </si>
  <si>
    <t>_ljohnstone_</t>
  </si>
  <si>
    <t>Sat May 14 02:31:44 +0000 2022</t>
  </si>
  <si>
    <t>1193291448650616832</t>
  </si>
  <si>
    <t>http://pbs.twimg.com/profile_images/1497048553440509953/XSCw9BE0_normal.jpg</t>
  </si>
  <si>
    <t>Earth 1</t>
  </si>
  <si>
    <t>http://twitter.com/_ljohnstone_/statuses/1525302815236599808</t>
  </si>
  <si>
    <t>1525280865181487104</t>
  </si>
  <si>
    <t>AM97348559</t>
  </si>
  <si>
    <t>Sat May 14 01:04:31 +0000 2022</t>
  </si>
  <si>
    <t>770348159759507457</t>
  </si>
  <si>
    <t>http://pbs.twimg.com/profile_images/1373915557695741956/62Dxrucq_normal.jpg</t>
  </si>
  <si>
    <t xml:space="preserve">لبنان بيروت </t>
  </si>
  <si>
    <t>http://twitter.com/AM97348559/statuses/1525280865181487104</t>
  </si>
  <si>
    <t>1525276383399792643</t>
  </si>
  <si>
    <t>DebGray57096580</t>
  </si>
  <si>
    <t>Sat May 14 00:46:42 +0000 2022</t>
  </si>
  <si>
    <t>1213859103052713984</t>
  </si>
  <si>
    <t>http://pbs.twimg.com/profile_images/1213859490098843655/szfdKAKu_normal.jpg</t>
  </si>
  <si>
    <t>http://twitter.com/DebGray57096580/statuses/1525276383399792643</t>
  </si>
  <si>
    <t>1525272782401163265</t>
  </si>
  <si>
    <t>Florida_Vero</t>
  </si>
  <si>
    <t>Sat May 14 00:32:24 +0000 2022</t>
  </si>
  <si>
    <t>1522572331503308802</t>
  </si>
  <si>
    <t>http://twitter.com/Florida_Vero/statuses/1525272782401163265</t>
  </si>
  <si>
    <t>1525267090025984002</t>
  </si>
  <si>
    <t>MarcSargent7</t>
  </si>
  <si>
    <t>Sat May 14 00:09:47 +0000 2022</t>
  </si>
  <si>
    <t>892475864935538688</t>
  </si>
  <si>
    <t>http://pbs.twimg.com/profile_images/1434664313185263627/hLo1Y6v7_normal.jpg</t>
  </si>
  <si>
    <t>http://twitter.com/MarcSargent7/statuses/1525267090025984002</t>
  </si>
  <si>
    <t>1525266475640049664</t>
  </si>
  <si>
    <t>sooze555</t>
  </si>
  <si>
    <t>Sat May 14 00:07:20 +0000 2022</t>
  </si>
  <si>
    <t>80737025</t>
  </si>
  <si>
    <t>http://pbs.twimg.com/profile_images/1019807527570104320/v7iFA15c_normal.jpg</t>
  </si>
  <si>
    <t>Ontario, Canada</t>
  </si>
  <si>
    <t>http://twitter.com/sooze555/statuses/1525266475640049664</t>
  </si>
  <si>
    <t>1525263134692605952</t>
  </si>
  <si>
    <t>favfavalore</t>
  </si>
  <si>
    <t>Fri May 13 23:54:03 +0000 2022</t>
  </si>
  <si>
    <t>1046899810287071232</t>
  </si>
  <si>
    <t>http://pbs.twimg.com/profile_images/1100148365017239552/y93QGgMy_normal.jpg</t>
  </si>
  <si>
    <t>http://twitter.com/favfavalore/statuses/1525263134692605952</t>
  </si>
  <si>
    <t>1525262974142664705</t>
  </si>
  <si>
    <t>jurylady5</t>
  </si>
  <si>
    <t>Fri May 13 23:53:25 +0000 2022</t>
  </si>
  <si>
    <t>425580734</t>
  </si>
  <si>
    <t>http://pbs.twimg.com/profile_images/1703995717/IMG00257-20110618-1653_normal.jpg</t>
  </si>
  <si>
    <t>Southern hemisphere</t>
  </si>
  <si>
    <t>http://twitter.com/jurylady5/statuses/1525262974142664705</t>
  </si>
  <si>
    <t>1525260529081937920</t>
  </si>
  <si>
    <t>CycloneLizzy</t>
  </si>
  <si>
    <t>Fri May 13 23:43:42 +0000 2022</t>
  </si>
  <si>
    <t>2393447646</t>
  </si>
  <si>
    <t>http://pbs.twimg.com/profile_images/1279295434146459649/-Qj2DWbV_normal.jpg</t>
  </si>
  <si>
    <t xml:space="preserve">Gunai &amp; Kurnai Peoples' Lands </t>
  </si>
  <si>
    <t>http://twitter.com/CycloneLizzy/statuses/1525260529081937920</t>
  </si>
  <si>
    <t>1525253821881982976</t>
  </si>
  <si>
    <t>AuroraUmezawa</t>
  </si>
  <si>
    <t>Fri May 13 23:17:03 +0000 2022</t>
  </si>
  <si>
    <t>709166477937496064</t>
  </si>
  <si>
    <t>http://pbs.twimg.com/profile_images/1468662064277176322/-djX7JA4_normal.jpg</t>
  </si>
  <si>
    <t>http://twitter.com/AuroraUmezawa/statuses/1525253821881982976</t>
  </si>
  <si>
    <t>1525252482728742914</t>
  </si>
  <si>
    <t>Hohenlohe65</t>
  </si>
  <si>
    <t>Fri May 13 23:11:44 +0000 2022</t>
  </si>
  <si>
    <t>830475607037374464</t>
  </si>
  <si>
    <t>http://pbs.twimg.com/profile_images/1509239694747475976/NmctbnjN_normal.jpg</t>
  </si>
  <si>
    <t>http://twitter.com/Hohenlohe65/statuses/1525252482728742914</t>
  </si>
  <si>
    <t>1525252297965592577</t>
  </si>
  <si>
    <t>donalynette</t>
  </si>
  <si>
    <t>Fri May 13 23:11:00 +0000 2022</t>
  </si>
  <si>
    <t>1348243279</t>
  </si>
  <si>
    <t>http://pbs.twimg.com/profile_images/1478935984540631040/R9CJHV3Y_normal.jpg</t>
  </si>
  <si>
    <t>Marlboro County</t>
  </si>
  <si>
    <t>http://twitter.com/donalynette/statuses/1525252297965592577</t>
  </si>
  <si>
    <t>1525249900732088322</t>
  </si>
  <si>
    <t>50Colleen2</t>
  </si>
  <si>
    <t>Fri May 13 23:01:28 +0000 2022</t>
  </si>
  <si>
    <t>1257667308559970307</t>
  </si>
  <si>
    <t>http://pbs.twimg.com/profile_images/1349468125889179648/0NscwJyK_normal.jpg</t>
  </si>
  <si>
    <t xml:space="preserve">Somewhere texas. </t>
  </si>
  <si>
    <t>http://twitter.com/50Colleen2/statuses/1525249900732088322</t>
  </si>
  <si>
    <t>1525240414080585728</t>
  </si>
  <si>
    <t>GPtoEndViolence</t>
  </si>
  <si>
    <t>Globally, #ChildLabour cases have risen to 160 million – the first increase in two decades. 
Join this webinar to hear about child labour &amp;amp; child rights risks in supply chains. 
🗓️ 24 May 15:00-16:00 CET
🔗https://t.co/HPznJqSWkr https://t.co/RT3aDL107U</t>
  </si>
  <si>
    <t>Fri May 13 22:23:46 +0000 2022</t>
  </si>
  <si>
    <t>3536248335</t>
  </si>
  <si>
    <t>http://pbs.twimg.com/profile_images/1151188880147853314/YW_qqByf_normal.png</t>
  </si>
  <si>
    <t>http://twitter.com/GPtoEndViolence/statuses/1525240414080585728</t>
  </si>
  <si>
    <t>{"hashtags":[{"text":"ChildLabour","indices":[10,22]}],"symbols":[],"user_mentions":[],"urls":[{"url":"https://t.co/HPznJqSWkr","expanded_url":"https://bit.ly/3NcvkaW","display_url":"bit.ly/3NcvkaW","indices":[211,234]}],"media":[{"id":1525240396686758000,"id_str":"1525240396686757895","indices":[235,258],"media_url":"http://pbs.twimg.com/media/FSq-D0mXEAcO9W7.jpg","media_url_https":"https://pbs.twimg.com/media/FSq-D0mXEAcO9W7.jpg","url":"https://t.co/RT3aDL107U","display_url":"pic.twitter.com/RT3aDL107U","expanded_url":"https://twitter.com/GPtoEndViolence/status/1525240414080585728/photo/1","type":"photo","sizes":{"thumb":{"w":150,"h":150,"resize":"crop"},"large":{"w":1400,"h":855,"resize":"fit"},"small":{"w":680,"h":415,"resize":"fit"},"medium":{"w":1200,"h":733,"resize":"fit"}}}]}</t>
  </si>
  <si>
    <t>1525232022158991362</t>
  </si>
  <si>
    <t>vaninasanta</t>
  </si>
  <si>
    <t>Fri May 13 21:50:26 +0000 2022</t>
  </si>
  <si>
    <t>148508776</t>
  </si>
  <si>
    <t>http://pbs.twimg.com/profile_images/1132348437/Vanina_normal.JPG</t>
  </si>
  <si>
    <t>http://twitter.com/vaninasanta/statuses/1525232022158991362</t>
  </si>
  <si>
    <t>1525200790968836099</t>
  </si>
  <si>
    <t>SelloPelo3</t>
  </si>
  <si>
    <t>RT @_cosatu: #COSATU NOBs in South Africa are joining global citizens in raising their hands against #ChildLabour @ILOACTRAV @ILOAfrica @NxesiThulas @deptoflabour @CCMA_SA @UpdateAtNoon @SAfmRadio @SACTWU https://t.co/NcqGhWCvVe</t>
  </si>
  <si>
    <t>Fri May 13 19:46:20 +0000 2022</t>
  </si>
  <si>
    <t>709365030232432640</t>
  </si>
  <si>
    <t>http://pbs.twimg.com/profile_images/1353641140528922630/j0PerF3g_normal.png</t>
  </si>
  <si>
    <t>Gauteng-NW South Africa</t>
  </si>
  <si>
    <t>http://twitter.com/SelloPelo3/statuses/1525200790968836099</t>
  </si>
  <si>
    <t>{"hashtags":[{"text":"COSATU","indices":[13,20]},{"text":"ChildLabour","indices":[101,113]}],"symbols":[],"user_mentions":[{"screen_name":"_cosatu","name":"@COSATU Today","id":611532667,"id_str":"611532667","indices":[3,11]},{"screen_name":"ILOACTRAV","name":"ILO ACTRAV","id":1467503724,"id_str":"1467503724","indices":[114,124]},{"screen_name":"ILOAfrica","name":"ILO Africa","id":3001300083,"id_str":"3001300083","indices":[125,135]}],"urls":[]}</t>
  </si>
  <si>
    <t>1525190073100156929</t>
  </si>
  <si>
    <t>OrhanKLC79</t>
  </si>
  <si>
    <t>RT @meldayucel: ✋Çocuk işçiliğine HAYIR demek için elimi kaldırıyorum
✋I raise my hand to say NO to #childlabour ✋
#çocukişçi sayısı
20 yılda ilk kez pandemide arttı 160 milyon oldu
✋
#Türkiye’deyse Bakanlık, çocuk işçi sayısının 2 yılda 29 bine çıkacağı tahmininde.
@CemkilicDr @iloankara https://t.co/qj9TZ2pI6i</t>
  </si>
  <si>
    <t>Fri May 13 19:03:44 +0000 2022</t>
  </si>
  <si>
    <t>1218933182042689536</t>
  </si>
  <si>
    <t>http://pbs.twimg.com/profile_images/1218933545638539275/MgGvjAlb_normal.jpg</t>
  </si>
  <si>
    <t>http://twitter.com/OrhanKLC79/statuses/1525190073100156929</t>
  </si>
  <si>
    <t>{"hashtags":[{"text":"childlabour","indices":[100,112]},{"text":"çocukişçi","indices":[116,126]}],"symbols":[],"user_mentions":[{"screen_name":"meldayucel","name":"Melda Yücel Kocaalp","id":1381340862,"id_str":"1381340862","indices":[3,14]}],"urls":[]}</t>
  </si>
  <si>
    <t>1525189281253400578</t>
  </si>
  <si>
    <t>RT @CemkilicDr: I raise my hand to say NO to #childlabour ⁦@iloankara⁩ ⁦@NumanOzcann⁩ ⁦@AJRodriguezUN⁩ ⁦@tobbetum⁩ ⁦@ntvyesorun⁩ ⁦@milliyet⁩ https://t.co/SlqMqFAKFN</t>
  </si>
  <si>
    <t>Fri May 13 19:00:35 +0000 2022</t>
  </si>
  <si>
    <t>http://twitter.com/OrhanKLC79/statuses/1525189281253400578</t>
  </si>
  <si>
    <t>{"hashtags":[{"text":"childlabour","indices":[45,57]}],"symbols":[],"user_mentions":[{"screen_name":"CemkilicDr","name":"Cem KILIC","id":546644524,"id_str":"546644524","indices":[3,14]},{"screen_name":"iloankara","name":"ILO Turkey","id":964505662871998500,"id_str":"964505662871998464","indices":[59,69]},{"screen_name":"NumanOzcann","name":"Numan Ozcan","id":428429694,"id_str":"428429694","indices":[72,84]},{"screen_name":"AJRodriguezUN","name":"Alvaro Rodriguez","id":2433089773,"id_str":"2433089773","indices":[87,101]},{"screen_name":"tobbetum","name":"TOBB ETÜ","id":145229624,"id_str":"145229624","indices":[104,113]},{"screen_name":"ntvyesorun","name":"NTV'ye Sorun","id":1344491365,"id_str":"1344491365","indices":[116,127]},{"screen_name":"milliyet","name":"milliyet.com.tr","id":25506738,"id_str":"25506738","indices":[130,139]}],"urls":[]}</t>
  </si>
  <si>
    <t>1525189117432283136</t>
  </si>
  <si>
    <t>RT @SinTrabinfantil: Latin America and the Caribbean is moving closer to ending #ChildLabour 🌎.
What is our formula? 🤔
Join us in our thematic session within the 5th Global Conference on the Elimination of Child Labour.
🗓️ Tuesday may 17
🕗 7:45 Lima time
Info 🔎 https://t.co/eYr0xxR1oC https://t.co/XT57wQkZs2</t>
  </si>
  <si>
    <t>Fri May 13 18:59:56 +0000 2022</t>
  </si>
  <si>
    <t>http://twitter.com/ILO_Childlabour/statuses/1525189117432283136</t>
  </si>
  <si>
    <t>{"hashtags":[{"text":"ChildLabour","indices":[80,92]}],"symbols":[],"user_mentions":[{"screen_name":"SinTrabinfantil","name":"🌎 Red LACTI 👧🏽👦🏿","id":581771430,"id_str":"581771430","indices":[3,19]}],"urls":[]}</t>
  </si>
  <si>
    <t>1525180638508290049</t>
  </si>
  <si>
    <t>Fri May 13 18:26:15 +0000 2022</t>
  </si>
  <si>
    <t>http://twitter.com/averlont/statuses/1525180638508290049</t>
  </si>
  <si>
    <t>1525180214577401857</t>
  </si>
  <si>
    <t>Fri May 13 18:24:34 +0000 2022</t>
  </si>
  <si>
    <t>http://twitter.com/ILOCaribbean/statuses/1525180214577401857</t>
  </si>
  <si>
    <t>1525178728254517250</t>
  </si>
  <si>
    <t>careforworld</t>
  </si>
  <si>
    <t>Fri May 13 18:18:39 +0000 2022</t>
  </si>
  <si>
    <t>618816420</t>
  </si>
  <si>
    <t>http://pbs.twimg.com/profile_images/1390483211076182017/OiOAm-rV_normal.jpg</t>
  </si>
  <si>
    <t>Massachusetts, USA</t>
  </si>
  <si>
    <t>http://twitter.com/careforworld/statuses/1525178728254517250</t>
  </si>
  <si>
    <t>1525175984626057216</t>
  </si>
  <si>
    <t>Fri May 13 18:07:45 +0000 2022</t>
  </si>
  <si>
    <t>http://twitter.com/quesadadaniela1/statuses/1525175984626057216</t>
  </si>
  <si>
    <t>1525175524221497345</t>
  </si>
  <si>
    <t>afadwu</t>
  </si>
  <si>
    <t>Fri May 13 18:05:56 +0000 2022</t>
  </si>
  <si>
    <t>1348587093094789121</t>
  </si>
  <si>
    <t>http://pbs.twimg.com/profile_images/1348924542278905857/ljpdiUO7_normal.jpg</t>
  </si>
  <si>
    <t>http://twitter.com/afadwu/statuses/1525175524221497345</t>
  </si>
  <si>
    <t>1525175484434227201</t>
  </si>
  <si>
    <t>greasewoodbloom</t>
  </si>
  <si>
    <t>Fri May 13 18:05:46 +0000 2022</t>
  </si>
  <si>
    <t>1224106320879423488</t>
  </si>
  <si>
    <t>http://pbs.twimg.com/profile_images/1340469756210466816/43SpCu4Z_normal.jpg</t>
  </si>
  <si>
    <t>http://twitter.com/greasewoodbloom/statuses/1525175484434227201</t>
  </si>
  <si>
    <t>1525175392298061824</t>
  </si>
  <si>
    <t>RT @_cosatu: #COSATU NOBs in South Africa are joining global citizens in raising their hands against #ChildLabour @ILOACTRAV @ILOAfrica @NxesiThulas @deptoflabour @CCMA_SA @UpdateAtNoon @SAfmRadio @ilo_pretoria https://t.co/4mSleuFOOP</t>
  </si>
  <si>
    <t>Fri May 13 18:05:24 +0000 2022</t>
  </si>
  <si>
    <t>http://twitter.com/afadwu/statuses/1525175392298061824</t>
  </si>
  <si>
    <t>1525175060020994048</t>
  </si>
  <si>
    <t>RT @_cosatu: #Workers in South Africa are joining global citizens in raising their hands against #ChildLabour @ILOACTRAV @ILOAfrica @NxesiThulas @deptoflabour @CCMA_SA @UpdateAtNoon @SAfmRadio https://t.co/gG52m2T4WV</t>
  </si>
  <si>
    <t>Fri May 13 18:04:05 +0000 2022</t>
  </si>
  <si>
    <t>http://twitter.com/afadwu/statuses/1525175060020994048</t>
  </si>
  <si>
    <t>{"hashtags":[{"text":"Workers","indices":[13,21]},{"text":"ChildLabour","indices":[97,109]}],"symbols":[],"user_mentions":[{"screen_name":"_cosatu","name":"@COSATU Today","id":611532667,"id_str":"611532667","indices":[3,11]},{"screen_name":"ILOACTRAV","name":"ILO ACTRAV","id":1467503724,"id_str":"1467503724","indices":[110,120]},{"screen_name":"ILOAfrica","name":"ILO Africa","id":3001300083,"id_str":"3001300083","indices":[121,131]}],"urls":[]}</t>
  </si>
  <si>
    <t>1525172146095407105</t>
  </si>
  <si>
    <t>Latin America and the Caribbean is moving closer to ending #ChildLabour 🌎.
What is our formula? 🤔
Join us in our thematic session within the 5th Global Conference on the Elimination of Child Labour.
🗓️ Tuesday may 17
🕗 7:45 Lima time
Info 🔎 https://t.co/eYr0xxR1oC https://t.co/XT57wQkZs2</t>
  </si>
  <si>
    <t>Fri May 13 17:52:30 +0000 2022</t>
  </si>
  <si>
    <t>http://twitter.com/SinTrabinfantil/statuses/1525172146095407105</t>
  </si>
  <si>
    <t>{"hashtags":[{"text":"ChildLabour","indices":[59,71]}],"symbols":[],"user_mentions":[],"urls":[{"url":"https://t.co/eYr0xxR1oC","expanded_url":"http://5thchildlabourconf.org","display_url":"5thchildlabourconf.org","indices":[245,268]}],"media":[{"id":1525170357585461200,"id_str":"1525170357585461248","indices":[269,292],"media_url":"http://pbs.twimg.com/media/FSp-XAnWQAAIygx.png","media_url_https":"https://pbs.twimg.com/media/FSp-XAnWQAAIygx.png","url":"https://t.co/XT57wQkZs2","display_url":"pic.twitter.com/XT57wQkZs2","expanded_url":"https://twitter.com/SinTrabinfantil/status/1525172146095407105/photo/1","type":"photo","sizes":{"large":{"w":1280,"h":720,"resize":"fit"},"small":{"w":680,"h":383,"resize":"fit"},"thumb":{"w":150,"h":150,"resize":"crop"},"medium":{"w":1200,"h":675,"resize":"fit"}}}]}</t>
  </si>
  <si>
    <t>1525170525143711745</t>
  </si>
  <si>
    <t>jacquescupido12</t>
  </si>
  <si>
    <t>Fri May 13 17:46:04 +0000 2022</t>
  </si>
  <si>
    <t>2850344184</t>
  </si>
  <si>
    <t>http://pbs.twimg.com/profile_images/1378657546534318080/e8z0cSVo_normal.jpg</t>
  </si>
  <si>
    <t>Calvinia, South Africa</t>
  </si>
  <si>
    <t>http://twitter.com/jacquescupido12/statuses/1525170525143711745</t>
  </si>
  <si>
    <t>1525161401559306240</t>
  </si>
  <si>
    <t>dzoharb73</t>
  </si>
  <si>
    <t>Fri May 13 17:09:48 +0000 2022</t>
  </si>
  <si>
    <t>277776173</t>
  </si>
  <si>
    <t>http://pbs.twimg.com/profile_images/1459395273432743936/4XtnA_kr_normal.jpg</t>
  </si>
  <si>
    <t>México, D.F.</t>
  </si>
  <si>
    <t>http://twitter.com/dzoharb73/statuses/1525161401559306240</t>
  </si>
  <si>
    <t>1525158781268766721</t>
  </si>
  <si>
    <t>MrMistrati</t>
  </si>
  <si>
    <t>The Chocolate War nominated for best documentary 2022 at Warsaw Film Festival 🎉👏 #childlabour #humanrights @tpcollingsworth https://t.co/paiZ8bM03T</t>
  </si>
  <si>
    <t>Fri May 13 16:59:24 +0000 2022</t>
  </si>
  <si>
    <t>415072962</t>
  </si>
  <si>
    <t>http://pbs.twimg.com/profile_images/1509636735822667785/OHAffbCE_normal.jpg</t>
  </si>
  <si>
    <t>WC2H, London, England</t>
  </si>
  <si>
    <t>http://twitter.com/MrMistrati/statuses/1525158781268766721</t>
  </si>
  <si>
    <t>{"hashtags":[{"text":"childlabour","indices":[81,93]},{"text":"humanrights","indices":[94,106]}],"symbols":[],"user_mentions":[{"screen_name":"tpcollingsworth","name":"Terry Collingsworth","id":869970018628456400,"id_str":"869970018628456454","indices":[107,123]}],"urls":[],"media":[{"id":1525158777305059300,"id_str":"1525158777305059328","indices":[124,147],"media_url":"http://pbs.twimg.com/media/FSpz08tWUAAw637.jpg","media_url_https":"https://pbs.twimg.com/media/FSpz08tWUAAw637.jpg","url":"https://t.co/paiZ8bM03T","display_url":"pic.twitter.com/paiZ8bM03T","expanded_url":"https://twitter.com/MrMistrati/status/1525158781268766721/photo/1","type":"photo","sizes":{"thumb":{"w":150,"h":150,"resize":"crop"},"medium":{"w":330,"h":330,"resize":"fit"},"large":{"w":330,"h":330,"resize":"fit"},"small":{"w":330,"h":330,"resize":"fit"}}}]}</t>
  </si>
  <si>
    <t>1525153874365104129</t>
  </si>
  <si>
    <t>imrantakkar</t>
  </si>
  <si>
    <t>RT @amahmood72: Call for adopting diverse approach to tackle child, bonded labour issues in brick kilns.  @dethoiqbal @CRMPakistan @habiba_salman @imrantakkar 
#ChildLabour https://t.co/OOvhexaOoZ</t>
  </si>
  <si>
    <t>Fri May 13 16:39:54 +0000 2022</t>
  </si>
  <si>
    <t>477497496</t>
  </si>
  <si>
    <t>http://pbs.twimg.com/profile_images/1477316915177693184/ltFNrlHB_normal.jpg</t>
  </si>
  <si>
    <t>http://twitter.com/imrantakkar/statuses/1525153874365104129</t>
  </si>
  <si>
    <t>{"hashtags":[],"symbols":[],"user_mentions":[{"screen_name":"amahmood72","name":"Arshad Mahmood","id":219921538,"id_str":"219921538","indices":[3,14]},{"screen_name":"dethoiqbal","name":"Iqbal detho","id":2381699991,"id_str":"2381699991","indices":[106,117]},{"screen_name":"CRMPakistan","name":"Child Rights Movement","id":701062938,"id_str":"701062938","indices":[118,130]}],"urls":[]}</t>
  </si>
  <si>
    <t>1525149009794453504</t>
  </si>
  <si>
    <t>Vlad_Miller_</t>
  </si>
  <si>
    <t>Fri May 13 16:20:34 +0000 2022</t>
  </si>
  <si>
    <t>2304733531</t>
  </si>
  <si>
    <t>http://pbs.twimg.com/profile_images/1482782243068203015/xQyUlMPz_normal.jpg</t>
  </si>
  <si>
    <t>http://twitter.com/Vlad_Miller_/statuses/1525149009794453504</t>
  </si>
  <si>
    <t>1525145324569956353</t>
  </si>
  <si>
    <t>Kalel212223</t>
  </si>
  <si>
    <t>Fri May 13 16:05:55 +0000 2022</t>
  </si>
  <si>
    <t>1490372866378014730</t>
  </si>
  <si>
    <t>http://pbs.twimg.com/profile_images/1490373479321030664/HOR-lTLH_normal.png</t>
  </si>
  <si>
    <t>http://twitter.com/Kalel212223/statuses/1525145324569956353</t>
  </si>
  <si>
    <t>1525143108492611584</t>
  </si>
  <si>
    <t>thewebbix</t>
  </si>
  <si>
    <t>Fri May 13 15:57:07 +0000 2022</t>
  </si>
  <si>
    <t>32399655</t>
  </si>
  <si>
    <t>http://pbs.twimg.com/profile_images/2599680382/093D5102-740F-4502-B0C9-2837819E1623_normal</t>
  </si>
  <si>
    <t>Lakeland, FL</t>
  </si>
  <si>
    <t>http://twitter.com/thewebbix/statuses/1525143108492611584</t>
  </si>
  <si>
    <t>1525141520780644352</t>
  </si>
  <si>
    <t>RANARAJDIP13</t>
  </si>
  <si>
    <t>Fri May 13 15:50:48 +0000 2022</t>
  </si>
  <si>
    <t>1513474610096119809</t>
  </si>
  <si>
    <t>http://pbs.twimg.com/profile_images/1519060945494233089/RodwKghv_normal.jpg</t>
  </si>
  <si>
    <t>http://twitter.com/RANARAJDIP13/statuses/1525141520780644352</t>
  </si>
  <si>
    <t>1525140434141319169</t>
  </si>
  <si>
    <t>trudeauforever</t>
  </si>
  <si>
    <t>Fri May 13 15:46:29 +0000 2022</t>
  </si>
  <si>
    <t>2309391198</t>
  </si>
  <si>
    <t>http://pbs.twimg.com/profile_images/855517614033969152/HTJGWoQr_normal.jpg</t>
  </si>
  <si>
    <t>http://twitter.com/trudeauforever/statuses/1525140434141319169</t>
  </si>
  <si>
    <t>1525133542681886722</t>
  </si>
  <si>
    <t>LarryPerson</t>
  </si>
  <si>
    <t>Fri May 13 15:19:06 +0000 2022</t>
  </si>
  <si>
    <t>10006962</t>
  </si>
  <si>
    <t>http://pbs.twimg.com/profile_images/1150559462/27365_587944022_4152_q_normal.jpg</t>
  </si>
  <si>
    <t>New York City</t>
  </si>
  <si>
    <t>http://twitter.com/LarryPerson/statuses/1525133542681886722</t>
  </si>
  <si>
    <t>1525129040234954756</t>
  </si>
  <si>
    <t>Jamshid98161506</t>
  </si>
  <si>
    <t>Fri May 13 15:01:13 +0000 2022</t>
  </si>
  <si>
    <t>1493228838033235969</t>
  </si>
  <si>
    <t>http://pbs.twimg.com/profile_images/1493229261272109060/H9n-DV3Y_normal.jpg</t>
  </si>
  <si>
    <t>http://twitter.com/Jamshid98161506/statuses/1525129040234954756</t>
  </si>
  <si>
    <t>1525128500893450240</t>
  </si>
  <si>
    <t>airforcepam</t>
  </si>
  <si>
    <t>Fri May 13 14:59:04 +0000 2022</t>
  </si>
  <si>
    <t>159376219</t>
  </si>
  <si>
    <t>http://pbs.twimg.com/profile_images/1087520601625915393/sLTdQB3d_normal.jpg</t>
  </si>
  <si>
    <t>http://twitter.com/airforcepam/statuses/1525128500893450240</t>
  </si>
  <si>
    <t>1525122697310744579</t>
  </si>
  <si>
    <t>USCGamecockBoy</t>
  </si>
  <si>
    <t>Fri May 13 14:36:01 +0000 2022</t>
  </si>
  <si>
    <t>207783185</t>
  </si>
  <si>
    <t>http://pbs.twimg.com/profile_images/2304584488/08j3p2j5x6w8hxez2tnh_normal.png</t>
  </si>
  <si>
    <t>Columbia, SC, Gamecock Country</t>
  </si>
  <si>
    <t>http://twitter.com/USCGamecockBoy/statuses/1525122697310744579</t>
  </si>
  <si>
    <t>1525121119874961413</t>
  </si>
  <si>
    <t>grinningbamE</t>
  </si>
  <si>
    <t>Fri May 13 14:29:45 +0000 2022</t>
  </si>
  <si>
    <t>59390482</t>
  </si>
  <si>
    <t>http://pbs.twimg.com/profile_images/1499832567301816334/UWkTADTi_normal.jpg</t>
  </si>
  <si>
    <t>BLUE dot in red state Oklahoma</t>
  </si>
  <si>
    <t>http://twitter.com/grinningbamE/statuses/1525121119874961413</t>
  </si>
  <si>
    <t>1525118994692325376</t>
  </si>
  <si>
    <t>RT @ioevoice: 🔜 The 5th Global Conference on the Elimination of #ChildLabour is around the corner!
#Employers are ready &amp;amp; committed to working with stakeholders to go beyond making eliminating child labour an ambitious goal but a reality for children across the globe: https://t.co/rmTc2VqzAR https://t.co/CZGY6mha4M</t>
  </si>
  <si>
    <t>Fri May 13 14:21:18 +0000 2022</t>
  </si>
  <si>
    <t>http://twitter.com/AwukuIOE/statuses/1525118994692325376</t>
  </si>
  <si>
    <t>{"hashtags":[{"text":"ChildLabour","indices":[64,76]},{"text":"Employers","indices":[100,110]}],"symbols":[],"user_mentions":[{"screen_name":"ioevoice","name":"IOE","id":1023935214,"id_str":"1023935214","indices":[3,12]}],"urls":[]}</t>
  </si>
  <si>
    <t>1525118689493778433</t>
  </si>
  <si>
    <t>sstc_mp</t>
  </si>
  <si>
    <t>Fri May 13 14:20:05 +0000 2022</t>
  </si>
  <si>
    <t>706059124497190912</t>
  </si>
  <si>
    <t>http://pbs.twimg.com/profile_images/706059743589060608/m-m4NwEm_normal.jpg</t>
  </si>
  <si>
    <t>http://twitter.com/sstc_mp/statuses/1525118689493778433</t>
  </si>
  <si>
    <t>1525113254690926593</t>
  </si>
  <si>
    <t>RT @confectionprod: The Fifth conference on eliminating child labour is set to begin later this week in Durban, South Africa, addressing key issues within the West African cocoa sector @ICI_children1st #conference #childlabour #Durban #policy #confectionery #chocolate 
...https://t.co/4hjJVBXLQD https://t.co/ht8O7qQxhv</t>
  </si>
  <si>
    <t>Fri May 13 13:58:29 +0000 2022</t>
  </si>
  <si>
    <t>http://twitter.com/icimatthias/statuses/1525113254690926593</t>
  </si>
  <si>
    <t>{"hashtags":[],"symbols":[],"user_mentions":[{"screen_name":"confectionprod","name":"Confectionery Prod.","id":348377300,"id_str":"348377300","indices":[3,18]}],"urls":[]}</t>
  </si>
  <si>
    <t>1525109735389011969</t>
  </si>
  <si>
    <t>EpfoGorakhpur</t>
  </si>
  <si>
    <t>Fri May 13 13:44:30 +0000 2022</t>
  </si>
  <si>
    <t>818640438210990082</t>
  </si>
  <si>
    <t>http://pbs.twimg.com/profile_images/818643139707731968/RNqS-TGX_normal.jpg</t>
  </si>
  <si>
    <t xml:space="preserve">सिविल लाइंस गोरखपुर </t>
  </si>
  <si>
    <t>http://twitter.com/EpfoGorakhpur/statuses/1525109735389011969</t>
  </si>
  <si>
    <t>1525108123073142784</t>
  </si>
  <si>
    <t>WellingMichael</t>
  </si>
  <si>
    <t>#Venezuela #ChildLabour https://t.co/cEYlq3Nv0a</t>
  </si>
  <si>
    <t>Fri May 13 13:38:06 +0000 2022</t>
  </si>
  <si>
    <t>358287982</t>
  </si>
  <si>
    <t>http://pbs.twimg.com/profile_images/1212785924435664896/4urcKZbQ_normal.jpg</t>
  </si>
  <si>
    <t>Toronto,Canada</t>
  </si>
  <si>
    <t>http://twitter.com/WellingMichael/statuses/1525108123073142784</t>
  </si>
  <si>
    <t>{"hashtags":[{"text":"Venezuela","indices":[0,10]},{"text":"ChildLabour","indices":[11,23]}],"symbols":[],"user_mentions":[],"urls":[{"url":"https://t.co/cEYlq3Nv0a","expanded_url":"https://twitter.com/RoyHash5/status/1524975667925946382","display_url":"twitter.com/RoyHash5/statu…","indices":[24,47]}]}</t>
  </si>
  <si>
    <t>1525107427204530176</t>
  </si>
  <si>
    <t>kettyketty1980</t>
  </si>
  <si>
    <t>Fri May 13 13:35:20 +0000 2022</t>
  </si>
  <si>
    <t>1525104981514326016</t>
  </si>
  <si>
    <t>http://twitter.com/kettyketty1980/statuses/1525107427204530176</t>
  </si>
  <si>
    <t>1525107417259724801</t>
  </si>
  <si>
    <t>Fri May 13 13:35:18 +0000 2022</t>
  </si>
  <si>
    <t>http://twitter.com/Childhoodheart2/statuses/1525107417259724801</t>
  </si>
  <si>
    <t>1525105322389536768</t>
  </si>
  <si>
    <t>Fri May 13 13:26:58 +0000 2022</t>
  </si>
  <si>
    <t>http://twitter.com/ECLT_imugwagwa/statuses/1525105322389536768</t>
  </si>
  <si>
    <t>1525104075637141505</t>
  </si>
  <si>
    <t>dp_raviya</t>
  </si>
  <si>
    <t>Fri May 13 13:22:01 +0000 2022</t>
  </si>
  <si>
    <t>908373068212453376</t>
  </si>
  <si>
    <t>http://pbs.twimg.com/profile_images/1501505024601759745/Z635iU0B_normal.jpg</t>
  </si>
  <si>
    <t xml:space="preserve">Chotila, Gujarat </t>
  </si>
  <si>
    <t>http://twitter.com/dp_raviya/statuses/1525104075637141505</t>
  </si>
  <si>
    <t>1525103454665990144</t>
  </si>
  <si>
    <t>HardricPencil</t>
  </si>
  <si>
    <t>This artwork depicts a child involved in child labour. 
Love this art if you say NO TO CHILD LABOUR. 
Artist: Richard Owusu Amankwah (the_portrait_train_)
Reference photo: by Lourie Alex in Burkina Faso.
#ChildLabour #UNICEF #UN @UNICEF 
@UNICEFGhana @UNICEFAfrica https://t.co/eMi7loxvkb</t>
  </si>
  <si>
    <t>Fri May 13 13:19:33 +0000 2022</t>
  </si>
  <si>
    <t>1485268291308433414</t>
  </si>
  <si>
    <t>http://pbs.twimg.com/profile_images/1485268566588940292/Q_qAJ7hb_normal.jpg</t>
  </si>
  <si>
    <t>Accra, Ghana</t>
  </si>
  <si>
    <t>http://twitter.com/HardricPencil/statuses/1525103454665990144</t>
  </si>
  <si>
    <t>{"hashtags":[{"text":"ChildLabour","indices":[205,217]},{"text":"UNICEF","indices":[218,225]},{"text":"UN","indices":[226,229]}],"symbols":[],"user_mentions":[{"screen_name":"UNICEF","name":"UNICEF","id":33933259,"id_str":"33933259","indices":[230,237]},{"screen_name":"UNICEFGhana","name":"UNICEF Ghana","id":109554990,"id_str":"109554990","indices":[239,251]},{"screen_name":"UNICEFAfrica","name":"UNICEF Africa","id":324977497,"id_str":"324977497","indices":[252,265]}],"urls":[],"media":[{"id":1525103446118092800,"id_str":"1525103446118092800","indices":[266,289],"media_url":"http://pbs.twimg.com/media/FSpBgP-X0AAffmP.jpg","media_url_https":"https://pbs.twimg.com/media/FSpBgP-X0AAffmP.jpg","url":"https://t.co/eMi7loxvkb","display_url":"pic.twitter.com/eMi7loxvkb","expanded_url":"https://twitter.com/HardricPencil/status/1525103454665990144/photo/1","type":"photo","sizes":{"thumb":{"w":150,"h":150,"resize":"crop"},"large":{"w":1235,"h":1781,"resize":"fit"},"medium":{"w":832,"h":1200,"resize":"fit"},"small":{"w":472,"h":680,"resize":"fit"}}}]}</t>
  </si>
  <si>
    <t>1525100575657951233</t>
  </si>
  <si>
    <t>alicefookes</t>
  </si>
  <si>
    <t>Fri May 13 13:08:06 +0000 2022</t>
  </si>
  <si>
    <t>519302207</t>
  </si>
  <si>
    <t>http://pbs.twimg.com/profile_images/1367454255402147841/R4YCz8lp_normal.jpg</t>
  </si>
  <si>
    <t>London and Suffolk UK</t>
  </si>
  <si>
    <t>http://twitter.com/alicefookes/statuses/1525100575657951233</t>
  </si>
  <si>
    <t>1525094067738132481</t>
  </si>
  <si>
    <t>Kayleskaay</t>
  </si>
  <si>
    <t>Fri May 13 12:42:15 +0000 2022</t>
  </si>
  <si>
    <t>1463163266994040832</t>
  </si>
  <si>
    <t>http://pbs.twimg.com/profile_images/1501978519257198594/KwThEXvI_normal.jpg</t>
  </si>
  <si>
    <t>Chesterfield, England</t>
  </si>
  <si>
    <t>http://twitter.com/Kayleskaay/statuses/1525094067738132481</t>
  </si>
  <si>
    <t>1525093278982488065</t>
  </si>
  <si>
    <t>luminosfund</t>
  </si>
  <si>
    <t>RT @EmWuilbercq: My take on eliminating child labour https://t.co/Hw50B0eXwc @TRF_Stories @ILOAfrica @ilo @benjamin4847 @Pop_Council @ahenu79 @alulapan @luminosfund @CaitlinBaron #ChildLabour</t>
  </si>
  <si>
    <t>Fri May 13 12:39:07 +0000 2022</t>
  </si>
  <si>
    <t>3330961961</t>
  </si>
  <si>
    <t>http://pbs.twimg.com/profile_images/1461789946822512640/rxH8Za4j_normal.png</t>
  </si>
  <si>
    <t>Boston, MA</t>
  </si>
  <si>
    <t>http://twitter.com/luminosfund/statuses/1525093278982488065</t>
  </si>
  <si>
    <t>{"hashtags":[],"symbols":[],"user_mentions":[{"screen_name":"EmWuilbercq","name":"Emeline Wuilbercq ኤምሊን ዊልቤርክ","id":508959436,"id_str":"508959436","indices":[3,15]},{"screen_name":"TRF_Stories","name":"Thomson Reuters Foundation News","id":15762575,"id_str":"15762575","indices":[77,89]},{"screen_name":"ILOAfrica","name":"ILO Africa","id":3001300083,"id_str":"3001300083","indices":[90,100]},{"screen_name":"ilo","name":"International Labour Organization","id":364761686,"id_str":"364761686","indices":[101,105]},{"screen_name":"benjamin4847","name":"Benjamin Smith","id":54651196,"id_str":"54651196","indices":[106,119]},{"screen_name":"Pop_Council","name":"Population Council","id":44138534,"id_str":"44138534","indices":[120,132]}],"urls":[{"url":"https://t.co/Hw50B0eXwc","expanded_url":"https://news.trust.org/item/20220512102022-qsoma","display_url":"news.trust.org/item/202205121…","indices":[53,76]}]}</t>
  </si>
  <si>
    <t>1525090155887054848</t>
  </si>
  <si>
    <t>goatmilksoapgal</t>
  </si>
  <si>
    <t>Fri May 13 12:26:42 +0000 2022</t>
  </si>
  <si>
    <t>1192222222900977664</t>
  </si>
  <si>
    <t>http://pbs.twimg.com/profile_images/1252769930040291333/Vkjlf9cy_normal.jpg</t>
  </si>
  <si>
    <t>Jersey City, NJ</t>
  </si>
  <si>
    <t>http://twitter.com/goatmilksoapgal/statuses/1525090155887054848</t>
  </si>
  <si>
    <t>1525086689177255938</t>
  </si>
  <si>
    <t>#COSATU NOBs in South Africa are joining global citizens in raising their hands against #ChildLabour @ILOACTRAV @ILOAfrica @NxesiThulas @deptoflabour @CCMA_SA @UpdateAtNoon @SAfmRadio @ILO_EMP_Policy https://t.co/E945KmpYL0</t>
  </si>
  <si>
    <t>Fri May 13 12:12:56 +0000 2022</t>
  </si>
  <si>
    <t>http://twitter.com/_cosatu/statuses/1525086689177255938</t>
  </si>
  <si>
    <t>{"hashtags":[{"text":"COSATU","indices":[0,7]},{"text":"ChildLabour","indices":[88,100]}],"symbols":[],"user_mentions":[{"screen_name":"ILOACTRAV","name":"ILO ACTRAV","id":1467503724,"id_str":"1467503724","indices":[101,111]},{"screen_name":"ILOAfrica","name":"ILO Africa","id":3001300083,"id_str":"3001300083","indices":[112,122]},{"screen_name":"NxesiThulas","name":"Minister Thulas Nxesi","id":1243191137860493300,"id_str":"1243191137860493313","indices":[123,135]},{"screen_name":"deptoflabour","name":"Department of Employment and Labour","id":123179325,"id_str":"123179325","indices":[136,149]},{"screen_name":"CCMA_SA","name":"CCMA Official","id":970948288760500200,"id_str":"970948288760500224","indices":[150,158]},{"screen_name":"UpdateAtNoon","name":"#UpdateAtNoon 104-107fm 📻","id":277958096,"id_str":"277958096","indices":[159,172]},{"screen_name":"SAfmRadio","name":"SAfmRadio 📻","id":84503659,"id_str":"84503659","indices":[173,183]},{"screen_name":"ILO_EMP_Policy","name":"ILO Employment Policies","id":1252207250044788700,"id_str":"1252207250044788736","indices":[184,199]}],"urls":[],"media":[{"id":1525086640330481700,"id_str":"1525086640330481664","indices":[200,223],"media_url":"http://pbs.twimg.com/media/FSoyOBiXoAA_ySy.jpg","media_url_https":"https://pbs.twimg.com/media/FSoyOBiXoAA_ySy.jpg","url":"https://t.co/E945KmpYL0","display_url":"pic.twitter.com/E945KmpYL0","expanded_url":"https://twitter.com/_cosatu/status/1525086689177255938/photo/1","type":"photo","sizes":{"thumb":{"w":150,"h":150,"resize":"crop"},"medium":{"w":675,"h":1200,"resize":"fit"},"large":{"w":1152,"h":2048,"resize":"fit"},"small":{"w":383,"h":680,"resize":"fit"}}}]}</t>
  </si>
  <si>
    <t>1525086455164452864</t>
  </si>
  <si>
    <t>#COSATU NOBs in South Africa are joining global citizens in raising their hands against #ChildLabour @ILOACTRAV @ILOAfrica @NxesiThulas @deptoflabour @CCMA_SA @UpdateAtNoon @SAfmRadio @ILO_EASTAFRICA https://t.co/ZuVbCfsPXN</t>
  </si>
  <si>
    <t>Fri May 13 12:12:00 +0000 2022</t>
  </si>
  <si>
    <t>http://twitter.com/_cosatu/statuses/1525086455164452864</t>
  </si>
  <si>
    <t>{"hashtags":[{"text":"COSATU","indices":[0,7]},{"text":"ChildLabour","indices":[88,100]}],"symbols":[],"user_mentions":[{"screen_name":"ILOACTRAV","name":"ILO ACTRAV","id":1467503724,"id_str":"1467503724","indices":[101,111]},{"screen_name":"ILOAfrica","name":"ILO Africa","id":3001300083,"id_str":"3001300083","indices":[112,122]},{"screen_name":"NxesiThulas","name":"Minister Thulas Nxesi","id":1243191137860493300,"id_str":"1243191137860493313","indices":[123,135]},{"screen_name":"deptoflabour","name":"Department of Employment and Labour","id":123179325,"id_str":"123179325","indices":[136,149]},{"screen_name":"CCMA_SA","name":"CCMA Official","id":970948288760500200,"id_str":"970948288760500224","indices":[150,158]},{"screen_name":"UpdateAtNoon","name":"#UpdateAtNoon 104-107fm 📻","id":277958096,"id_str":"277958096","indices":[159,172]},{"screen_name":"SAfmRadio","name":"SAfmRadio 📻","id":84503659,"id_str":"84503659","indices":[173,183]},{"screen_name":"ILO_EASTAFRICA","name":"ILO EAST AFRICA","id":2875278646,"id_str":"2875278646","indices":[184,199]}],"urls":[],"media":[{"id":1525086411635949600,"id_str":"1525086411635949569","indices":[200,223],"media_url":"http://pbs.twimg.com/media/FSoyAtlWAAEQB-g.jpg","media_url_https":"https://pbs.twimg.com/media/FSoyAtlWAAEQB-g.jpg","url":"https://t.co/ZuVbCfsPXN","display_url":"pic.twitter.com/ZuVbCfsPXN","expanded_url":"https://twitter.com/_cosatu/status/1525086455164452864/photo/1","type":"photo","sizes":{"large":{"w":1152,"h":2048,"resize":"fit"},"thumb":{"w":150,"h":150,"resize":"crop"},"medium":{"w":675,"h":1200,"resize":"fit"},"small":{"w":383,"h":680,"resize":"fit"}}}]}</t>
  </si>
  <si>
    <t>1525086276734668800</t>
  </si>
  <si>
    <t>#COSATU NOBs in South Africa are joining global citizens in raising their hands against #ChildLabour @ILOACTRAV @ILOAfrica @NxesiThulas @deptoflabour @CCMA_SA @UpdateAtNoon @SAfmRadio @ilo_pretoria https://t.co/4mSleuFOOP</t>
  </si>
  <si>
    <t>Fri May 13 12:11:17 +0000 2022</t>
  </si>
  <si>
    <t>http://twitter.com/_cosatu/statuses/1525086276734668800</t>
  </si>
  <si>
    <t>{"hashtags":[{"text":"COSATU","indices":[0,7]},{"text":"ChildLabour","indices":[88,100]}],"symbols":[],"user_mentions":[{"screen_name":"ILOACTRAV","name":"ILO ACTRAV","id":1467503724,"id_str":"1467503724","indices":[101,111]},{"screen_name":"ILOAfrica","name":"ILO Africa","id":3001300083,"id_str":"3001300083","indices":[112,122]},{"screen_name":"NxesiThulas","name":"Minister Thulas Nxesi","id":1243191137860493300,"id_str":"1243191137860493313","indices":[123,135]},{"screen_name":"deptoflabour","name":"Department of Employment and Labour","id":123179325,"id_str":"123179325","indices":[136,149]},{"screen_name":"CCMA_SA","name":"CCMA Official","id":970948288760500200,"id_str":"970948288760500224","indices":[150,158]},{"screen_name":"UpdateAtNoon","name":"#UpdateAtNoon 104-107fm 📻","id":277958096,"id_str":"277958096","indices":[159,172]},{"screen_name":"SAfmRadio","name":"SAfmRadio 📻","id":84503659,"id_str":"84503659","indices":[173,183]},{"screen_name":"ilo_pretoria","name":"ILO Pretoria","id":767622553154232300,"id_str":"767622553154232321","indices":[184,197]}],"urls":[],"media":[{"id":1525086258426429400,"id_str":"1525086258426429441","indices":[198,221],"media_url":"http://pbs.twimg.com/media/FSox3y1WQAEdllQ.jpg","media_url_https":"https://pbs.twimg.com/media/FSox3y1WQAEdllQ.jpg","url":"https://t.co/4mSleuFOOP","display_url":"pic.twitter.com/4mSleuFOOP","expanded_url":"https://twitter.com/_cosatu/status/1525086276734668800/photo/1","type":"photo","sizes":{"thumb":{"w":150,"h":150,"resize":"crop"},"small":{"w":383,"h":680,"resize":"fit"},"medium":{"w":675,"h":1200,"resize":"fit"},"large":{"w":1152,"h":2048,"resize":"fit"}}}]}</t>
  </si>
  <si>
    <t>1525086163148623872</t>
  </si>
  <si>
    <t>#COSATU NOBs in South Africa are joining global citizens in raising their hands against #ChildLabour @ILOACTRAV @ILOAfrica @NxesiThulas @deptoflabour @CCMA_SA @UpdateAtNoon @SAfmRadio @SACTWU https://t.co/NcqGhWCvVe</t>
  </si>
  <si>
    <t>Fri May 13 12:10:50 +0000 2022</t>
  </si>
  <si>
    <t>http://twitter.com/_cosatu/statuses/1525086163148623872</t>
  </si>
  <si>
    <t>{"hashtags":[{"text":"COSATU","indices":[0,7]},{"text":"ChildLabour","indices":[88,100]}],"symbols":[],"user_mentions":[{"screen_name":"ILOACTRAV","name":"ILO ACTRAV","id":1467503724,"id_str":"1467503724","indices":[101,111]},{"screen_name":"ILOAfrica","name":"ILO Africa","id":3001300083,"id_str":"3001300083","indices":[112,122]},{"screen_name":"NxesiThulas","name":"Minister Thulas Nxesi","id":1243191137860493300,"id_str":"1243191137860493313","indices":[123,135]},{"screen_name":"deptoflabour","name":"Department of Employment and Labour","id":123179325,"id_str":"123179325","indices":[136,149]},{"screen_name":"CCMA_SA","name":"CCMA Official","id":970948288760500200,"id_str":"970948288760500224","indices":[150,158]},{"screen_name":"UpdateAtNoon","name":"#UpdateAtNoon 104-107fm 📻","id":277958096,"id_str":"277958096","indices":[159,172]},{"screen_name":"SAfmRadio","name":"SAfmRadio 📻","id":84503659,"id_str":"84503659","indices":[173,183]},{"screen_name":"SACTWU","name":"SACTWU","id":524226499,"id_str":"524226499","indices":[184,191]}],"urls":[],"media":[{"id":1525086154692903000,"id_str":"1525086154692902913","indices":[192,215],"media_url":"http://pbs.twimg.com/media/FSoxxwZWQAEUMLn.jpg","media_url_https":"https://pbs.twimg.com/media/FSoxxwZWQAEUMLn.jpg","url":"https://t.co/NcqGhWCvVe","display_url":"pic.twitter.com/NcqGhWCvVe","expanded_url":"https://twitter.com/_cosatu/status/1525086163148623872/photo/1","type":"photo","sizes":{"thumb":{"w":150,"h":150,"resize":"crop"},"small":{"w":383,"h":680,"resize":"fit"},"large":{"w":1152,"h":2048,"resize":"fit"},"medium":{"w":675,"h":1200,"resize":"fit"}}}]}</t>
  </si>
  <si>
    <t>1525072320292855808</t>
  </si>
  <si>
    <t>Fri May 13 11:15:50 +0000 2022</t>
  </si>
  <si>
    <t>http://twitter.com/dialoguewrks/statuses/1525072320292855808</t>
  </si>
  <si>
    <t>1525066870604308481</t>
  </si>
  <si>
    <t>UpdateAtNoon</t>
  </si>
  <si>
    <t>RT @_cosatu: @UpdateAtNoon @SakinaKamwendo @SithakazeloD @AsandaNtame @Khondlo_Qwabe @LukotoV Workers in South Africa are raising their hand against #ChildLabour and we urge all listeners of @UpdateAtNoon @SAfmRadio to join the campaign to have all children go to school @UNESCO @ILOACTRAV @GilbertFHoungbo https://t.co/Z3w40KzJuS</t>
  </si>
  <si>
    <t>Fri May 13 10:54:10 +0000 2022</t>
  </si>
  <si>
    <t>277958096</t>
  </si>
  <si>
    <t>http://pbs.twimg.com/profile_images/1461315268815294465/z7z5QUtL_normal.jpg</t>
  </si>
  <si>
    <t>http://twitter.com/UpdateAtNoon/statuses/1525066870604308481</t>
  </si>
  <si>
    <t>{"hashtags":[],"symbols":[],"user_mentions":[{"screen_name":"_cosatu","name":"@COSATU Today","id":611532667,"id_str":"611532667","indices":[3,11]},{"screen_name":"UpdateAtNoon","name":"#UpdateAtNoon 104-107fm 📻","id":277958096,"id_str":"277958096","indices":[13,26]},{"screen_name":"SakinaKamwendo","name":"Sakina Kamwendo 🇿🇦","id":62498916,"id_str":"62498916","indices":[27,42]},{"screen_name":"SithakazeloD","name":"Sithakazelo Dlamini","id":728252114,"id_str":"728252114","indices":[43,56]},{"screen_name":"AsandaNtame","name":"MaAsi","id":2363781163,"id_str":"2363781163","indices":[57,69]},{"screen_name":"Khondlo_Qwabe","name":"Lungile Gumede","id":1481243687174774800,"id_str":"1481243687174774789","indices":[70,84]},{"screen_name":"LukotoV","name":"Lukoto Vhudzi","id":187487989,"id_str":"187487989","indices":[85,93]}],"urls":[]}</t>
  </si>
  <si>
    <t>1525066837960048641</t>
  </si>
  <si>
    <t>Wellington_ILO</t>
  </si>
  <si>
    <t>Fri May 13 10:54:03 +0000 2022</t>
  </si>
  <si>
    <t>952879463896895490</t>
  </si>
  <si>
    <t>http://pbs.twimg.com/profile_images/952887558454874115/NzGHitYo_normal.jpg</t>
  </si>
  <si>
    <t>Dar es Salaam, Tanzania</t>
  </si>
  <si>
    <t>http://twitter.com/Wellington_ILO/statuses/1525066837960048641</t>
  </si>
  <si>
    <t>1525063031742406656</t>
  </si>
  <si>
    <t>StanisElsborg</t>
  </si>
  <si>
    <t>RT @Sport_Rights: 📆 Mark your calendars and #RaiseYourHandForKids🙋‍♀️
📌Side Event on #ChildLabour in Sport: Protecting the Rights of Child Athletes,➡️5th Global Conference on the Elimination of Child Labour
📣 @AndreaFlorence4 will be speaking on behalf of  @SportandRights 
👋See you there! https://t.co/EOlvVb9uGz</t>
  </si>
  <si>
    <t>Fri May 13 10:38:55 +0000 2022</t>
  </si>
  <si>
    <t>829258038351638528</t>
  </si>
  <si>
    <t>http://pbs.twimg.com/profile_images/1517411508363448320/xrky2ewm_normal.jpg</t>
  </si>
  <si>
    <t>Vejle Øst, Danmark</t>
  </si>
  <si>
    <t>http://twitter.com/StanisElsborg/statuses/1525063031742406656</t>
  </si>
  <si>
    <t>{"hashtags":[{"text":"RaiseYourHandForKids","indices":[44,65]},{"text":"ChildLabour","indices":[86,98]}],"symbols":[],"user_mentions":[{"screen_name":"Sport_Rights","name":"Sport &amp; Rights Alliance","id":1348957309968519200,"id_str":"1348957309968519169","indices":[3,16]}],"urls":[]}</t>
  </si>
  <si>
    <t>1525063022296932352</t>
  </si>
  <si>
    <t>@UpdateAtNoon @SakinaKamwendo @SithakazeloD @AsandaNtame @Khondlo_Qwabe @LukotoV Workers in South Africa are raising their hand against #ChildLabour and we urge all listeners of @UpdateAtNoon @SAfmRadio to join the campaign to have all children go to school @UNESCO @ILOACTRAV @GilbertFHoungbo https://t.co/Z3w40KzJuS</t>
  </si>
  <si>
    <t>Fri May 13 10:38:53 +0000 2022</t>
  </si>
  <si>
    <t>1525056410165321728</t>
  </si>
  <si>
    <t>http://twitter.com/_cosatu/statuses/1525063022296932352</t>
  </si>
  <si>
    <t>{"hashtags":[{"text":"ChildLabour","indices":[136,148]}],"symbols":[],"user_mentions":[{"screen_name":"UpdateAtNoon","name":"#UpdateAtNoon 104-107fm 📻","id":277958096,"id_str":"277958096","indices":[0,13]},{"screen_name":"SakinaKamwendo","name":"Sakina Kamwendo 🇿🇦","id":62498916,"id_str":"62498916","indices":[14,29]},{"screen_name":"SithakazeloD","name":"Sithakazelo Dlamini","id":728252114,"id_str":"728252114","indices":[30,43]},{"screen_name":"AsandaNtame","name":"MaAsi","id":2363781163,"id_str":"2363781163","indices":[44,56]},{"screen_name":"Khondlo_Qwabe","name":"Lungile Gumede","id":1481243687174774800,"id_str":"1481243687174774789","indices":[57,71]},{"screen_name":"LukotoV","name":"Lukoto Vhudzi","id":187487989,"id_str":"187487989","indices":[72,80]},{"screen_name":"UpdateAtNoon","name":"#UpdateAtNoon 104-107fm 📻","id":277958096,"id_str":"277958096","indices":[178,191]},{"screen_name":"SAfmRadio","name":"SAfmRadio 📻","id":84503659,"id_str":"84503659","indices":[192,202]},{"screen_name":"UNESCO","name":"UNESCO 🏛️ #Education #Sciences #Culture 🇺🇳😷","id":20646711,"id_str":"20646711","indices":[258,265]},{"screen_name":"ILOACTRAV","name":"ILO ACTRAV","id":1467503724,"id_str":"1467503724","indices":[266,276]},{"screen_name":"GilbertFHoungbo","name":"Gilbert F. Houngbo","id":956920784315875300,"id_str":"956920784315875329","indices":[277,293]}],"urls":[],"media":[{"id":1525063019000111000,"id_str":"1525063019000111107","indices":[294,317],"media_url":"http://pbs.twimg.com/media/FSocvFOWIAMyWHc.jpg","media_url_https":"https://pbs.twimg.com/media/FSocvFOWIAMyWHc.jpg","url":"https://t.co/Z3w40KzJuS","display_url":"pic.twitter.com/Z3w40KzJuS","expanded_url":"https://twitter.com/_cosatu/status/1525063022296932352/photo/1","type":"photo","sizes":{"large":{"w":1152,"h":2048,"resize":"fit"},"thumb":{"w":150,"h":150,"resize":"crop"},"small":{"w":383,"h":680,"resize":"fit"},"medium":{"w":675,"h":1200,"resize":"fit"}}}]}</t>
  </si>
  <si>
    <t>1525062879799816192</t>
  </si>
  <si>
    <t>FrancisAwartefe</t>
  </si>
  <si>
    <t>Fri May 13 10:38:19 +0000 2022</t>
  </si>
  <si>
    <t>46626082</t>
  </si>
  <si>
    <t>http://pbs.twimg.com/profile_images/1278688867533520906/ujOK5x2R_normal.jpg</t>
  </si>
  <si>
    <t>Sydney</t>
  </si>
  <si>
    <t>http://twitter.com/FrancisAwartefe/statuses/1525062879799816192</t>
  </si>
  <si>
    <t>1525062613897515008</t>
  </si>
  <si>
    <t>SportandRights</t>
  </si>
  <si>
    <t>Fri May 13 10:37:16 +0000 2022</t>
  </si>
  <si>
    <t>4009930636</t>
  </si>
  <si>
    <t>http://pbs.twimg.com/profile_images/1382294259974467585/LwZ6wIaL_normal.jpg</t>
  </si>
  <si>
    <t>http://twitter.com/SportandRights/statuses/1525062613897515008</t>
  </si>
  <si>
    <t>1525062367264002048</t>
  </si>
  <si>
    <t>@Radio702 @MandyWiener Workers are raising their hand against #ChildLabour in South Africa @ILOACTRAV #NoToChildLabour @_cosatu https://t.co/f3leSQXyXz</t>
  </si>
  <si>
    <t>Fri May 13 10:36:17 +0000 2022</t>
  </si>
  <si>
    <t>19333738</t>
  </si>
  <si>
    <t>Radio702</t>
  </si>
  <si>
    <t>1525056787489095681</t>
  </si>
  <si>
    <t>http://twitter.com/_cosatu/statuses/1525062367264002048</t>
  </si>
  <si>
    <t>{"hashtags":[{"text":"ChildLabour","indices":[62,74]},{"text":"NoToChildLabour","indices":[102,118]}],"symbols":[],"user_mentions":[{"screen_name":"Radio702","name":"702","id":19333738,"id_str":"19333738","indices":[0,9]},{"screen_name":"MandyWiener","name":"Mandy Wiener","id":20585360,"id_str":"20585360","indices":[10,22]},{"screen_name":"ILOACTRAV","name":"ILO ACTRAV","id":1467503724,"id_str":"1467503724","indices":[91,101]},{"screen_name":"_cosatu","name":"@COSATU Today","id":611532667,"id_str":"611532667","indices":[119,127]}],"urls":[],"media":[{"id":1525062350977568800,"id_str":"1525062350977568768","indices":[128,151],"media_url":"http://pbs.twimg.com/media/FSocIMpXEAAw6yB.jpg","media_url_https":"https://pbs.twimg.com/media/FSocIMpXEAAw6yB.jpg","url":"https://t.co/f3leSQXyXz","display_url":"pic.twitter.com/f3leSQXyXz","expanded_url":"https://twitter.com/_cosatu/status/1525062367264002048/photo/1","type":"photo","sizes":{"large":{"w":1152,"h":2048,"resize":"fit"},"thumb":{"w":150,"h":150,"resize":"crop"},"small":{"w":383,"h":680,"resize":"fit"},"medium":{"w":675,"h":1200,"resize":"fit"}}}]}</t>
  </si>
  <si>
    <t>1525059384916713472</t>
  </si>
  <si>
    <t>AfricaAccel</t>
  </si>
  <si>
    <t>RT @petervan_rooij: Thank you Jennifer. Communication📢 is key to end child labour, getting each and everyone of us on board! See you all in #Durban in 2 days?
@ILO_Childlabour @badraalawa @Alliance8_7 #ChildLabour @ConinckSophie @AfricaAccel @ilo_pretoria @alex_belopopsky @CLConf17 @ChildLaborFree https://t.co/VQpgXAn2MJ</t>
  </si>
  <si>
    <t>Fri May 13 10:24:26 +0000 2022</t>
  </si>
  <si>
    <t>1138845538164662274</t>
  </si>
  <si>
    <t>http://pbs.twimg.com/profile_images/1215259680001482752/lD25pl-H_normal.jpg</t>
  </si>
  <si>
    <t>Abidjan</t>
  </si>
  <si>
    <t>http://twitter.com/AfricaAccel/statuses/1525059384916713472</t>
  </si>
  <si>
    <t>{"hashtags":[],"symbols":[],"user_mentions":[{"screen_name":"petervan_rooij","name":"Peter van Rooij","id":856419390765633500,"id_str":"856419390765633537","indices":[3,18]}],"urls":[]}</t>
  </si>
  <si>
    <t>1525058651714686977</t>
  </si>
  <si>
    <t>Are you an advocate for children? If so, you must follow these accounts before the 5th Global Conference on the Elimination of #ChildLabour:
👧🏿@GuyRyder
👧🏿🧒🏽@GilbertFHoungbo
👧🏿🧒🏽🧒🏻 @NxesiThulas
👧🏿🧒🏽🧒🏻🧑🏿  @AfricaAccel
👧🏿🧒🏽🧒🏻🧑🏿 👧🏻@ilo_pretoria
#RaiseYourHandForKids</t>
  </si>
  <si>
    <t>Fri May 13 10:21:31 +0000 2022</t>
  </si>
  <si>
    <t>http://twitter.com/ECLTFoundation/statuses/1525058651714686977</t>
  </si>
  <si>
    <t>{"hashtags":[{"text":"ChildLabour","indices":[127,139]},{"text":"RaiseYourHandForKids","indices":[244,265]}],"symbols":[],"user_mentions":[{"screen_name":"GuyRyder","name":"Guy Ryder","id":833321647,"id_str":"833321647","indices":[144,153]},{"screen_name":"GilbertFHoungbo","name":"Gilbert F. Houngbo","id":956920784315875300,"id_str":"956920784315875329","indices":[158,174]},{"screen_name":"NxesiThulas","name":"Minister Thulas Nxesi","id":1243191137860493300,"id_str":"1243191137860493313","indices":[182,194]},{"screen_name":"AfricaAccel","name":"ILO_ACCELAfrica_Regional","id":1138845538164662300,"id_str":"1138845538164662274","indices":[205,217]},{"screen_name":"ilo_pretoria","name":"ILO Pretoria","id":767622553154232300,"id_str":"767622553154232321","indices":[229,242]}],"urls":[]}</t>
  </si>
  <si>
    <t>1525057898887495687</t>
  </si>
  <si>
    <t>ahmarmaiga08</t>
  </si>
  <si>
    <t>Fri May 13 10:18:31 +0000 2022</t>
  </si>
  <si>
    <t>2686713615</t>
  </si>
  <si>
    <t>http://pbs.twimg.com/profile_images/1346610421525065729/cBowynaW_normal.jpg</t>
  </si>
  <si>
    <t>http://twitter.com/ahmarmaiga08/statuses/1525057898887495687</t>
  </si>
  <si>
    <t>1525056620505485313</t>
  </si>
  <si>
    <t>#Workers in South Africa are joining global citizens in raising their hands against #ChildLabour @ILOACTRAV @ILOAfrica @NxesiThulas @deptoflabour @CCMA_SA @UpdateAtNoon @SAfmRadio https://t.co/xLrSKH37Ad</t>
  </si>
  <si>
    <t>Fri May 13 10:13:27 +0000 2022</t>
  </si>
  <si>
    <t>http://twitter.com/_cosatu/statuses/1525056620505485313</t>
  </si>
  <si>
    <t>{"hashtags":[{"text":"Workers","indices":[0,8]},{"text":"ChildLabour","indices":[84,96]}],"symbols":[],"user_mentions":[{"screen_name":"ILOACTRAV","name":"ILO ACTRAV","id":1467503724,"id_str":"1467503724","indices":[97,107]},{"screen_name":"ILOAfrica","name":"ILO Africa","id":3001300083,"id_str":"3001300083","indices":[108,118]},{"screen_name":"NxesiThulas","name":"Minister Thulas Nxesi","id":1243191137860493300,"id_str":"1243191137860493313","indices":[119,131]},{"screen_name":"deptoflabour","name":"Department of Employment and Labour","id":123179325,"id_str":"123179325","indices":[132,145]},{"screen_name":"CCMA_SA","name":"CCMA Official","id":970948288760500200,"id_str":"970948288760500224","indices":[146,154]},{"screen_name":"UpdateAtNoon","name":"#UpdateAtNoon 104-107fm 📻","id":277958096,"id_str":"277958096","indices":[155,168]},{"screen_name":"SAfmRadio","name":"SAfmRadio 📻","id":84503659,"id_str":"84503659","indices":[169,179]}],"urls":[],"media":[{"id":1525056598476980200,"id_str":"1525056598476980225","indices":[180,203],"media_url":"http://pbs.twimg.com/media/FSoW5W6WAAEGuTa.jpg","media_url_https":"https://pbs.twimg.com/media/FSoW5W6WAAEGuTa.jpg","url":"https://t.co/xLrSKH37Ad","display_url":"pic.twitter.com/xLrSKH37Ad","expanded_url":"https://twitter.com/_cosatu/status/1525056620505485313/photo/1","type":"photo","sizes":{"large":{"w":1152,"h":2048,"resize":"fit"},"thumb":{"w":150,"h":150,"resize":"crop"},"small":{"w":383,"h":680,"resize":"fit"},"medium":{"w":675,"h":1200,"resize":"fit"}}}]}</t>
  </si>
  <si>
    <t>1525056387272912897</t>
  </si>
  <si>
    <t>#Workers in South Africa are joining global citizens in raising their hands against #ChildLabour @ILOACTRAV @ILOAfrica @NxesiThulas @deptoflabour @CCMA_SA @UpdateAtNoon @SAfmRadio https://t.co/qRqJqWe9pz</t>
  </si>
  <si>
    <t>Fri May 13 10:12:31 +0000 2022</t>
  </si>
  <si>
    <t>http://twitter.com/_cosatu/statuses/1525056387272912897</t>
  </si>
  <si>
    <t>{"hashtags":[{"text":"Workers","indices":[0,8]},{"text":"ChildLabour","indices":[84,96]}],"symbols":[],"user_mentions":[{"screen_name":"ILOACTRAV","name":"ILO ACTRAV","id":1467503724,"id_str":"1467503724","indices":[97,107]},{"screen_name":"ILOAfrica","name":"ILO Africa","id":3001300083,"id_str":"3001300083","indices":[108,118]},{"screen_name":"NxesiThulas","name":"Minister Thulas Nxesi","id":1243191137860493300,"id_str":"1243191137860493313","indices":[119,131]},{"screen_name":"deptoflabour","name":"Department of Employment and Labour","id":123179325,"id_str":"123179325","indices":[132,145]},{"screen_name":"CCMA_SA","name":"CCMA Official","id":970948288760500200,"id_str":"970948288760500224","indices":[146,154]},{"screen_name":"UpdateAtNoon","name":"#UpdateAtNoon 104-107fm 📻","id":277958096,"id_str":"277958096","indices":[155,168]},{"screen_name":"SAfmRadio","name":"SAfmRadio 📻","id":84503659,"id_str":"84503659","indices":[169,179]}],"urls":[],"media":[{"id":1525056375843324000,"id_str":"1525056375843323905","indices":[180,203],"media_url":"http://pbs.twimg.com/media/FSoWsZiWAAEdHME.jpg","media_url_https":"https://pbs.twimg.com/media/FSoWsZiWAAEdHME.jpg","url":"https://t.co/qRqJqWe9pz","display_url":"pic.twitter.com/qRqJqWe9pz","expanded_url":"https://twitter.com/_cosatu/status/1525056387272912897/photo/1","type":"photo","sizes":{"thumb":{"w":150,"h":150,"resize":"crop"},"large":{"w":2048,"h":1152,"resize":"fit"},"medium":{"w":1200,"h":675,"resize":"fit"},"small":{"w":680,"h":383,"resize":"fit"}}}]}</t>
  </si>
  <si>
    <t>1525055923655704576</t>
  </si>
  <si>
    <t>#Workers in South Africa are joining global citizens in raising their hands against #ChildLabour @ILOACTRAV @ILOAfrica @NxesiThulas @deptoflabour @CCMA_SA @UpdateAtNoon @SAfmRadio https://t.co/gG52m2T4WV</t>
  </si>
  <si>
    <t>Fri May 13 10:10:41 +0000 2022</t>
  </si>
  <si>
    <t>http://twitter.com/_cosatu/statuses/1525055923655704576</t>
  </si>
  <si>
    <t>{"hashtags":[{"text":"Workers","indices":[0,8]},{"text":"ChildLabour","indices":[84,96]}],"symbols":[],"user_mentions":[{"screen_name":"ILOACTRAV","name":"ILO ACTRAV","id":1467503724,"id_str":"1467503724","indices":[97,107]},{"screen_name":"ILOAfrica","name":"ILO Africa","id":3001300083,"id_str":"3001300083","indices":[108,118]},{"screen_name":"NxesiThulas","name":"Minister Thulas Nxesi","id":1243191137860493300,"id_str":"1243191137860493313","indices":[119,131]},{"screen_name":"deptoflabour","name":"Department of Employment and Labour","id":123179325,"id_str":"123179325","indices":[132,145]},{"screen_name":"CCMA_SA","name":"CCMA Official","id":970948288760500200,"id_str":"970948288760500224","indices":[146,154]},{"screen_name":"UpdateAtNoon","name":"#UpdateAtNoon 104-107fm 📻","id":277958096,"id_str":"277958096","indices":[155,168]},{"screen_name":"SAfmRadio","name":"SAfmRadio 📻","id":84503659,"id_str":"84503659","indices":[169,179]}],"urls":[],"media":[{"id":1525055313187053600,"id_str":"1525055313187053569","indices":[180,203],"media_url":"http://pbs.twimg.com/media/FSoVui1WIAEmHqH.jpg","media_url_https":"https://pbs.twimg.com/media/FSoVui1WIAEmHqH.jpg","url":"https://t.co/gG52m2T4WV","display_url":"pic.twitter.com/gG52m2T4WV","expanded_url":"https://twitter.com/_cosatu/status/1525055923655704576/photo/1","type":"photo","sizes":{"thumb":{"w":150,"h":150,"resize":"crop"},"large":{"w":1200,"h":1600,"resize":"fit"},"small":{"w":510,"h":680,"resize":"fit"},"medium":{"w":900,"h":1200,"resize":"fit"}}}]}</t>
  </si>
  <si>
    <t>1525052340679720960</t>
  </si>
  <si>
    <t>OkenyGeoffrey4</t>
  </si>
  <si>
    <t>RT @ILOFLNetwork: 4.3M children are trapped in #ForcedLabour, one of the worst forms of #ChildLabour.
If you are a business, or an employer or business membership organization, please take 10 mins to read our brief and help end this abuse. 
https://t.co/yGOOAi0MYW https://t.co/DDGTxLejFQ</t>
  </si>
  <si>
    <t>Fri May 13 09:56:26 +0000 2022</t>
  </si>
  <si>
    <t>895329694257618944</t>
  </si>
  <si>
    <t>http://pbs.twimg.com/profile_images/1271390743664394242/MK4uikUL_normal.jpg</t>
  </si>
  <si>
    <t xml:space="preserve">Gulu,  Uganda </t>
  </si>
  <si>
    <t>http://twitter.com/OkenyGeoffrey4/statuses/1525052340679720960</t>
  </si>
  <si>
    <t>{"hashtags":[{"text":"ForcedLabour","indices":[47,60]},{"text":"ChildLabour","indices":[88,100]}],"symbols":[],"user_mentions":[{"screen_name":"ILOFLNetwork","name":"ILO Global Business Network on Forced Labour","id":1182585897973403600,"id_str":"1182585897973403648","indices":[3,16]}],"urls":[]}</t>
  </si>
  <si>
    <t>1525050686299586560</t>
  </si>
  <si>
    <t>Fri May 13 09:49:52 +0000 2022</t>
  </si>
  <si>
    <t>http://twitter.com/sindilengubane/statuses/1525050686299586560</t>
  </si>
  <si>
    <t>1525049969593536514</t>
  </si>
  <si>
    <t>EESC_PRESS</t>
  </si>
  <si>
    <t>🧒A steep rise in forced and #ChildLabour as well as continued exploitation of workers across the globe make EU action on #DecentWork ever more urgent, EESC hearing says
 📰"Business should never be done at the expense of people's dignity and freedom" https://t.co/gKKa9oOnCV https://t.co/HF3xIOQTB0</t>
  </si>
  <si>
    <t>Fri May 13 09:47:01 +0000 2022</t>
  </si>
  <si>
    <t>2880825298</t>
  </si>
  <si>
    <t>http://pbs.twimg.com/profile_images/1212130064319430656/yMUewBw2_normal.jpg</t>
  </si>
  <si>
    <t>http://twitter.com/EESC_PRESS/statuses/1525049969593536514</t>
  </si>
  <si>
    <t>{"hashtags":[{"text":"ChildLabour","indices":[28,40]},{"text":"DecentWork","indices":[121,132]}],"symbols":[],"user_mentions":[],"urls":[{"url":"https://t.co/gKKa9oOnCV","expanded_url":"http://europa.eu/!4PnYKf","display_url":"europa.eu/!4PnYKf","indices":[251,274]}],"media":[{"id":1525026164556845000,"id_str":"1525026164556845056","indices":[275,298],"media_url":"http://pbs.twimg.com/media/FSn7N3uWUAAD1Iv.jpg","media_url_https":"https://pbs.twimg.com/media/FSn7N3uWUAAD1Iv.jpg","url":"https://t.co/HF3xIOQTB0","display_url":"pic.twitter.com/HF3xIOQTB0","expanded_url":"https://twitter.com/EESC_PRESS/status/1525049969593536514/photo/1","type":"photo","sizes":{"thumb":{"w":150,"h":150,"resize":"crop"},"small":{"w":680,"h":383,"resize":"fit"},"large":{"w":2048,"h":1152,"resize":"fit"},"medium":{"w":1200,"h":675,"resize":"fit"}}}]}</t>
  </si>
  <si>
    <t>1525049690403680258</t>
  </si>
  <si>
    <t>WatchGujarat</t>
  </si>
  <si>
    <t>કડાણામાંં નરેગા યોજનાની કામગીરીમાં ભરબપોરે બાળકોએ ત્રીકમ, પાવડા લઇ કામ કર્યું, સ્થાનિકોમાં રોષ
#ChildLabour
https://t.co/nrntJvaoLW</t>
  </si>
  <si>
    <t>Fri May 13 09:45:54 +0000 2022</t>
  </si>
  <si>
    <t>1298258819592511489</t>
  </si>
  <si>
    <t>http://pbs.twimg.com/profile_images/1300676894325714946/IhOozNBY_normal.jpg</t>
  </si>
  <si>
    <t>Gujarat</t>
  </si>
  <si>
    <t>http://twitter.com/WatchGujarat/statuses/1525049690403680258</t>
  </si>
  <si>
    <t>{"hashtags":[{"text":"ChildLabour","indices":[95,107]}],"symbols":[],"user_mentions":[],"urls":[{"url":"https://t.co/nrntJvaoLW","expanded_url":"https://watchgujarat.com/general/operation-nrega-scheme-kadana-children-worked-trio-shovels-anger-among-locals/","display_url":"watchgujarat.com/general/operat…","indices":[108,131]}]}</t>
  </si>
  <si>
    <t>1525049394894147584</t>
  </si>
  <si>
    <t>EmWuilbercq</t>
  </si>
  <si>
    <t>My take on eliminating child labour https://t.co/Hw50B0eXwc @TRF_Stories @ILOAfrica @ilo @benjamin4847 @Pop_Council @ahenu79 @alulapan @luminosfund @CaitlinBaron #ChildLabour</t>
  </si>
  <si>
    <t>Fri May 13 09:44:44 +0000 2022</t>
  </si>
  <si>
    <t>508959436</t>
  </si>
  <si>
    <t>http://pbs.twimg.com/profile_images/1501251849151815684/lj-ZlXre_normal.jpg</t>
  </si>
  <si>
    <t>Ethiopia</t>
  </si>
  <si>
    <t>http://twitter.com/EmWuilbercq/statuses/1525049394894147584</t>
  </si>
  <si>
    <t>{"hashtags":[{"text":"ChildLabour","indices":[162,174]}],"symbols":[],"user_mentions":[{"screen_name":"TRF_Stories","name":"Thomson Reuters Foundation News","id":15762575,"id_str":"15762575","indices":[60,72]},{"screen_name":"ILOAfrica","name":"ILO Africa","id":3001300083,"id_str":"3001300083","indices":[73,83]},{"screen_name":"ilo","name":"International Labour Organization","id":364761686,"id_str":"364761686","indices":[84,88]},{"screen_name":"benjamin4847","name":"Benjamin Smith","id":54651196,"id_str":"54651196","indices":[89,102]},{"screen_name":"Pop_Council","name":"Population Council","id":44138534,"id_str":"44138534","indices":[103,115]},{"screen_name":"ahenu79","name":"Raphael  Godlove Ahe","id":2644908206,"id_str":"2644908206","indices":[116,124]},{"screen_name":"alulapan","name":"alula pankhurst","id":1907847636,"id_str":"1907847636","indices":[125,134]},{"screen_name":"luminosfund","name":"The Luminos Fund","id":3330961961,"id_str":"3330961961","indices":[135,147]},{"screen_name":"CaitlinBaron","name":"Caitlin Baron","id":50126197,"id_str":"50126197","indices":[148,161]}],"urls":[{"url":"https://t.co/Hw50B0eXwc","expanded_url":"https://news.trust.org/item/20220512102022-qsoma","display_url":"news.trust.org/item/202205121…","indices":[36,59]}]}</t>
  </si>
  <si>
    <t>1525048850670551042</t>
  </si>
  <si>
    <t>Fri May 13 09:42:34 +0000 2022</t>
  </si>
  <si>
    <t>http://twitter.com/OurCommonAfrica/statuses/1525048850670551042</t>
  </si>
  <si>
    <t>1525046058807701504</t>
  </si>
  <si>
    <t>WendyAitken19</t>
  </si>
  <si>
    <t>Fri May 13 09:31:29 +0000 2022</t>
  </si>
  <si>
    <t>1416685139434917891</t>
  </si>
  <si>
    <t>http://pbs.twimg.com/profile_images/1480179136194875398/MQo2VNUZ_normal.jpg</t>
  </si>
  <si>
    <t>http://twitter.com/WendyAitken19/statuses/1525046058807701504</t>
  </si>
  <si>
    <t>1525046008350183424</t>
  </si>
  <si>
    <t>petervan_rooij</t>
  </si>
  <si>
    <t>Thank you Jennifer. Communication📢 is key to end child labour, getting each and everyone of us on board! See you all in #Durban in 2 days?
@ILO_Childlabour @badraalawa @Alliance8_7 #ChildLabour @ConinckSophie @AfricaAccel @ilo_pretoria @alex_belopopsky @CLConf17 @ChildLaborFree https://t.co/VQpgXAn2MJ</t>
  </si>
  <si>
    <t>Fri May 13 09:31:17 +0000 2022</t>
  </si>
  <si>
    <t>856419390765633537</t>
  </si>
  <si>
    <t>http://pbs.twimg.com/profile_images/1433402358290059268/UO_59ryN_normal.jpg</t>
  </si>
  <si>
    <t>Ivory Coast</t>
  </si>
  <si>
    <t>http://twitter.com/petervan_rooij/statuses/1525046008350183424</t>
  </si>
  <si>
    <t>{"hashtags":[{"text":"Durban","indices":[120,127]},{"text":"ChildLabour","indices":[181,193]}],"symbols":[],"user_mentions":[{"screen_name":"ILO_Childlabour","name":"ILO_NOchildlabour","id":42466512,"id_str":"42466512","indices":[139,155]},{"screen_name":"badraalawa","name":"Badra Alawa","id":247497638,"id_str":"247497638","indices":[156,167]},{"screen_name":"Alliance8_7","name":"Alliance 8.7","id":743055874479038500,"id_str":"743055874479038464","indices":[168,180]},{"screen_name":"ConinckSophie","name":"Sophie De Coninck","id":885153030894747600,"id_str":"885153030894747648","indices":[194,208]},{"screen_name":"AfricaAccel","name":"ILO_ACCELAfrica_Regional","id":1138845538164662300,"id_str":"1138845538164662274","indices":[209,221]},{"screen_name":"ilo_pretoria","name":"ILO Pretoria","id":767622553154232300,"id_str":"767622553154232321","indices":[222,235]},{"screen_name":"alex_belopopsky","name":"Alex Belopopsky #OneILO","id":870670073148702700,"id_str":"870670073148702720","indices":[236,252]},{"screen_name":"CLConf17","name":"#ChildLabour Conf.","id":902184583160090600,"id_str":"902184583160090624","indices":[253,262]},{"screen_name":"ChildLaborFree","name":"Child Labor Free","id":2904121171,"id_str":"2904121171","indices":[263,278]}],"urls":[{"url":"https://t.co/VQpgXAn2MJ","expanded_url":"https://twitter.com/tigritude/status/1525033860194615297","display_url":"twitter.com/tigritude/stat…","indices":[279,302]}]}</t>
  </si>
  <si>
    <t>1525037533968617472</t>
  </si>
  <si>
    <t>Government Communications on 5th Global Conference on the Elimination of #ChildLabour https://t.co/IfF8mKnUkx https://t.co/ATlA9zSGdp</t>
  </si>
  <si>
    <t>Fri May 13 08:57:36 +0000 2022</t>
  </si>
  <si>
    <t>http://twitter.com/_cosatu/statuses/1525037533968617472</t>
  </si>
  <si>
    <t>{"hashtags":[{"text":"ChildLabour","indices":[73,85]}],"symbols":[],"user_mentions":[],"urls":[{"url":"https://t.co/IfF8mKnUkx","expanded_url":"https://www.gov.za/speeches/government-communications-5th-global-conference-elimination-child-labour-12-may-2022-0000","display_url":"gov.za/speeches/gover…","indices":[86,109]}],"media":[{"id":1525037512850296800,"id_str":"1525037512850296833","indices":[110,133],"media_url":"http://pbs.twimg.com/media/FSoFibaWUAEDzmh.png","media_url_https":"https://pbs.twimg.com/media/FSoFibaWUAEDzmh.png","url":"https://t.co/ATlA9zSGdp","display_url":"pic.twitter.com/ATlA9zSGdp","expanded_url":"https://twitter.com/_cosatu/status/1525037533968617472/photo/1","type":"photo","sizes":{"medium":{"w":680,"h":680,"resize":"fit"},"large":{"w":680,"h":680,"resize":"fit"},"small":{"w":680,"h":680,"resize":"fit"},"thumb":{"w":150,"h":150,"resize":"crop"}}}]}</t>
  </si>
  <si>
    <t>1525033214032629761</t>
  </si>
  <si>
    <t>FoneSmartie</t>
  </si>
  <si>
    <t>Fri May 13 08:40:26 +0000 2022</t>
  </si>
  <si>
    <t>703867555908349952</t>
  </si>
  <si>
    <t>http://twitter.com/FoneSmartie/statuses/1525033214032629761</t>
  </si>
  <si>
    <t>1525030115071213569</t>
  </si>
  <si>
    <t>Fri May 13 08:28:07 +0000 2022</t>
  </si>
  <si>
    <t>http://twitter.com/duboislaur/statuses/1525030115071213569</t>
  </si>
  <si>
    <t>1525028878011535360</t>
  </si>
  <si>
    <t>The #5ChildLabourConference is fast approaching and we can’t wait to hear from the participating children! @ilo @Alliance8_7
To understand the lives of children working in the worst forms of #ChildLabour, CLARISSA takes a #ChildCentred approach. Hear more from @Ranjana52163865👇 https://t.co/FJCTUXpafM</t>
  </si>
  <si>
    <t>Fri May 13 08:23:12 +0000 2022</t>
  </si>
  <si>
    <t>http://twitter.com/ChildLabourActn/statuses/1525028878011535360</t>
  </si>
  <si>
    <t>{"hashtags":[{"text":"5ChildLabourConference","indices":[4,27]},{"text":"ChildLabour","indices":[192,204]},{"text":"ChildCentred","indices":[223,236]}],"symbols":[],"user_mentions":[{"screen_name":"ilo","name":"International Labour Organization","id":364761686,"id_str":"364761686","indices":[107,111]},{"screen_name":"Alliance8_7","name":"Alliance 8.7","id":743055874479038500,"id_str":"743055874479038464","indices":[112,124]},{"screen_name":"Ranjana52163865","name":"Ranjana Sharma","id":1329760452490846200,"id_str":"1329760452490846208","indices":[262,278]}],"urls":[],"media":[{"id":1525028513228767200,"id_str":"1525028513228767233","indices":[280,303],"media_url":"http://pbs.twimg.com/ext_tw_video_thumb/1525028513228767233/pu/img/ZTYysHzBn_q0Aw67.jpg","media_url_https":"https://pbs.twimg.com/ext_tw_video_thumb/1525028513228767233/pu/img/ZTYysHzBn_q0Aw67.jpg","url":"https://t.co/FJCTUXpafM","display_url":"pic.twitter.com/FJCTUXpafM","expanded_url":"https://twitter.com/ChildLabourActn/status/1525028878011535360/video/1","type":"photo","sizes":{"thumb":{"w":150,"h":150,"resize":"crop"},"small":{"w":680,"h":680,"resize":"fit"},"large":{"w":1080,"h":1080,"resize":"fit"},"medium":{"w":1080,"h":1080,"resize":"fit"}}}]}</t>
  </si>
  <si>
    <t>1525026178452426752</t>
  </si>
  <si>
    <t>GCISMpumalanga</t>
  </si>
  <si>
    <t>#ChildLabour #RaiseYourHandForKids https://t.co/rTIzlYx4ke</t>
  </si>
  <si>
    <t>Fri May 13 08:12:29 +0000 2022</t>
  </si>
  <si>
    <t>1008694345816518657</t>
  </si>
  <si>
    <t>http://pbs.twimg.com/profile_images/1521759349143650305/-1gokbxH_normal.jpg</t>
  </si>
  <si>
    <t>Mbombela, Mpumalanga</t>
  </si>
  <si>
    <t>http://twitter.com/GCISMpumalanga/statuses/1525026178452426752</t>
  </si>
  <si>
    <t>{"hashtags":[{"text":"ChildLabour","indices":[0,12]},{"text":"RaiseYourHandForKids","indices":[13,34]}],"symbols":[],"user_mentions":[],"urls":[{"url":"https://t.co/rTIzlYx4ke","expanded_url":"https://twitter.com/deptoflabour/status/1525015489130516481","display_url":"twitter.com/deptoflabour/s…","indices":[35,58]}]}</t>
  </si>
  <si>
    <t>1525022456750153728</t>
  </si>
  <si>
    <t>cardiffbusiness</t>
  </si>
  <si>
    <t>RT @MaryamLotfi4: Today, I visited @BalAshramJaipur  rehabilitation centre, for children rescued from child slavery.Feeling so blessed to be able to visit them and am looking to long_term contribution. 
Supply chains should be free from child slavery.
#childlabour 
#publicValue
@cardiffbusiness https://t.co/r09eoPSxNV</t>
  </si>
  <si>
    <t>Fri May 13 07:57:41 +0000 2022</t>
  </si>
  <si>
    <t>55542834</t>
  </si>
  <si>
    <t>http://pbs.twimg.com/profile_images/722075969167704064/PsTB4Y1c_normal.jpg</t>
  </si>
  <si>
    <t>Cardiff, Wales</t>
  </si>
  <si>
    <t>http://twitter.com/cardiffbusiness/statuses/1525022456750153728</t>
  </si>
  <si>
    <t>{"hashtags":[],"symbols":[],"user_mentions":[{"screen_name":"MaryamLotfi4","name":"Maryam Lotfi","id":1068987684188758000,"id_str":"1068987684188758016","indices":[3,16]},{"screen_name":"BalAshramJaipur","name":"Bal Ashram Trust","id":962926913567195100,"id_str":"962926913567195136","indices":[35,51]}],"urls":[]}</t>
  </si>
  <si>
    <t>1525020823656218624</t>
  </si>
  <si>
    <t>hugobrown</t>
  </si>
  <si>
    <t>RT @APO_source: #RaiseYourHandForKids social media challenge aims to end child labour @ilo #Africa #SouthAfrica #Kids #Children #ChildLabour #RaiseYourHandForKids #Campaign #Event #SocialMedia #EliminationOfChildLabour
Read more: https://t.co/dXz33zlWc1 https://t.co/2UNueLYtSQ</t>
  </si>
  <si>
    <t>Fri May 13 07:51:12 +0000 2022</t>
  </si>
  <si>
    <t>18383003</t>
  </si>
  <si>
    <t>http://pbs.twimg.com/profile_images/1421137677647192069/I8vVZ99q_normal.jpg</t>
  </si>
  <si>
    <t>http://twitter.com/hugobrown/statuses/1525020823656218624</t>
  </si>
  <si>
    <t>{"hashtags":[{"text":"RaiseYourHandForKids","indices":[16,37]},{"text":"Africa","indices":[91,98]},{"text":"SouthAfrica","indices":[99,111]},{"text":"Kids","indices":[112,117]},{"text":"Children","indices":[118,127]}],"symbols":[],"user_mentions":[{"screen_name":"APO_source","name":"APO Group English","id":255925055,"id_str":"255925055","indices":[3,14]},{"screen_name":"ilo","name":"International Labour Organization","id":364761686,"id_str":"364761686","indices":[86,90]}],"urls":[]}</t>
  </si>
  <si>
    <t>1525020487893626880</t>
  </si>
  <si>
    <t>#RaiseYourHandForKids social media challenge aims to end child labour @ilo #Africa #SouthAfrica #Kids #Children #ChildLabour #RaiseYourHandForKids #Campaign #Event #SocialMedia #EliminationOfChildLabour
Read more: https://t.co/dXz33zlWc1 https://t.co/2UNueLYtSQ</t>
  </si>
  <si>
    <t>Fri May 13 07:49:52 +0000 2022</t>
  </si>
  <si>
    <t>http://twitter.com/APO_source/statuses/1525020487893626880</t>
  </si>
  <si>
    <t>{"hashtags":[{"text":"RaiseYourHandForKids","indices":[0,21]},{"text":"Africa","indices":[75,82]},{"text":"SouthAfrica","indices":[83,95]},{"text":"Kids","indices":[96,101]},{"text":"Children","indices":[102,111]},{"text":"ChildLabour","indices":[112,124]},{"text":"RaiseYourHandForKids","indices":[125,146]},{"text":"Campaign","indices":[147,156]},{"text":"Event","indices":[157,163]},{"text":"SocialMedia","indices":[164,176]},{"text":"EliminationOfChildLabour","indices":[177,202]}],"symbols":[],"user_mentions":[{"screen_name":"ilo","name":"International Labour Organization","id":364761686,"id_str":"364761686","indices":[70,74]}],"urls":[{"url":"https://t.co/dXz33zlWc1","expanded_url":"https://bit.ly/3FEa7Ed","display_url":"bit.ly/3FEa7Ed","indices":[214,237]}],"media":[{"id":1525020485607637000,"id_str":"1525020485607636992","indices":[238,261],"media_url":"http://pbs.twimg.com/media/FSn2DT_WQAAf2YX.jpg","media_url_https":"https://pbs.twimg.com/media/FSn2DT_WQAAf2YX.jpg","url":"https://t.co/2UNueLYtSQ","display_url":"pic.twitter.com/2UNueLYtSQ","expanded_url":"https://twitter.com/APO_source/status/1525020487893626880/photo/1","type":"photo","sizes":{"thumb":{"w":150,"h":150,"resize":"crop"},"medium":{"w":1024,"h":576,"resize":"fit"},"large":{"w":1024,"h":576,"resize":"fit"},"small":{"w":680,"h":383,"resize":"fit"}}}]}</t>
  </si>
  <si>
    <t>1525020021826768896</t>
  </si>
  <si>
    <t>LunatNaomi</t>
  </si>
  <si>
    <t>Fri May 13 07:48:01 +0000 2022</t>
  </si>
  <si>
    <t>737990296357736448</t>
  </si>
  <si>
    <t>http://pbs.twimg.com/profile_images/1503669848819351562/3DEssDHG_normal.jpg</t>
  </si>
  <si>
    <t>Lusaka, Zambia</t>
  </si>
  <si>
    <t>http://twitter.com/LunatNaomi/statuses/1525020021826768896</t>
  </si>
  <si>
    <t>1525018491362893826</t>
  </si>
  <si>
    <t>nancy_marangu</t>
  </si>
  <si>
    <t>Fri May 13 07:41:56 +0000 2022</t>
  </si>
  <si>
    <t>25961308</t>
  </si>
  <si>
    <t>http://pbs.twimg.com/profile_images/1512156365577502727/-9Y_zKq8_normal.jpg</t>
  </si>
  <si>
    <t>http://twitter.com/nancy_marangu/statuses/1525018491362893826</t>
  </si>
  <si>
    <t>1525018135870447617</t>
  </si>
  <si>
    <t>Steph80335</t>
  </si>
  <si>
    <t>RT @tdh_de: Am Sonntag beginnt die Weltkonferenz gegen #Kinderarbeit. In unserem heute veröffentlichten "#ChildLabour Report 2022" berichten arbeitende Kinder von ihrer Situation und warum so dringend gehandelt werden muss.
#5ChildLabourConference #Lieferkettengesetz</t>
  </si>
  <si>
    <t>Fri May 13 07:40:31 +0000 2022</t>
  </si>
  <si>
    <t>79498539</t>
  </si>
  <si>
    <t>http://pbs.twimg.com/profile_images/1441953997703639046/j8EiUm9B_normal.jpg</t>
  </si>
  <si>
    <t>all over the place</t>
  </si>
  <si>
    <t>http://twitter.com/Steph80335/statuses/1525018135870447617</t>
  </si>
  <si>
    <t>{"hashtags":[{"text":"Kinderarbeit","indices":[55,68]},{"text":"ChildLabour","indices":[105,117]}],"symbols":[],"user_mentions":[{"screen_name":"tdh_de","name":"terre des hommes","id":150992719,"id_str":"150992719","indices":[3,10]}],"urls":[]}</t>
  </si>
  <si>
    <t>1525013595268042755</t>
  </si>
  <si>
    <t>Fri May 13 07:22:29 +0000 2022</t>
  </si>
  <si>
    <t>http://twitter.com/OpagacJulio/statuses/1525013595268042755</t>
  </si>
  <si>
    <t>1525011964526747653</t>
  </si>
  <si>
    <t>DlwenguWelile</t>
  </si>
  <si>
    <t>Fri May 13 07:16:00 +0000 2022</t>
  </si>
  <si>
    <t>818047411</t>
  </si>
  <si>
    <t>http://pbs.twimg.com/profile_images/1492820018031120385/f7OnCuI-_normal.jpg</t>
  </si>
  <si>
    <t>http://twitter.com/DlwenguWelile/statuses/1525011964526747653</t>
  </si>
  <si>
    <t>1525011843680727042</t>
  </si>
  <si>
    <t>prayas_jac</t>
  </si>
  <si>
    <t>As per the National Crime Records Bureau (NCRB) data, in the year 2020, 705 cases of child labour were registered.
#RescueChild #ChildLabour #prayasjacsociety #Children #CrimesAgainstChildren 
(2/2) https://t.co/r4tNpg95Yg</t>
  </si>
  <si>
    <t>Fri May 13 07:15:31 +0000 2022</t>
  </si>
  <si>
    <t>861920516671770625</t>
  </si>
  <si>
    <t>1525011838194548736</t>
  </si>
  <si>
    <t>http://pbs.twimg.com/profile_images/1494893263454543872/4Yn2YOBf_normal.jpg</t>
  </si>
  <si>
    <t>http://twitter.com/prayas_jac/statuses/1525011843680727042</t>
  </si>
  <si>
    <t>{"hashtags":[{"text":"RescueChild","indices":[115,127]},{"text":"ChildLabour","indices":[128,140]},{"text":"prayasjacsociety","indices":[141,158]},{"text":"Children","indices":[159,168]},{"text":"CrimesAgainstChildren","indices":[169,191]}],"symbols":[],"user_mentions":[],"urls":[],"media":[{"id":1525011659055861800,"id_str":"1525011659055861760","indices":[199,222],"media_url":"http://pbs.twimg.com/media/FSnuBihakAA79tB.jpg","media_url_https":"https://pbs.twimg.com/media/FSnuBihakAA79tB.jpg","url":"https://t.co/r4tNpg95Yg","display_url":"pic.twitter.com/r4tNpg95Yg","expanded_url":"https://twitter.com/prayas_jac/status/1525011843680727042/photo/1","type":"photo","sizes":{"thumb":{"w":150,"h":150,"resize":"crop"},"small":{"w":371,"h":680,"resize":"fit"},"large":{"w":698,"h":1280,"resize":"fit"},"medium":{"w":654,"h":1200,"resize":"fit"}}}]}</t>
  </si>
  <si>
    <t>1525011291806523392</t>
  </si>
  <si>
    <t>RT @GoodWeave: JOIN US Monday, May 16 for GoodWeave and @kNOwChildLabour's side event at the 5th Global Conference on the Elimination of Child Labour. We are co-hosting a roundtable discussion on reducing #ChildLabour in global #SupplyChains. Access the Zoom event here: https://t.co/6dzBIU1uKQ https://t.co/y17E0LX164</t>
  </si>
  <si>
    <t>Fri May 13 07:13:19 +0000 2022</t>
  </si>
  <si>
    <t>http://twitter.com/marianatrobosky/statuses/1525011291806523392</t>
  </si>
  <si>
    <t>{"hashtags":[],"symbols":[],"user_mentions":[{"screen_name":"GoodWeave","name":"GoodWeave International","id":22817896,"id_str":"22817896","indices":[3,13]},{"screen_name":"kNOwChildLabour","name":"Global March Against Child Labour","id":285535146,"id_str":"285535146","indices":[56,72]}],"urls":[]}</t>
  </si>
  <si>
    <t>1525010756500062209</t>
  </si>
  <si>
    <t>PhPhancy</t>
  </si>
  <si>
    <t>RT @NjeeryRagz: We need to protect our children from undergoing #ChildLabour
#RaiseYourHandForKids https://t.co/1oZ1rLUWX5</t>
  </si>
  <si>
    <t>Fri May 13 07:11:12 +0000 2022</t>
  </si>
  <si>
    <t>1097292723541946368</t>
  </si>
  <si>
    <t>http://pbs.twimg.com/profile_images/1462284584570306565/EtkUZw2I_normal.jpg</t>
  </si>
  <si>
    <t>http://twitter.com/PhPhancy/statuses/1525010756500062209</t>
  </si>
  <si>
    <t>{"hashtags":[{"text":"ChildLabour","indices":[64,76]},{"text":"RaiseYourHandForKids","indices":[77,98]}],"symbols":[],"user_mentions":[{"screen_name":"NjeeryRagz","name":"Njeery","id":382065502,"id_str":"382065502","indices":[3,14]}],"urls":[]}</t>
  </si>
  <si>
    <t>1525007469700956161</t>
  </si>
  <si>
    <t>Silvia__Mera</t>
  </si>
  <si>
    <t>Fri May 13 06:58:08 +0000 2022</t>
  </si>
  <si>
    <t>272974606</t>
  </si>
  <si>
    <t>http://pbs.twimg.com/profile_images/1246250094514470912/Rym2NDPN_normal.jpg</t>
  </si>
  <si>
    <t>Amsterdam, The Netherlands</t>
  </si>
  <si>
    <t>http://twitter.com/Silvia__Mera/statuses/1525007469700956161</t>
  </si>
  <si>
    <t>1525006163598839808</t>
  </si>
  <si>
    <t>YBreevaart67_63</t>
  </si>
  <si>
    <t>Fri May 13 06:52:57 +0000 2022</t>
  </si>
  <si>
    <t>42021893</t>
  </si>
  <si>
    <t>http://pbs.twimg.com/profile_images/1508769689341767693/2dPFomME_normal.jpg</t>
  </si>
  <si>
    <t>The Netherlands</t>
  </si>
  <si>
    <t>http://twitter.com/YBreevaart67_63/statuses/1525006163598839808</t>
  </si>
  <si>
    <t>1525004960844455936</t>
  </si>
  <si>
    <t>South Africa will together with #ILO host the Fifth Global Conference on Elimination of Child Labour from 15–20 May in Durban.The conference brings together stakeholders from around the world to discuss, share good practices, advance policies&amp;amp;commit to elimination of #childlabour https://t.co/fowmP9w9yh</t>
  </si>
  <si>
    <t>Fri May 13 06:48:10 +0000 2022</t>
  </si>
  <si>
    <t>http://twitter.com/_cosatu/statuses/1525004960844455936</t>
  </si>
  <si>
    <t>{"hashtags":[{"text":"ILO","indices":[32,36]},{"text":"childlabour","indices":[272,284]}],"symbols":[],"user_mentions":[],"urls":[],"media":[{"id":1525004948538286000,"id_str":"1525004948538286080","indices":[285,308],"media_url":"http://pbs.twimg.com/media/FSnn675WYAAhTSd.png","media_url_https":"https://pbs.twimg.com/media/FSnn675WYAAhTSd.png","url":"https://t.co/fowmP9w9yh","display_url":"pic.twitter.com/fowmP9w9yh","expanded_url":"https://twitter.com/_cosatu/status/1525004960844455936/photo/1","type":"photo","sizes":{"small":{"w":680,"h":679,"resize":"fit"},"large":{"w":680,"h":679,"resize":"fit"},"medium":{"w":680,"h":679,"resize":"fit"},"thumb":{"w":150,"h":150,"resize":"crop"}}}]}</t>
  </si>
  <si>
    <t>1525004281811722241</t>
  </si>
  <si>
    <t>Fri May 13 06:45:28 +0000 2022</t>
  </si>
  <si>
    <t>http://twitter.com/Rhodes_JMS/statuses/1525004281811722241</t>
  </si>
  <si>
    <t>1524999891352801281</t>
  </si>
  <si>
    <t>Fri May 13 06:28:01 +0000 2022</t>
  </si>
  <si>
    <t>http://twitter.com/LabourSD/statuses/1524999891352801281</t>
  </si>
  <si>
    <t>1524986386264236033</t>
  </si>
  <si>
    <t>MP4U5</t>
  </si>
  <si>
    <t>Fri May 13 05:34:22 +0000 2022</t>
  </si>
  <si>
    <t>1213400523853856769</t>
  </si>
  <si>
    <t>http://pbs.twimg.com/profile_images/1510276675279360004/wwVMgpzz_normal.jpg</t>
  </si>
  <si>
    <t>http://twitter.com/MP4U5/statuses/1524986386264236033</t>
  </si>
  <si>
    <t>1524985891587903489</t>
  </si>
  <si>
    <t>BarwalaPolice</t>
  </si>
  <si>
    <t>બાળમજૂરી એ બાળકોના ભવિષ્યની બરબાદી છે. બાળ મજૂરી કરાવી બાળકોનું શોષણ ના કરો. તેમના શિક્ષણ પર ધ્યાન આપો. બાળ સંરક્ષણ માટે ૧૦૯૮ નંબર પર સંપર્ક કરો. 
 #childlabour #childsafety #childsafetyfirst #child #children #safety #police #gujarat #GujaratPolice https://t.co/B0zsIFPbMO</t>
  </si>
  <si>
    <t>Fri May 13 05:32:24 +0000 2022</t>
  </si>
  <si>
    <t>1500025510285684737</t>
  </si>
  <si>
    <t>http://pbs.twimg.com/profile_images/1500316753632522240/KM6kSojI_normal.jpg</t>
  </si>
  <si>
    <t>Barwala Gujarat</t>
  </si>
  <si>
    <t>http://twitter.com/BarwalaPolice/statuses/1524985891587903489</t>
  </si>
  <si>
    <t>{"hashtags":[{"text":"childlabour","indices":[149,161]},{"text":"childsafety","indices":[162,174]},{"text":"childsafetyfirst","indices":[175,192]},{"text":"child","indices":[193,199]},{"text":"children","indices":[200,209]},{"text":"safety","indices":[210,217]},{"text":"police","indices":[218,225]},{"text":"gujarat","indices":[226,234]},{"text":"GujaratPolice","indices":[235,249]}],"symbols":[],"user_mentions":[],"urls":[],"media":[{"id":1524985870713262000,"id_str":"1524985870713262080","indices":[250,273],"media_url":"http://pbs.twimg.com/media/FSnWkddakAAPyWx.jpg","media_url_https":"https://pbs.twimg.com/media/FSnWkddakAAPyWx.jpg","url":"https://t.co/B0zsIFPbMO","display_url":"pic.twitter.com/B0zsIFPbMO","expanded_url":"https://twitter.com/BarwalaPolice/status/1524985891587903489/photo/1","type":"photo","sizes":{"thumb":{"w":150,"h":150,"resize":"crop"},"large":{"w":1200,"h":676,"resize":"fit"},"small":{"w":680,"h":383,"resize":"fit"},"medium":{"w":1200,"h":676,"resize":"fit"}}}]}</t>
  </si>
  <si>
    <t>1524973743432470532</t>
  </si>
  <si>
    <t>Roelof</t>
  </si>
  <si>
    <t>Fri May 13 04:44:07 +0000 2022</t>
  </si>
  <si>
    <t>10605622</t>
  </si>
  <si>
    <t>http://pbs.twimg.com/profile_images/1486449224942329856/ClhKjo_k_normal.jpg</t>
  </si>
  <si>
    <t>Hoofddorp, the Netherlands</t>
  </si>
  <si>
    <t>http://twitter.com/Roelof/statuses/1524973743432470532</t>
  </si>
  <si>
    <t>1524973300178423838</t>
  </si>
  <si>
    <t>ECPATgermany</t>
  </si>
  <si>
    <t>Fri May 13 04:42:22 +0000 2022</t>
  </si>
  <si>
    <t>335803550</t>
  </si>
  <si>
    <t>http://pbs.twimg.com/profile_images/1096328117856149504/VqlUD0vT_normal.png</t>
  </si>
  <si>
    <t>Freiburg</t>
  </si>
  <si>
    <t>http://twitter.com/ECPATgermany/statuses/1524973300178423838</t>
  </si>
  <si>
    <t>1524965477264392193</t>
  </si>
  <si>
    <t>ruth_mcclusky</t>
  </si>
  <si>
    <t>Fri May 13 04:11:16 +0000 2022</t>
  </si>
  <si>
    <t>1329283083674140672</t>
  </si>
  <si>
    <t>http://pbs.twimg.com/profile_images/1472261991003656193/7BD7a8zL_normal.jpg</t>
  </si>
  <si>
    <t>Vancouver Island BC</t>
  </si>
  <si>
    <t>http://twitter.com/ruth_mcclusky/statuses/1524965477264392193</t>
  </si>
  <si>
    <t>1524964898232573954</t>
  </si>
  <si>
    <t>Fri May 13 04:08:58 +0000 2022</t>
  </si>
  <si>
    <t>http://twitter.com/AATFTC/statuses/1524964898232573954</t>
  </si>
  <si>
    <t>1524960648425185280</t>
  </si>
  <si>
    <t>AprilSinclair18</t>
  </si>
  <si>
    <t>Fri May 13 03:52:05 +0000 2022</t>
  </si>
  <si>
    <t>1281604758722146312</t>
  </si>
  <si>
    <t>http://pbs.twimg.com/profile_images/1422026986059288577/_1VSfihy_normal.jpg</t>
  </si>
  <si>
    <t>Los Angeles, CA</t>
  </si>
  <si>
    <t>http://twitter.com/AprilSinclair18/statuses/1524960648425185280</t>
  </si>
  <si>
    <t>1524957430806888449</t>
  </si>
  <si>
    <t>Fri May 13 03:39:18 +0000 2022</t>
  </si>
  <si>
    <t>http://twitter.com/UNjobs_Events/statuses/1524957430806888449</t>
  </si>
  <si>
    <t>1524950565486215178</t>
  </si>
  <si>
    <t>habiba_salman</t>
  </si>
  <si>
    <t>Fri May 13 03:12:01 +0000 2022</t>
  </si>
  <si>
    <t>2242339082</t>
  </si>
  <si>
    <t>http://pbs.twimg.com/profile_images/631720590504673281/o0aUikE5_normal.jpg</t>
  </si>
  <si>
    <t>http://twitter.com/habiba_salman/statuses/1524950565486215178</t>
  </si>
  <si>
    <t>1524948635271634944</t>
  </si>
  <si>
    <t>cinder_sea</t>
  </si>
  <si>
    <t>Fri May 13 03:04:21 +0000 2022</t>
  </si>
  <si>
    <t>2168885468</t>
  </si>
  <si>
    <t>http://pbs.twimg.com/profile_images/1291441034262532096/0nzXDZ_-_normal.jpg</t>
  </si>
  <si>
    <t>Seattle</t>
  </si>
  <si>
    <t>http://twitter.com/cinder_sea/statuses/1524948635271634944</t>
  </si>
  <si>
    <t>1524942763707473928</t>
  </si>
  <si>
    <t>janelski12</t>
  </si>
  <si>
    <t>Fri May 13 02:41:01 +0000 2022</t>
  </si>
  <si>
    <t>488916604</t>
  </si>
  <si>
    <t>http://pbs.twimg.com/profile_images/1123111462371774464/H8Z_LmqQ_normal.jpg</t>
  </si>
  <si>
    <t>San Antonio, TX</t>
  </si>
  <si>
    <t>http://twitter.com/janelski12/statuses/1524942763707473928</t>
  </si>
  <si>
    <t>1524941061680164864</t>
  </si>
  <si>
    <t>Real_Rash</t>
  </si>
  <si>
    <t>Fri May 13 02:34:15 +0000 2022</t>
  </si>
  <si>
    <t>2362781071</t>
  </si>
  <si>
    <t>http://pbs.twimg.com/profile_images/1164894699414441985/KRU-T4r7_normal.jpg</t>
  </si>
  <si>
    <t>http://twitter.com/Real_Rash/statuses/1524941061680164864</t>
  </si>
  <si>
    <t>1524941057787584512</t>
  </si>
  <si>
    <t>Fri May 13 02:34:14 +0000 2022</t>
  </si>
  <si>
    <t>http://twitter.com/MarciaMEugenio/statuses/1524941057787584512</t>
  </si>
  <si>
    <t>1524920293520703528</t>
  </si>
  <si>
    <t>cherbuzzz</t>
  </si>
  <si>
    <t>Fri May 13 01:11:44 +0000 2022</t>
  </si>
  <si>
    <t>2855972434</t>
  </si>
  <si>
    <t>http://pbs.twimg.com/profile_images/1090794113442742273/wtShKFie_normal.jpg</t>
  </si>
  <si>
    <t>queenbeeAvenue</t>
  </si>
  <si>
    <t>http://twitter.com/cherbuzzz/statuses/1524920293520703528</t>
  </si>
  <si>
    <t>1524918509402193926</t>
  </si>
  <si>
    <t>Debbiee46</t>
  </si>
  <si>
    <t>Fri May 13 01:04:38 +0000 2022</t>
  </si>
  <si>
    <t>1034000112</t>
  </si>
  <si>
    <t>http://pbs.twimg.com/profile_images/1375947963260887041/gMl-mboD_normal.jpg</t>
  </si>
  <si>
    <t>USA</t>
  </si>
  <si>
    <t>http://twitter.com/Debbiee46/statuses/1524918509402193926</t>
  </si>
  <si>
    <t>1524913709583245312</t>
  </si>
  <si>
    <t>JackBurtonKnows</t>
  </si>
  <si>
    <t>Fri May 13 00:45:34 +0000 2022</t>
  </si>
  <si>
    <t>1424569495100788738</t>
  </si>
  <si>
    <t>http://pbs.twimg.com/profile_images/1506477889390325761/MrIFZMfM_normal.jpg</t>
  </si>
  <si>
    <t>Denver, CO</t>
  </si>
  <si>
    <t>http://twitter.com/JackBurtonKnows/statuses/1524913709583245312</t>
  </si>
  <si>
    <t>1524913111353942016</t>
  </si>
  <si>
    <t>thelulu1_</t>
  </si>
  <si>
    <t>Fri May 13 00:43:11 +0000 2022</t>
  </si>
  <si>
    <t>1508431162569539597</t>
  </si>
  <si>
    <t>http://pbs.twimg.com/profile_images/1526486205520658433/-dtHIJfW_normal.jpg</t>
  </si>
  <si>
    <t>http://twitter.com/thelulu1_/statuses/1524913111353942016</t>
  </si>
  <si>
    <t>1524911016722649088</t>
  </si>
  <si>
    <t>zenkichi95</t>
  </si>
  <si>
    <t>Fri May 13 00:34:52 +0000 2022</t>
  </si>
  <si>
    <t>17394019</t>
  </si>
  <si>
    <t>http://pbs.twimg.com/profile_images/1268149104862875648/voXxCZ2t_normal.jpg</t>
  </si>
  <si>
    <t>Ecotopia</t>
  </si>
  <si>
    <t>http://twitter.com/zenkichi95/statuses/1524911016722649088</t>
  </si>
  <si>
    <t>1524897139020603392</t>
  </si>
  <si>
    <t>FirstWish42</t>
  </si>
  <si>
    <t>Thu May 12 23:39:43 +0000 2022</t>
  </si>
  <si>
    <t>510774743</t>
  </si>
  <si>
    <t>http://pbs.twimg.com/profile_images/1872519962/AFjTVepY_normal</t>
  </si>
  <si>
    <t>Murrieta, Ca. USA</t>
  </si>
  <si>
    <t>http://twitter.com/FirstWish42/statuses/1524897139020603392</t>
  </si>
  <si>
    <t>1524892868589932545</t>
  </si>
  <si>
    <t>Thu May 12 23:22:45 +0000 2022</t>
  </si>
  <si>
    <t>http://twitter.com/Al_Amin__Shihab/statuses/1524892868589932545</t>
  </si>
  <si>
    <t>1524887274684571655</t>
  </si>
  <si>
    <t>Alchemy363</t>
  </si>
  <si>
    <t>Thu May 12 23:00:31 +0000 2022</t>
  </si>
  <si>
    <t>896520878997086208</t>
  </si>
  <si>
    <t>http://pbs.twimg.com/profile_images/1369844532867661830/7gxbcseF_normal.jpg</t>
  </si>
  <si>
    <t>http://twitter.com/Alchemy363/statuses/1524887274684571655</t>
  </si>
  <si>
    <t>1524887078592471059</t>
  </si>
  <si>
    <t>sHinebrte</t>
  </si>
  <si>
    <t>Thu May 12 22:59:45 +0000 2022</t>
  </si>
  <si>
    <t>912766676273385474</t>
  </si>
  <si>
    <t>http://pbs.twimg.com/profile_images/1525588679477059585/e1heSiSN_normal.jpg</t>
  </si>
  <si>
    <t>Chicago, IL</t>
  </si>
  <si>
    <t>http://twitter.com/sHinebrte/statuses/1524887078592471059</t>
  </si>
  <si>
    <t>1524886930931998737</t>
  </si>
  <si>
    <t>KLowgren</t>
  </si>
  <si>
    <t>Thu May 12 22:59:10 +0000 2022</t>
  </si>
  <si>
    <t>996626748</t>
  </si>
  <si>
    <t>http://pbs.twimg.com/profile_images/3222195807/aee0dc018a1e68a4cc047139d31a150a_normal.jpeg</t>
  </si>
  <si>
    <t>http://twitter.com/KLowgren/statuses/1524886930931998737</t>
  </si>
  <si>
    <t>1524881563888017431</t>
  </si>
  <si>
    <t>CarolLei4</t>
  </si>
  <si>
    <t>Thu May 12 22:37:50 +0000 2022</t>
  </si>
  <si>
    <t>1090041105129840640</t>
  </si>
  <si>
    <t>http://pbs.twimg.com/profile_images/1446482628539031554/LHLCp4ua_normal.jpg</t>
  </si>
  <si>
    <t>http://twitter.com/CarolLei4/statuses/1524881563888017431</t>
  </si>
  <si>
    <t>1524876603355979784</t>
  </si>
  <si>
    <t>Mustafa19976994</t>
  </si>
  <si>
    <t>Thu May 12 22:18:07 +0000 2022</t>
  </si>
  <si>
    <t>1472900437481242625</t>
  </si>
  <si>
    <t>http://pbs.twimg.com/profile_images/1472900857851219971/MYbzO1kh_normal.jpg</t>
  </si>
  <si>
    <t>http://twitter.com/Mustafa19976994/statuses/1524876603355979784</t>
  </si>
  <si>
    <t>1524875628184494087</t>
  </si>
  <si>
    <t>Thu May 12 22:14:15 +0000 2022</t>
  </si>
  <si>
    <t>http://twitter.com/BagalueSunab/statuses/1524875628184494087</t>
  </si>
  <si>
    <t>1524871668870524928</t>
  </si>
  <si>
    <t>Aap_Ka_Sachu</t>
  </si>
  <si>
    <t>RT @rupiiism: .@DCPCR facilitated a child labour rescue operation rescuing children employed at juice corners &amp;amp; road side food joints in Sarojini Nagar area with SDM Vasant Vihar, Childline, Labour Dept., Police yesterday.
To report incidents of #ChildLabour call ☎️ #DCPCRHelpline 9311551393 https://t.co/EfUE8SWzar</t>
  </si>
  <si>
    <t>Thu May 12 21:58:31 +0000 2022</t>
  </si>
  <si>
    <t>710836671885934592</t>
  </si>
  <si>
    <t>http://pbs.twimg.com/profile_images/1523035326486249472/BkutXT3w_normal.jpg</t>
  </si>
  <si>
    <t>http://twitter.com/Aap_Ka_Sachu/statuses/1524871668870524928</t>
  </si>
  <si>
    <t>{"hashtags":[],"symbols":[],"user_mentions":[{"screen_name":"rupiiism","name":"Dr.Rupika Chahal","id":2576856877,"id_str":"2576856877","indices":[3,12]},{"screen_name":"DCPCR","name":"Delhi Commission For Protection of Child Rights","id":726641010,"id_str":"726641010","indices":[15,21]}],"urls":[]}</t>
  </si>
  <si>
    <t>1524868783017369600</t>
  </si>
  <si>
    <t>be_dagny</t>
  </si>
  <si>
    <t>Thu May 12 21:47:03 +0000 2022</t>
  </si>
  <si>
    <t>1459022701545230337</t>
  </si>
  <si>
    <t>http://pbs.twimg.com/profile_images/1518731392913485824/QmSn6Qgo_normal.jpg</t>
  </si>
  <si>
    <t>Rural Colorado</t>
  </si>
  <si>
    <t>http://twitter.com/be_dagny/statuses/1524868783017369600</t>
  </si>
  <si>
    <t>1524867449178538035</t>
  </si>
  <si>
    <t>Delta87org</t>
  </si>
  <si>
    <t>Thu May 12 21:41:45 +0000 2022</t>
  </si>
  <si>
    <t>1010900248489848833</t>
  </si>
  <si>
    <t>http://pbs.twimg.com/profile_images/1041075253248589825/QhM987yN_normal.jpg</t>
  </si>
  <si>
    <t>http://twitter.com/Delta87org/statuses/1524867449178538035</t>
  </si>
  <si>
    <t>1524866638394408961</t>
  </si>
  <si>
    <t>Thu May 12 21:38:31 +0000 2022</t>
  </si>
  <si>
    <t>http://twitter.com/DarioMelian/statuses/1524866638394408961</t>
  </si>
  <si>
    <t>1524864424288436224</t>
  </si>
  <si>
    <t>GoodWeave</t>
  </si>
  <si>
    <t>JOIN US Monday, May 16 for GoodWeave and @kNOwChildLabour's side event at the 5th Global Conference on the Elimination of Child Labour. We are co-hosting a roundtable discussion on reducing #ChildLabour in global #SupplyChains. Access the Zoom event here: https://t.co/6dzBIU1uKQ https://t.co/y17E0LX164</t>
  </si>
  <si>
    <t>Thu May 12 21:29:44 +0000 2022</t>
  </si>
  <si>
    <t>22817896</t>
  </si>
  <si>
    <t>http://pbs.twimg.com/profile_images/1134555626099662855/56XAkdSK_normal.png</t>
  </si>
  <si>
    <t>http://twitter.com/GoodWeave/statuses/1524864424288436224</t>
  </si>
  <si>
    <t>{"hashtags":[{"text":"ChildLabour","indices":[190,202]},{"text":"SupplyChains","indices":[213,226]}],"symbols":[],"user_mentions":[{"screen_name":"kNOwChildLabour","name":"Global March Against Child Labour","id":285535146,"id_str":"285535146","indices":[41,57]}],"urls":[{"url":"https://t.co/6dzBIU1uKQ","expanded_url":"https://itcilo-org.zoom.us/j/82904085396","display_url":"itcilo-org.zoom.us/j/82904085396","indices":[256,279]}],"media":[{"id":1524860007078150100,"id_str":"1524860007078150144","indices":[280,303],"media_url":"http://pbs.twimg.com/media/FSlkGO4XwAALNf_.jpg","media_url_https":"https://pbs.twimg.com/media/FSlkGO4XwAALNf_.jpg","url":"https://t.co/y17E0LX164","display_url":"pic.twitter.com/y17E0LX164","expanded_url":"https://twitter.com/GoodWeave/status/1524864424288436224/photo/1","type":"photo","sizes":{"medium":{"w":1080,"h":1080,"resize":"fit"},"thumb":{"w":150,"h":150,"resize":"crop"},"small":{"w":680,"h":680,"resize":"fit"},"large":{"w":1080,"h":1080,"resize":"fit"}}}]}</t>
  </si>
  <si>
    <t>1524859867042922508</t>
  </si>
  <si>
    <t>LapierPamela</t>
  </si>
  <si>
    <t>Thu May 12 21:11:37 +0000 2022</t>
  </si>
  <si>
    <t>1164515812994105344</t>
  </si>
  <si>
    <t>http://pbs.twimg.com/profile_images/1319349770444390400/4N1g6XFO_normal.jpg</t>
  </si>
  <si>
    <t>http://twitter.com/LapierPamela/statuses/1524859867042922508</t>
  </si>
  <si>
    <t>1524856451595849728</t>
  </si>
  <si>
    <t>tarequlislam_</t>
  </si>
  <si>
    <t>RT @mizan_ti: Rickshaw Puller : Wanna hear a Joke ? 
Kid : Ok!
Rickshaw Puller : Life.
Kid : 😅
© #tarequlislammizan 📸
#childlabor #education #kids #childlabour #children #humantrafficking #childexploitation #child #iphonephotography #childtrafficking #stopchildabuse #endchildlabor https://t.co/gPybeaGT4S</t>
  </si>
  <si>
    <t>Thu May 12 20:58:03 +0000 2022</t>
  </si>
  <si>
    <t>1687493173</t>
  </si>
  <si>
    <t>http://pbs.twimg.com/profile_images/1484791115328884741/SfabDVbO_normal.jpg</t>
  </si>
  <si>
    <t>http://twitter.com/tarequlislam_/statuses/1524856451595849728</t>
  </si>
  <si>
    <t>{"hashtags":[{"text":"tarequlislammizan","indices":[98,116]},{"text":"childlabor","indices":[120,131]}],"symbols":[],"user_mentions":[{"screen_name":"mizan_ti","name":"Tarequl Islam Mizan","id":3109747195,"id_str":"3109747195","indices":[3,12]}],"urls":[]}</t>
  </si>
  <si>
    <t>1524850535416963072</t>
  </si>
  <si>
    <t>anikasleem</t>
  </si>
  <si>
    <t>Thu May 12 20:34:32 +0000 2022</t>
  </si>
  <si>
    <t>4799604449</t>
  </si>
  <si>
    <t>http://pbs.twimg.com/profile_images/1436268878800334851/WKf-BPgl_normal.jpg</t>
  </si>
  <si>
    <t>http://twitter.com/anikasleem/statuses/1524850535416963072</t>
  </si>
  <si>
    <t>1524844889497817114</t>
  </si>
  <si>
    <t>mariagemaquint1</t>
  </si>
  <si>
    <t>Thu May 12 20:12:06 +0000 2022</t>
  </si>
  <si>
    <t>778205915715604480</t>
  </si>
  <si>
    <t>http://pbs.twimg.com/profile_images/1276243354943205377/8pWPOtUl_normal.jpg</t>
  </si>
  <si>
    <t>Madrid</t>
  </si>
  <si>
    <t>http://twitter.com/mariagemaquint1/statuses/1524844889497817114</t>
  </si>
  <si>
    <t>1524843582930178080</t>
  </si>
  <si>
    <t>Charlie85915085</t>
  </si>
  <si>
    <t>Thu May 12 20:06:55 +0000 2022</t>
  </si>
  <si>
    <t>1406220117638266880</t>
  </si>
  <si>
    <t>http://pbs.twimg.com/profile_images/1455478042709610496/uQ3QAl4__normal.jpg</t>
  </si>
  <si>
    <t>http://twitter.com/Charlie85915085/statuses/1524843582930178080</t>
  </si>
  <si>
    <t>1524842804031041536</t>
  </si>
  <si>
    <t>Plantit11</t>
  </si>
  <si>
    <t>Thu May 12 20:03:49 +0000 2022</t>
  </si>
  <si>
    <t>1170065811328786432</t>
  </si>
  <si>
    <t>http://pbs.twimg.com/profile_images/1521932459331309568/8sZZiKdf_normal.jpg</t>
  </si>
  <si>
    <t>Portland OR</t>
  </si>
  <si>
    <t>http://twitter.com/Plantit11/statuses/1524842804031041536</t>
  </si>
  <si>
    <t>1524839840625348622</t>
  </si>
  <si>
    <t>theastaron</t>
  </si>
  <si>
    <t>Thu May 12 19:52:02 +0000 2022</t>
  </si>
  <si>
    <t>1517550634404360192</t>
  </si>
  <si>
    <t>http://pbs.twimg.com/profile_images/1517550789270683648/Ak5kbfZZ_normal.jpg</t>
  </si>
  <si>
    <t>MOON</t>
  </si>
  <si>
    <t>http://twitter.com/theastaron/statuses/1524839840625348622</t>
  </si>
  <si>
    <t>1524838577686859817</t>
  </si>
  <si>
    <t>gritlicker</t>
  </si>
  <si>
    <t>Thu May 12 19:47:01 +0000 2022</t>
  </si>
  <si>
    <t>1331316243769532418</t>
  </si>
  <si>
    <t>http://pbs.twimg.com/profile_images/1399496838290477062/0a63kfLO_normal.jpg</t>
  </si>
  <si>
    <t>Cultland</t>
  </si>
  <si>
    <t>http://twitter.com/gritlicker/statuses/1524838577686859817</t>
  </si>
  <si>
    <t>1524837917885091852</t>
  </si>
  <si>
    <t>Ibrodollars</t>
  </si>
  <si>
    <t>Thu May 12 19:44:24 +0000 2022</t>
  </si>
  <si>
    <t>932158190032179200</t>
  </si>
  <si>
    <t>http://pbs.twimg.com/profile_images/1525627995456667650/RiHdPwNm_normal.jpg</t>
  </si>
  <si>
    <t>Abuja</t>
  </si>
  <si>
    <t>http://twitter.com/Ibrodollars/statuses/1524837917885091852</t>
  </si>
  <si>
    <t>1524837671692029965</t>
  </si>
  <si>
    <t>Thu May 12 19:43:25 +0000 2022</t>
  </si>
  <si>
    <t>http://twitter.com/Artist_Diplomat/statuses/1524837671692029965</t>
  </si>
  <si>
    <t>1524837296909869056</t>
  </si>
  <si>
    <t>Katharine_Seeba</t>
  </si>
  <si>
    <t>Thu May 12 19:41:56 +0000 2022</t>
  </si>
  <si>
    <t>1483198492973707268</t>
  </si>
  <si>
    <t>http://pbs.twimg.com/profile_images/1521368825249386496/biFHYwEK_normal.jpg</t>
  </si>
  <si>
    <t>Österreich</t>
  </si>
  <si>
    <t>http://twitter.com/Katharine_Seeba/statuses/1524837296909869056</t>
  </si>
  <si>
    <t>1524837203490263056</t>
  </si>
  <si>
    <t>elisajornalista</t>
  </si>
  <si>
    <t>Thu May 12 19:41:34 +0000 2022</t>
  </si>
  <si>
    <t>43449503</t>
  </si>
  <si>
    <t>http://pbs.twimg.com/profile_images/1512411954060701696/UEx3kibP_normal.jpg</t>
  </si>
  <si>
    <t>Porto Alegre, Brasil</t>
  </si>
  <si>
    <t>http://twitter.com/elisajornalista/statuses/1524837203490263056</t>
  </si>
  <si>
    <t>1524836697355210787</t>
  </si>
  <si>
    <t>56kbird</t>
  </si>
  <si>
    <t>Thu May 12 19:39:33 +0000 2022</t>
  </si>
  <si>
    <t>365216503</t>
  </si>
  <si>
    <t>http://pbs.twimg.com/profile_images/1522141422/1lvw51n1_normal</t>
  </si>
  <si>
    <t>Chicago</t>
  </si>
  <si>
    <t>http://twitter.com/56kbird/statuses/1524836697355210787</t>
  </si>
  <si>
    <t>1524834554380439561</t>
  </si>
  <si>
    <t>WeeJott</t>
  </si>
  <si>
    <t>RT @HAARTKenya: We raise our hands for a world without #ChildLabour. 
Say NO to Child Labour!
#RaiseYourHandForKids
#EndChildLabour 
@ilo @UNICEFKenya @WatotoWatchNet #RaiseYourHandForKids https://t.co/KYCgyXXywr</t>
  </si>
  <si>
    <t>Thu May 12 19:31:02 +0000 2022</t>
  </si>
  <si>
    <t>1245754064333398016</t>
  </si>
  <si>
    <t>http://pbs.twimg.com/profile_images/1245798731963928576/cZQP2dng_normal.jpg</t>
  </si>
  <si>
    <t>http://twitter.com/WeeJott/statuses/1524834554380439561</t>
  </si>
  <si>
    <t>{"hashtags":[{"text":"ChildLabour","indices":[55,67]},{"text":"RaiseYourHandForKids","indices":[94,115]},{"text":"EndChildLabour","indices":[116,131]}],"symbols":[],"user_mentions":[{"screen_name":"HAARTKenya","name":"HAART- Kenya","id":1254156906,"id_str":"1254156906","indices":[3,14]},{"screen_name":"ilo","name":"International Labour Organization","id":364761686,"id_str":"364761686","indices":[133,137]}],"urls":[]}</t>
  </si>
  <si>
    <t>1524833906083647505</t>
  </si>
  <si>
    <t>MajydAziz</t>
  </si>
  <si>
    <t>Thu May 12 19:28:27 +0000 2022</t>
  </si>
  <si>
    <t>39472663</t>
  </si>
  <si>
    <t>http://pbs.twimg.com/profile_images/1523760256991563776/H0wTscNA_normal.jpg</t>
  </si>
  <si>
    <t>Karachi Pakistan</t>
  </si>
  <si>
    <t>http://twitter.com/MajydAziz/statuses/1524833906083647505</t>
  </si>
  <si>
    <t>1524833020871594000</t>
  </si>
  <si>
    <t>Thu May 12 19:24:56 +0000 2022</t>
  </si>
  <si>
    <t>http://twitter.com/hcrffngo/statuses/1524833020871594000</t>
  </si>
  <si>
    <t>1524830196364283904</t>
  </si>
  <si>
    <t>reallybored_</t>
  </si>
  <si>
    <t>Thu May 12 19:13:43 +0000 2022</t>
  </si>
  <si>
    <t>1413824146186723330</t>
  </si>
  <si>
    <t>http://pbs.twimg.com/profile_images/1524795300333772810/AzGNNFdU_normal.jpg</t>
  </si>
  <si>
    <t>Beyonce's basement</t>
  </si>
  <si>
    <t>http://twitter.com/reallybored_/statuses/1524830196364283904</t>
  </si>
  <si>
    <t>1524829823125835777</t>
  </si>
  <si>
    <t>DavidLeask6</t>
  </si>
  <si>
    <t>Thu May 12 19:12:14 +0000 2022</t>
  </si>
  <si>
    <t>1520852131175149569</t>
  </si>
  <si>
    <t>http://pbs.twimg.com/profile_images/1520852367444520966/kCA26Y7-_normal.jpg</t>
  </si>
  <si>
    <t>http://twitter.com/DavidLeask6/statuses/1524829823125835777</t>
  </si>
  <si>
    <t>1524827185504296961</t>
  </si>
  <si>
    <t>malinpol</t>
  </si>
  <si>
    <t>Thu May 12 19:01:45 +0000 2022</t>
  </si>
  <si>
    <t>488414981</t>
  </si>
  <si>
    <t>http://pbs.twimg.com/profile_images/768852980384792576/fpLIlLjK_normal.jpg</t>
  </si>
  <si>
    <t>http://twitter.com/malinpol/statuses/1524827185504296961</t>
  </si>
  <si>
    <t>1524822740783480835</t>
  </si>
  <si>
    <t>Desa13I</t>
  </si>
  <si>
    <t>Thu May 12 18:44:05 +0000 2022</t>
  </si>
  <si>
    <t>1299136224469438466</t>
  </si>
  <si>
    <t>http://pbs.twimg.com/profile_images/1502369911292760071/EjtvVM_-_normal.jpg</t>
  </si>
  <si>
    <t>http://twitter.com/Desa13I/statuses/1524822740783480835</t>
  </si>
  <si>
    <t>1524822575511228419</t>
  </si>
  <si>
    <t>rn_bic</t>
  </si>
  <si>
    <t>Thu May 12 18:43:26 +0000 2022</t>
  </si>
  <si>
    <t>762424146</t>
  </si>
  <si>
    <t>http://pbs.twimg.com/profile_images/3367808841/3de0a9a69e726859f238b5b10607dc27_normal.jpeg</t>
  </si>
  <si>
    <t>NC</t>
  </si>
  <si>
    <t>http://twitter.com/rn_bic/statuses/1524822575511228419</t>
  </si>
  <si>
    <t>1524822541973524481</t>
  </si>
  <si>
    <t>mcsabrymohd</t>
  </si>
  <si>
    <t>Thu May 12 18:43:18 +0000 2022</t>
  </si>
  <si>
    <t>2178623370</t>
  </si>
  <si>
    <t>http://pbs.twimg.com/profile_images/1054566175336742912/d4bHPbL4_normal.jpg</t>
  </si>
  <si>
    <t>http://twitter.com/mcsabrymohd/statuses/1524822541973524481</t>
  </si>
  <si>
    <t>1524821434354257925</t>
  </si>
  <si>
    <t>MrsOlushonde</t>
  </si>
  <si>
    <t>@OLGHLiverpool @janeconsidine These #letters are #fantastic #OLGHy5 I have learnt so many shocking facts about #childlabour whilst reading them. I hope the footballers reply to your meaningful questions!</t>
  </si>
  <si>
    <t>Thu May 12 18:38:54 +0000 2022</t>
  </si>
  <si>
    <t>797876717457117185</t>
  </si>
  <si>
    <t>OLGHLiverpool</t>
  </si>
  <si>
    <t>1270731264191074306</t>
  </si>
  <si>
    <t>1524714249100091393</t>
  </si>
  <si>
    <t>http://pbs.twimg.com/profile_images/1388480579809824768/91P1yfLv_normal.jpg</t>
  </si>
  <si>
    <t>Liverpool, England</t>
  </si>
  <si>
    <t>http://twitter.com/MrsOlushonde/statuses/1524821434354257925</t>
  </si>
  <si>
    <t>{"hashtags":[{"text":"letters","indices":[36,44]},{"text":"fantastic","indices":[49,59]},{"text":"OLGHy5","indices":[60,67]},{"text":"childlabour","indices":[111,123]}],"symbols":[],"user_mentions":[{"screen_name":"OLGHLiverpool","name":"Our Lady of Good Help Catholic Primary School","id":797876717457117200,"id_str":"797876717457117185","indices":[0,14]},{"screen_name":"janeconsidine","name":"Jane Considine","id":22840313,"id_str":"22840313","indices":[15,29]}],"urls":[]}</t>
  </si>
  <si>
    <t>1524820414735818760</t>
  </si>
  <si>
    <t>D1RKJVNG3N</t>
  </si>
  <si>
    <t>Thu May 12 18:34:51 +0000 2022</t>
  </si>
  <si>
    <t>1053322411582676995</t>
  </si>
  <si>
    <t>http://pbs.twimg.com/profile_images/1139211900066193409/0cVKn7LK_normal.jpg</t>
  </si>
  <si>
    <t>Rheinland</t>
  </si>
  <si>
    <t>http://twitter.com/D1RKJVNG3N/statuses/1524820414735818760</t>
  </si>
  <si>
    <t>1524820183176585217</t>
  </si>
  <si>
    <t>RIPBeccaAnnSedw</t>
  </si>
  <si>
    <t>Thu May 12 18:33:56 +0000 2022</t>
  </si>
  <si>
    <t>1947069445</t>
  </si>
  <si>
    <t>http://pbs.twimg.com/profile_images/995228940628348934/kXNF7W-p_normal.jpg</t>
  </si>
  <si>
    <t>Temple Terrace, FL</t>
  </si>
  <si>
    <t>http://twitter.com/RIPBeccaAnnSedw/statuses/1524820183176585217</t>
  </si>
  <si>
    <t>1524819602672193543</t>
  </si>
  <si>
    <t>horen_kent</t>
  </si>
  <si>
    <t>Thu May 12 18:31:37 +0000 2022</t>
  </si>
  <si>
    <t>1524033686567407617</t>
  </si>
  <si>
    <t>Phoenix, AZ</t>
  </si>
  <si>
    <t>http://twitter.com/horen_kent/statuses/1524819602672193543</t>
  </si>
  <si>
    <t>1524817284044410880</t>
  </si>
  <si>
    <t>Thu May 12 18:22:24 +0000 2022</t>
  </si>
  <si>
    <t>http://twitter.com/NdAnastase/statuses/1524817284044410880</t>
  </si>
  <si>
    <t>1524816172142981120</t>
  </si>
  <si>
    <t>AnuragKunduAK</t>
  </si>
  <si>
    <t>Thu May 12 18:17:59 +0000 2022</t>
  </si>
  <si>
    <t>98613701</t>
  </si>
  <si>
    <t>http://pbs.twimg.com/profile_images/1282031316905545729/4fhJ4RH4_normal.jpg</t>
  </si>
  <si>
    <t>Delhi</t>
  </si>
  <si>
    <t>http://twitter.com/AnuragKunduAK/statuses/1524816172142981120</t>
  </si>
  <si>
    <t>1524815734215516163</t>
  </si>
  <si>
    <t>Alena1960</t>
  </si>
  <si>
    <t>Thu May 12 18:16:15 +0000 2022</t>
  </si>
  <si>
    <t>48202409</t>
  </si>
  <si>
    <t>http://pbs.twimg.com/profile_images/921583793130971136/6kqCvcxa_normal.jpg</t>
  </si>
  <si>
    <t>Atlanta, GA</t>
  </si>
  <si>
    <t>http://twitter.com/Alena1960/statuses/1524815734215516163</t>
  </si>
  <si>
    <t>1524815499842007042</t>
  </si>
  <si>
    <t>Thu May 12 18:15:19 +0000 2022</t>
  </si>
  <si>
    <t>http://twitter.com/nosh15/statuses/1524815499842007042</t>
  </si>
  <si>
    <t>1524813155163164673</t>
  </si>
  <si>
    <t>BrittanyVidos</t>
  </si>
  <si>
    <t>Thu May 12 18:06:00 +0000 2022</t>
  </si>
  <si>
    <t>1236389231490142216</t>
  </si>
  <si>
    <t>http://pbs.twimg.com/profile_images/1508291515440934913/Kpv819fK_normal.jpg</t>
  </si>
  <si>
    <t>Natchitoches, LA</t>
  </si>
  <si>
    <t>http://twitter.com/BrittanyVidos/statuses/1524813155163164673</t>
  </si>
  <si>
    <t>1524812303555772417</t>
  </si>
  <si>
    <t>WCRamm</t>
  </si>
  <si>
    <t>Thu May 12 18:02:37 +0000 2022</t>
  </si>
  <si>
    <t>154089428</t>
  </si>
  <si>
    <t>http://pbs.twimg.com/profile_images/1409862311116951554/QiV0bjaW_normal.jpg</t>
  </si>
  <si>
    <t>http://twitter.com/WCRamm/statuses/1524812303555772417</t>
  </si>
  <si>
    <t>1524805555344351238</t>
  </si>
  <si>
    <t>MaryamLotfi4</t>
  </si>
  <si>
    <t>Today, I visited @BalAshramJaipur  rehabilitation centre, for children rescued from child slavery.Feeling so blessed to be able to visit them and am looking to long_term contribution. 
Supply chains should be free from child slavery.
#childlabour 
#publicValue
@cardiffbusiness https://t.co/r09eoPSxNV</t>
  </si>
  <si>
    <t>Thu May 12 17:35:48 +0000 2022</t>
  </si>
  <si>
    <t>1068987684188758016</t>
  </si>
  <si>
    <t>http://pbs.twimg.com/profile_images/1178431555137654784/v9dszPJf_normal.jpg</t>
  </si>
  <si>
    <t>http://twitter.com/MaryamLotfi4/statuses/1524805555344351238</t>
  </si>
  <si>
    <t>{"hashtags":[{"text":"childlabour","indices":[234,246]},{"text":"publicValue","indices":[248,260]}],"symbols":[],"user_mentions":[{"screen_name":"BalAshramJaipur","name":"Bal Ashram Trust","id":962926913567195100,"id_str":"962926913567195136","indices":[17,33]},{"screen_name":"cardiffbusiness","name":"Cardiff Business School","id":55542834,"id_str":"55542834","indices":[261,277]}],"urls":[],"media":[{"id":1524805547165622300,"id_str":"1524805547165622272","indices":[278,301],"media_url":"http://pbs.twimg.com/media/FSkykP5aIAAue-w.jpg","media_url_https":"https://pbs.twimg.com/media/FSkykP5aIAAue-w.jpg","url":"https://t.co/r09eoPSxNV","display_url":"pic.twitter.com/r09eoPSxNV","expanded_url":"https://twitter.com/MaryamLotfi4/status/1524805555344351238/photo/1","type":"photo","sizes":{"medium":{"w":1200,"h":859,"resize":"fit"},"thumb":{"w":150,"h":150,"resize":"crop"},"large":{"w":2048,"h":1466,"resize":"fit"},"small":{"w":680,"h":487,"resize":"fit"}}}]}</t>
  </si>
  <si>
    <t>1524803337895350281</t>
  </si>
  <si>
    <t>Hareeta1</t>
  </si>
  <si>
    <t>Thu May 12 17:26:59 +0000 2022</t>
  </si>
  <si>
    <t>606899447</t>
  </si>
  <si>
    <t>http://pbs.twimg.com/profile_images/833649130211794944/-ONynzT5_normal.jpg</t>
  </si>
  <si>
    <t>Republic of Mauritius</t>
  </si>
  <si>
    <t>http://twitter.com/Hareeta1/statuses/1524803337895350281</t>
  </si>
  <si>
    <t>1524802138886574081</t>
  </si>
  <si>
    <t>yaseminsalih6</t>
  </si>
  <si>
    <t>RT @itirerhart: I raise my hand to say NO to #ChildLabour and all the products  and services of child labour. I invite my friends @aliercan79 @yaseminsalih6 @OzgurHisarcikli to do the same @iloankara @ilo #notochildlabour https://t.co/tY75yh0N0D</t>
  </si>
  <si>
    <t>Thu May 12 17:22:14 +0000 2022</t>
  </si>
  <si>
    <t>1318287666669117441</t>
  </si>
  <si>
    <t>http://pbs.twimg.com/profile_images/1455110741057495044/Vo_rGEKh_normal.jpg</t>
  </si>
  <si>
    <t>http://twitter.com/yaseminsalih6/statuses/1524802138886574081</t>
  </si>
  <si>
    <t>{"hashtags":[{"text":"ChildLabour","indices":[45,57]}],"symbols":[],"user_mentions":[{"screen_name":"itirerhart","name":"Itır Erhart","id":312843329,"id_str":"312843329","indices":[3,14]}],"urls":[]}</t>
  </si>
  <si>
    <t>1524801785822687233</t>
  </si>
  <si>
    <t>IAmOduol</t>
  </si>
  <si>
    <t>Now they DRC are an official member of #EAC @eacmediacentre can we talk about child labor related to mineral extraction in that country that goes to power #Samsung #Apple #Tesla and others? 
https://t.co/EBhcPFgntm
#forcedlabour #ChildLabour #childtrafficking #technology</t>
  </si>
  <si>
    <t>Thu May 12 17:20:49 +0000 2022</t>
  </si>
  <si>
    <t>1424719853034803204</t>
  </si>
  <si>
    <t>http://pbs.twimg.com/profile_images/1424726454290587650/nkVAw_Hm_normal.jpg</t>
  </si>
  <si>
    <t>http://twitter.com/IAmOduol/statuses/1524801785822687233</t>
  </si>
  <si>
    <t>{"hashtags":[{"text":"EAC","indices":[39,43]},{"text":"Samsung","indices":[155,163]},{"text":"Apple","indices":[164,170]},{"text":"Tesla","indices":[171,177]},{"text":"forcedlabour","indices":[216,229]},{"text":"ChildLabour","indices":[230,242]},{"text":"childtrafficking","indices":[243,260]},{"text":"technology","indices":[261,272]}],"symbols":[],"user_mentions":[{"screen_name":"eacmediacentre","name":"EAC Media Centre","id":766279157189898200,"id_str":"766279157189898240","indices":[44,59]}],"urls":[{"url":"https://t.co/EBhcPFgntm","expanded_url":"https://youtu.be/-Yuy-jrOzBc","display_url":"youtu.be/-Yuy-jrOzBc","indices":[192,215]}]}</t>
  </si>
  <si>
    <t>1524800549115379712</t>
  </si>
  <si>
    <t>Thu May 12 17:15:54 +0000 2022</t>
  </si>
  <si>
    <t>http://twitter.com/Kioninadine/statuses/1524800549115379712</t>
  </si>
  <si>
    <t>1524799953100587009</t>
  </si>
  <si>
    <t>Thu May 12 17:13:32 +0000 2022</t>
  </si>
  <si>
    <t>http://twitter.com/MonariPeterJ/statuses/1524799953100587009</t>
  </si>
  <si>
    <t>1524799927192363008</t>
  </si>
  <si>
    <t>LieferkettenG</t>
  </si>
  <si>
    <t>Thu May 12 17:13:26 +0000 2022</t>
  </si>
  <si>
    <t>1168831918445645824</t>
  </si>
  <si>
    <t>http://pbs.twimg.com/profile_images/1516689233972535303/2iOc1jZ9_normal.jpg</t>
  </si>
  <si>
    <t>http://twitter.com/LieferkettenG/statuses/1524799927192363008</t>
  </si>
  <si>
    <t>1524797772783833088</t>
  </si>
  <si>
    <t>survivorsarmy</t>
  </si>
  <si>
    <t>Thu May 12 17:04:53 +0000 2022</t>
  </si>
  <si>
    <t>1019929212608761857</t>
  </si>
  <si>
    <t>http://pbs.twimg.com/profile_images/1218196543561519105/MDJadbkP_normal.jpg</t>
  </si>
  <si>
    <t>Lansing, MI</t>
  </si>
  <si>
    <t>http://twitter.com/survivorsarmy/statuses/1524797772783833088</t>
  </si>
  <si>
    <t>1524797577786699776</t>
  </si>
  <si>
    <t>SarlaChoudhary_</t>
  </si>
  <si>
    <t>Thu May 12 17:04:06 +0000 2022</t>
  </si>
  <si>
    <t>1025988928518553601</t>
  </si>
  <si>
    <t>http://pbs.twimg.com/profile_images/1487062927416836096/cVDfKDjq_normal.jpg</t>
  </si>
  <si>
    <t>http://twitter.com/SarlaChoudhary_/statuses/1524797577786699776</t>
  </si>
  <si>
    <t>1524796621824868352</t>
  </si>
  <si>
    <t>Thu May 12 17:00:18 +0000 2022</t>
  </si>
  <si>
    <t>http://twitter.com/KKashaija/statuses/1524796621824868352</t>
  </si>
  <si>
    <t>1524796475267497990</t>
  </si>
  <si>
    <t>GerardSchmets</t>
  </si>
  <si>
    <t>Thu May 12 16:59:43 +0000 2022</t>
  </si>
  <si>
    <t>606703422</t>
  </si>
  <si>
    <t>http://pbs.twimg.com/profile_images/1339206636179779586/2ZoCYGZs_normal.jpg</t>
  </si>
  <si>
    <t>http://twitter.com/GerardSchmets/statuses/1524796475267497990</t>
  </si>
  <si>
    <t>1524794463838781442</t>
  </si>
  <si>
    <t>Thu May 12 16:51:44 +0000 2022</t>
  </si>
  <si>
    <t>http://twitter.com/ILOCaribbean/statuses/1524794463838781442</t>
  </si>
  <si>
    <t>1524794441738948610</t>
  </si>
  <si>
    <t>Thu May 12 16:51:38 +0000 2022</t>
  </si>
  <si>
    <t>http://twitter.com/averlont/statuses/1524794441738948610</t>
  </si>
  <si>
    <t>1524789899299201027</t>
  </si>
  <si>
    <t>nca1950</t>
  </si>
  <si>
    <t>Thu May 12 16:33:35 +0000 2022</t>
  </si>
  <si>
    <t>1622316866</t>
  </si>
  <si>
    <t>http://pbs.twimg.com/profile_images/869939128204312578/5cc4Q-ak_normal.jpg</t>
  </si>
  <si>
    <t>http://twitter.com/nca1950/statuses/1524789899299201027</t>
  </si>
  <si>
    <t>1524789714624172033</t>
  </si>
  <si>
    <t>Omarou2506</t>
  </si>
  <si>
    <t>Thu May 12 16:32:51 +0000 2022</t>
  </si>
  <si>
    <t>760560165829632001</t>
  </si>
  <si>
    <t>http://pbs.twimg.com/profile_images/1516760396035772417/X09xIzbD_normal.jpg</t>
  </si>
  <si>
    <t>Gatineau, Québec</t>
  </si>
  <si>
    <t>http://twitter.com/Omarou2506/statuses/1524789714624172033</t>
  </si>
  <si>
    <t>1524788691964665862</t>
  </si>
  <si>
    <t>Sport_Rights</t>
  </si>
  <si>
    <t>📆 Mark your calendars and #RaiseYourHandForKids🙋‍♀️
📌Side Event on #ChildLabour in Sport: Protecting the Rights of Child Athletes,➡️5th Global Conference on the Elimination of Child Labour
📣 @AndreaFlorence4 will be speaking on behalf of  @SportandRights 
👋See you there! https://t.co/EOlvVb9uGz</t>
  </si>
  <si>
    <t>Thu May 12 16:28:48 +0000 2022</t>
  </si>
  <si>
    <t>1348957309968519169</t>
  </si>
  <si>
    <t>http://pbs.twimg.com/profile_images/1375172593385406465/O72c3CLB_normal.jpg</t>
  </si>
  <si>
    <t>http://twitter.com/Sport_Rights/statuses/1524788691964665862</t>
  </si>
  <si>
    <t>{"hashtags":[{"text":"RaiseYourHandForKids","indices":[26,47]},{"text":"ChildLabour","indices":[68,80]}],"symbols":[],"user_mentions":[{"screen_name":"AndreaFlorence4","name":"Andrea Florence","id":1442239357,"id_str":"1442239357","indices":[193,209]},{"screen_name":"SportandRights","name":"Centre for Sport &amp; Human Rights","id":4009930636,"id_str":"4009930636","indices":[241,256]}],"urls":[],"media":[{"id":1524784885499560000,"id_str":"1524784885499559936","indices":[275,298],"media_url":"http://pbs.twimg.com/media/FSkfxlMWAAAe2cm.jpg","media_url_https":"https://pbs.twimg.com/media/FSkfxlMWAAAe2cm.jpg","url":"https://t.co/EOlvVb9uGz","display_url":"pic.twitter.com/EOlvVb9uGz","expanded_url":"https://twitter.com/Sport_Rights/status/1524788691964665862/photo/1","type":"photo","sizes":{"thumb":{"w":150,"h":150,"resize":"crop"},"large":{"w":640,"h":360,"resize":"fit"},"medium":{"w":640,"h":360,"resize":"fit"},"small":{"w":640,"h":360,"resize":"fit"}}}]}</t>
  </si>
  <si>
    <t>1524786975542157313</t>
  </si>
  <si>
    <t>Thu May 12 16:21:58 +0000 2022</t>
  </si>
  <si>
    <t>http://twitter.com/firferoz/statuses/1524786975542157313</t>
  </si>
  <si>
    <t>1524785583523889152</t>
  </si>
  <si>
    <t>AapShashi</t>
  </si>
  <si>
    <t>Thu May 12 16:16:26 +0000 2022</t>
  </si>
  <si>
    <t>1309176226553233408</t>
  </si>
  <si>
    <t>http://pbs.twimg.com/profile_images/1487426614191599617/cjeHLygT_normal.jpg</t>
  </si>
  <si>
    <t>दिल्ली/ अमेठी यूपी</t>
  </si>
  <si>
    <t>http://twitter.com/AapShashi/statuses/1524785583523889152</t>
  </si>
  <si>
    <t>1524784269712834562</t>
  </si>
  <si>
    <t>Thu May 12 16:11:13 +0000 2022</t>
  </si>
  <si>
    <t>http://twitter.com/tzDiscovery/statuses/1524784269712834562</t>
  </si>
  <si>
    <t>1524782687856340992</t>
  </si>
  <si>
    <t>MahmudTahmina</t>
  </si>
  <si>
    <t>Thu May 12 16:04:56 +0000 2022</t>
  </si>
  <si>
    <t>1073162711675084800</t>
  </si>
  <si>
    <t>http://pbs.twimg.com/profile_images/1361069662574956547/BCOlo3fr_normal.jpg</t>
  </si>
  <si>
    <t>http://twitter.com/MahmudTahmina/statuses/1524782687856340992</t>
  </si>
  <si>
    <t>1524782532662857728</t>
  </si>
  <si>
    <t>Thu May 12 16:04:19 +0000 2022</t>
  </si>
  <si>
    <t>http://twitter.com/AdeboKoba/statuses/1524782532662857728</t>
  </si>
  <si>
    <t>1524781966075301889</t>
  </si>
  <si>
    <t>JoshuaHofert</t>
  </si>
  <si>
    <t>Thu May 12 16:02:04 +0000 2022</t>
  </si>
  <si>
    <t>876197188073906176</t>
  </si>
  <si>
    <t>http://pbs.twimg.com/profile_images/1521540567649427460/1_glNGpf_normal.jpg</t>
  </si>
  <si>
    <t>http://twitter.com/JoshuaHofert/statuses/1524781966075301889</t>
  </si>
  <si>
    <t>1524780342791442432</t>
  </si>
  <si>
    <t>Thu May 12 15:55:37 +0000 2022</t>
  </si>
  <si>
    <t>http://twitter.com/ShabanaUllah/statuses/1524780342791442432</t>
  </si>
  <si>
    <t>1524780327561994246</t>
  </si>
  <si>
    <t>Thu May 12 15:55:33 +0000 2022</t>
  </si>
  <si>
    <t>http://twitter.com/malinpol/statuses/1524780327561994246</t>
  </si>
  <si>
    <t>1524779508259340289</t>
  </si>
  <si>
    <t>AkwyZ</t>
  </si>
  <si>
    <t>Thu May 12 15:52:18 +0000 2022</t>
  </si>
  <si>
    <t>19485870</t>
  </si>
  <si>
    <t>http://pbs.twimg.com/profile_images/1350205590153404416/ajssxuUw_normal.jpg</t>
  </si>
  <si>
    <t>Cork, Ireland</t>
  </si>
  <si>
    <t>http://twitter.com/AkwyZ/statuses/1524779508259340289</t>
  </si>
  <si>
    <t>1524775896107737093</t>
  </si>
  <si>
    <t>@ActionAidIndia volunteer is driving awareness Tuk Tuk van against #ChildLabour in #Muzaffarpur #Bihar 
@saurabhiirm @Dr_SharadKumari https://t.co/dxX60K4hHb</t>
  </si>
  <si>
    <t>Thu May 12 15:37:57 +0000 2022</t>
  </si>
  <si>
    <t>59062530</t>
  </si>
  <si>
    <t>ActionAidIndia</t>
  </si>
  <si>
    <t>http://twitter.com/arvindamuz1/statuses/1524775896107737093</t>
  </si>
  <si>
    <t>{"hashtags":[{"text":"ChildLabour","indices":[67,79]},{"text":"Muzaffarpur","indices":[83,95]},{"text":"Bihar","indices":[96,102]}],"symbols":[],"user_mentions":[{"screen_name":"ActionAidIndia","name":"ActionAid Association India","id":59062530,"id_str":"59062530","indices":[0,15]},{"screen_name":"saurabhiirm","name":"Saurabh Kumar","id":187833245,"id_str":"187833245","indices":[104,116]},{"screen_name":"Dr_SharadKumari","name":"Sharad Kumari","id":958380131055218700,"id_str":"958380131055218688","indices":[117,133]}],"urls":[],"media":[{"id":1524774359663263700,"id_str":"1524774359663263744","indices":[134,157],"media_url":"http://pbs.twimg.com/ext_tw_video_thumb/1524774359663263744/pu/img/7BIfBZXgXZasa8Hr.jpg","media_url_https":"https://pbs.twimg.com/ext_tw_video_thumb/1524774359663263744/pu/img/7BIfBZXgXZasa8Hr.jpg","url":"https://t.co/dxX60K4hHb","display_url":"pic.twitter.com/dxX60K4hHb","expanded_url":"https://twitter.com/arvindamuz1/status/1524775896107737093/video/1","type":"photo","sizes":{"thumb":{"w":150,"h":150,"resize":"crop"},"small":{"w":640,"h":352,"resize":"fit"},"medium":{"w":640,"h":352,"resize":"fit"},"large":{"w":640,"h":352,"resize":"fit"}}}]}</t>
  </si>
  <si>
    <t>1524775147651072004</t>
  </si>
  <si>
    <t>DoreenKanaiza</t>
  </si>
  <si>
    <t>Thu May 12 15:34:58 +0000 2022</t>
  </si>
  <si>
    <t>1253397072059011080</t>
  </si>
  <si>
    <t>http://pbs.twimg.com/profile_images/1526640099680739334/cDQv0fnl_normal.jpg</t>
  </si>
  <si>
    <t>http://twitter.com/DoreenKanaiza/statuses/1524775147651072004</t>
  </si>
  <si>
    <t>1524774775951966209</t>
  </si>
  <si>
    <t>Thu May 12 15:33:30 +0000 2022</t>
  </si>
  <si>
    <t>http://twitter.com/cbs_ke/statuses/1524774775951966209</t>
  </si>
  <si>
    <t>1524774468777918464</t>
  </si>
  <si>
    <t>Thu May 12 15:32:16 +0000 2022</t>
  </si>
  <si>
    <t>http://twitter.com/BoburBN/statuses/1524774468777918464</t>
  </si>
  <si>
    <t>1524773744262189057</t>
  </si>
  <si>
    <t>Thu May 12 15:29:24 +0000 2022</t>
  </si>
  <si>
    <t>http://twitter.com/allanmzalendo/statuses/1524773744262189057</t>
  </si>
  <si>
    <t>1524772290671562753</t>
  </si>
  <si>
    <t>Thu May 12 15:23:37 +0000 2022</t>
  </si>
  <si>
    <t>http://twitter.com/_cosatu/statuses/1524772290671562753</t>
  </si>
  <si>
    <t>1524772199315378176</t>
  </si>
  <si>
    <t>FromBhaskar</t>
  </si>
  <si>
    <t>Thu May 12 15:23:15 +0000 2022</t>
  </si>
  <si>
    <t>61714120</t>
  </si>
  <si>
    <t>http://pbs.twimg.com/profile_images/1518884017419915267/I-jA88NR_normal.jpg</t>
  </si>
  <si>
    <t>http://twitter.com/FromBhaskar/statuses/1524772199315378176</t>
  </si>
  <si>
    <t>1524771770212966400</t>
  </si>
  <si>
    <t>SeidAAmiru</t>
  </si>
  <si>
    <t>Thu May 12 15:21:33 +0000 2022</t>
  </si>
  <si>
    <t>80818399</t>
  </si>
  <si>
    <t>http://pbs.twimg.com/profile_images/1490352961268105217/HUT1KBm__normal.jpg</t>
  </si>
  <si>
    <t>http://twitter.com/SeidAAmiru/statuses/1524771770212966400</t>
  </si>
  <si>
    <t>1524770307541774336</t>
  </si>
  <si>
    <t>TheSBOrganizat1</t>
  </si>
  <si>
    <t>RT @FKEKenya: At FKE we join the #RaiseYourHandForKids challenge✋🏽to show our stand against #childlabour as we prepare for the 5th Global Conference on the elimination of child labour by @Alliance8_7 
We call upon @BusiaSugar, @MRM_Ltd, @SonySugar_, @OlPejeta to join in the challenge! https://t.co/uw5Dt1GTGf</t>
  </si>
  <si>
    <t>Thu May 12 15:15:44 +0000 2022</t>
  </si>
  <si>
    <t>1157935926011662338</t>
  </si>
  <si>
    <t>http://pbs.twimg.com/profile_images/1157936803581759488/3Y78rTQX_normal.jpg</t>
  </si>
  <si>
    <t>http://twitter.com/TheSBOrganizat1/statuses/1524770307541774336</t>
  </si>
  <si>
    <t>{"hashtags":[{"text":"RaiseYourHandForKids","indices":[33,54]},{"text":"childlabour","indices":[92,104]}],"symbols":[],"user_mentions":[{"screen_name":"FKEKenya","name":"FKE Kenya","id":1652982474,"id_str":"1652982474","indices":[3,12]}],"urls":[]}</t>
  </si>
  <si>
    <t>1524769717143351297</t>
  </si>
  <si>
    <t>anupkal</t>
  </si>
  <si>
    <t>Thu May 12 15:13:24 +0000 2022</t>
  </si>
  <si>
    <t>19012067</t>
  </si>
  <si>
    <t>http://pbs.twimg.com/profile_images/430819724528582656/syzo4nFB_normal.jpeg</t>
  </si>
  <si>
    <t>Mumbai</t>
  </si>
  <si>
    <t>http://twitter.com/anupkal/statuses/1524769717143351297</t>
  </si>
  <si>
    <t>1524768798007566339</t>
  </si>
  <si>
    <t>Thu May 12 15:09:44 +0000 2022</t>
  </si>
  <si>
    <t>http://twitter.com/JamesJumba/statuses/1524768798007566339</t>
  </si>
  <si>
    <t>1524768056114704384</t>
  </si>
  <si>
    <t>Navdeep52797284</t>
  </si>
  <si>
    <t>Thu May 12 15:06:48 +0000 2022</t>
  </si>
  <si>
    <t>1342278226903592960</t>
  </si>
  <si>
    <t>http://pbs.twimg.com/profile_images/1376378373006450693/oL6MRuLZ_normal.jpg</t>
  </si>
  <si>
    <t>http://twitter.com/Navdeep52797284/statuses/1524768056114704384</t>
  </si>
  <si>
    <t>1524767460955770881</t>
  </si>
  <si>
    <t>Thu May 12 15:04:26 +0000 2022</t>
  </si>
  <si>
    <t>http://twitter.com/ezzoufri/statuses/1524767460955770881</t>
  </si>
  <si>
    <t>1524766135970713602</t>
  </si>
  <si>
    <t>Thu May 12 14:59:10 +0000 2022</t>
  </si>
  <si>
    <t>http://twitter.com/LesegoThinane/statuses/1524766135970713602</t>
  </si>
  <si>
    <t>1524765385437896705</t>
  </si>
  <si>
    <t>M_Lelieveld</t>
  </si>
  <si>
    <t>RT @tdh_de: Due to #COVID-19 children in India had to compensate for their parents' loss of income by working in mica mines. Read more about how the pandemic affected the lives of children in India and Peru in our new @TDH_IF #ChildLabour Report 2022: https://t.co/0aKCN6PHxx (3/4) https://t.co/5JAXA1J4t9</t>
  </si>
  <si>
    <t>Thu May 12 14:56:11 +0000 2022</t>
  </si>
  <si>
    <t>487557708</t>
  </si>
  <si>
    <t>http://pbs.twimg.com/profile_images/917783880840765441/qg_yepoR_normal.jpg</t>
  </si>
  <si>
    <t>Amsterdam</t>
  </si>
  <si>
    <t>http://twitter.com/M_Lelieveld/statuses/1524765385437896705</t>
  </si>
  <si>
    <t>{"hashtags":[{"text":"COVID","indices":[19,25]}],"symbols":[],"user_mentions":[{"screen_name":"tdh_de","name":"terre des hommes","id":150992719,"id_str":"150992719","indices":[3,10]}],"urls":[]}</t>
  </si>
  <si>
    <t>1524764505288450054</t>
  </si>
  <si>
    <t>ResearchSlavery</t>
  </si>
  <si>
    <t>Thu May 12 14:52:41 +0000 2022</t>
  </si>
  <si>
    <t>1103670051763310592</t>
  </si>
  <si>
    <t>http://pbs.twimg.com/profile_images/1185166305256718337/2OS0N6y3_normal.jpg</t>
  </si>
  <si>
    <t>http://twitter.com/ResearchSlavery/statuses/1524764505288450054</t>
  </si>
  <si>
    <t>1524764202254151680</t>
  </si>
  <si>
    <t>DanielCork2</t>
  </si>
  <si>
    <t>Thu May 12 14:51:29 +0000 2022</t>
  </si>
  <si>
    <t>2340831072</t>
  </si>
  <si>
    <t>http://pbs.twimg.com/profile_images/1421471458841276425/EH8ubvtq_normal.jpg</t>
  </si>
  <si>
    <t xml:space="preserve">Algiers                       </t>
  </si>
  <si>
    <t>http://twitter.com/DanielCork2/statuses/1524764202254151680</t>
  </si>
  <si>
    <t>1524763613336121345</t>
  </si>
  <si>
    <t>PROITA</t>
  </si>
  <si>
    <t>Thu May 12 14:49:08 +0000 2022</t>
  </si>
  <si>
    <t>61260912</t>
  </si>
  <si>
    <t>http://pbs.twimg.com/profile_images/1390700836158853121/2xw68pmR_normal.jpg</t>
  </si>
  <si>
    <t>Chile</t>
  </si>
  <si>
    <t>http://twitter.com/PROITA/statuses/1524763613336121345</t>
  </si>
  <si>
    <t>1524763378333491201</t>
  </si>
  <si>
    <t>Thu May 12 14:48:12 +0000 2022</t>
  </si>
  <si>
    <t>http://twitter.com/edwin_kiraki/statuses/1524763378333491201</t>
  </si>
  <si>
    <t>1524760496372695046</t>
  </si>
  <si>
    <t>valeriejanherve</t>
  </si>
  <si>
    <t>Thu May 12 14:36:45 +0000 2022</t>
  </si>
  <si>
    <t>2983882902</t>
  </si>
  <si>
    <t>http://pbs.twimg.com/profile_images/1206272333188599809/m0nIHmUO_normal.jpg</t>
  </si>
  <si>
    <t>france</t>
  </si>
  <si>
    <t>http://twitter.com/valeriejanherve/statuses/1524760496372695046</t>
  </si>
  <si>
    <t>1524758810845491205</t>
  </si>
  <si>
    <t>hakanozer58</t>
  </si>
  <si>
    <t>Thu May 12 14:30:03 +0000 2022</t>
  </si>
  <si>
    <t>2504312285</t>
  </si>
  <si>
    <t>http://pbs.twimg.com/profile_images/1274721333314818049/NSzaejsR_normal.jpg</t>
  </si>
  <si>
    <t>http://twitter.com/hakanozer58/statuses/1524758810845491205</t>
  </si>
  <si>
    <t>1524758295684296704</t>
  </si>
  <si>
    <t>📢 It's every child's right to be educated, healthy &amp;amp; free from child labour❗
🔺 #education &amp;amp; social protection are crucial for any effective action to eliminate #ChildLabour. 
🟥 Join @ilo 🇿🇦 @Alliance8_7 at  https://t.co/gEhYZszCo1 to #EndChildLabour 
https://t.co/uwbQ4R2Kw5</t>
  </si>
  <si>
    <t>Thu May 12 14:28:00 +0000 2022</t>
  </si>
  <si>
    <t>http://twitter.com/guebrayberhane/statuses/1524758295684296704</t>
  </si>
  <si>
    <t>{"hashtags":[{"text":"education","indices":[84,94]},{"text":"ChildLabour","indices":[169,181]},{"text":"EndChildLabour","indices":[244,259]}],"symbols":[],"user_mentions":[{"screen_name":"ilo","name":"International Labour Organization","id":364761686,"id_str":"364761686","indices":[192,196]},{"screen_name":"Alliance8_7","name":"Alliance 8.7","id":743055874479038500,"id_str":"743055874479038464","indices":[200,212]}],"urls":[{"url":"https://t.co/gEhYZszCo1","expanded_url":"http://5thChildLabourConf.org","display_url":"5thChildLabourConf.org","indices":[217,240]}],"media":[{"id":1524719942364455000,"id_str":"1524719942364454912","indices":[261,284],"media_url":"http://pbs.twimg.com/ext_tw_video_thumb/1524719942364454912/pu/img/VqFzQ8WEZFczVNff.jpg","media_url_https":"https://pbs.twimg.com/ext_tw_video_thumb/1524719942364454912/pu/img/VqFzQ8WEZFczVNff.jpg","url":"https://t.co/uwbQ4R2Kw5","display_url":"pic.twitter.com/uwbQ4R2Kw5","expanded_url":"https://twitter.com/ilo/status/1524721233979396096/video/1","type":"photo","sizes":{"thumb":{"w":150,"h":150,"resize":"crop"},"medium":{"w":1200,"h":675,"resize":"fit"},"small":{"w":680,"h":383,"resize":"fit"},"large":{"w":1280,"h":720,"resize":"fit"}},"source_status_id":1524721233979396000,"source_status_id_str":"1524721233979396096","source_user_id":364761686,"source_user_id_str":"364761686"}]}</t>
  </si>
  <si>
    <t>1524757842015760384</t>
  </si>
  <si>
    <t>my2twh</t>
  </si>
  <si>
    <t>Thu May 12 14:26:12 +0000 2022</t>
  </si>
  <si>
    <t>30238286</t>
  </si>
  <si>
    <t>http://pbs.twimg.com/profile_images/967521464038625280/yJ8ZQBpz_normal.jpg</t>
  </si>
  <si>
    <t>Michigan, USA</t>
  </si>
  <si>
    <t>http://twitter.com/my2twh/statuses/1524757842015760384</t>
  </si>
  <si>
    <t>1524756576891904001</t>
  </si>
  <si>
    <t>RT @SaniaFarooqui: Honoured to be part of the amazing team at @ipsnews @IPSNewsUNBureau covering the @ilo Durban Conference on the Elimination of #childlabour. 
Follow here for more: https://t.co/scCZyFdYy3 https://t.co/WxKkFWKvMG</t>
  </si>
  <si>
    <t>Thu May 12 14:21:11 +0000 2022</t>
  </si>
  <si>
    <t>http://twitter.com/SaniaShow/statuses/1524756576891904001</t>
  </si>
  <si>
    <t>{"hashtags":[],"symbols":[],"user_mentions":[{"screen_name":"SaniaFarooqui","name":"Sania Farooqui","id":58223243,"id_str":"58223243","indices":[3,17]},{"screen_name":"ipsnews","name":"Inter Press Service","id":17650854,"id_str":"17650854","indices":[62,70]},{"screen_name":"IPSNewsUNBureau","name":"IPS News","id":1228700636520370200,"id_str":"1228700636520370176","indices":[71,87]},{"screen_name":"ilo","name":"International Labour Organization","id":364761686,"id_str":"364761686","indices":[101,105]}],"urls":[]}</t>
  </si>
  <si>
    <t>1524756531140792320</t>
  </si>
  <si>
    <t>Honoured to be part of the amazing team at @ipsnews @IPSNewsUNBureau covering the @ilo Durban Conference on the Elimination of #childlabour. 
Follow here for more: https://t.co/scCZyFdYy3 https://t.co/WxKkFWKvMG</t>
  </si>
  <si>
    <t>Thu May 12 14:21:00 +0000 2022</t>
  </si>
  <si>
    <t>http://twitter.com/SaniaFarooqui/statuses/1524756531140792320</t>
  </si>
  <si>
    <t>{"hashtags":[{"text":"childlabour","indices":[127,139]}],"symbols":[],"user_mentions":[{"screen_name":"ipsnews","name":"Inter Press Service","id":17650854,"id_str":"17650854","indices":[43,51]},{"screen_name":"IPSNewsUNBureau","name":"IPS News","id":1228700636520370200,"id_str":"1228700636520370176","indices":[52,68]},{"screen_name":"ilo","name":"International Labour Organization","id":364761686,"id_str":"364761686","indices":[82,86]}],"urls":[{"url":"https://t.co/scCZyFdYy3","expanded_url":"https://www.ipsnews.net/","display_url":"ipsnews.net","indices":[165,188]},{"url":"https://t.co/WxKkFWKvMG","expanded_url":"https://twitter.com/IPSNewsUNBureau/status/1524628347153702913","display_url":"twitter.com/IPSNewsUNBurea…","indices":[189,212]}]}</t>
  </si>
  <si>
    <t>1524754793859846144</t>
  </si>
  <si>
    <t>iloankara</t>
  </si>
  <si>
    <t>RT @meryemkadinkoop: "Çocuk işçiliğine HAYIR" demek için biz de elimizi kaldırıyoruz. #ChildLabour 
Çocuklarımız ders çalışsın, oyun oynarken kazanmaya çalışsın, mutlu olmaya çalışsın ama;
Sokakta, şantiyelerde, atölyelerde çalışmasın. 
@iloankara 
#RaiseYourHandForKids
#çocuklariçinbendevarım https://t.co/mbr1pkZh7N</t>
  </si>
  <si>
    <t>Thu May 12 14:14:06 +0000 2022</t>
  </si>
  <si>
    <t>964505662871998464</t>
  </si>
  <si>
    <t>http://pbs.twimg.com/profile_images/1222423050735497216/PDbSkQxG_normal.jpg</t>
  </si>
  <si>
    <t>Oran Mahallesi, Ferit Recai Ertuğrul Cd. No:4, 06450 Çankaya/Ankara</t>
  </si>
  <si>
    <t>http://twitter.com/iloankara/statuses/1524754793859846144</t>
  </si>
  <si>
    <t>{"hashtags":[{"text":"ChildLabour","indices":[86,98]}],"symbols":[],"user_mentions":[{"screen_name":"meryemkadinkoop","name":"Meryem Kadın Kooperatifi","id":1337347853623177200,"id_str":"1337347853623177218","indices":[3,19]}],"urls":[]}</t>
  </si>
  <si>
    <t>1524754763560243200</t>
  </si>
  <si>
    <t>RT @tuncaysas: ✋Çocuk işçiliğine HAYIR demek için elimi kaldırıyorum
✋I raise my hand to say NO to #childlabour ✋
#çocukişçi sayısı
20 yılda ilk kez pandemide arttı 160 milyon oldu
✋
#Türkiye’de @csgbakanligi çocuk işçi sayısının 2 yılda 29 bine çıkacağı tahmininde.
@CemkilicDr @iloankara https://t.co/ebgkbfLA43</t>
  </si>
  <si>
    <t>Thu May 12 14:13:58 +0000 2022</t>
  </si>
  <si>
    <t>http://twitter.com/iloankara/statuses/1524754763560243200</t>
  </si>
  <si>
    <t>{"hashtags":[{"text":"childlabour","indices":[99,111]},{"text":"çocukişçi","indices":[115,125]}],"symbols":[],"user_mentions":[{"screen_name":"tuncaysas","name":"tuncaysas","id":55844488,"id_str":"55844488","indices":[3,13]}],"urls":[]}</t>
  </si>
  <si>
    <t>1524753146924322818</t>
  </si>
  <si>
    <t>meryemkadinkoop</t>
  </si>
  <si>
    <t>"Çocuk işçiliğine HAYIR" demek için biz de elimizi kaldırıyoruz. #ChildLabour 
Çocuklarımız ders çalışsın, oyun oynarken kazanmaya çalışsın, mutlu olmaya çalışsın ama;
Sokakta, şantiyelerde, atölyelerde çalışmasın. 
@iloankara 
#RaiseYourHandForKids
#çocuklariçinbendevarım https://t.co/mbr1pkZh7N</t>
  </si>
  <si>
    <t>Thu May 12 14:07:33 +0000 2022</t>
  </si>
  <si>
    <t>1337347853623177218</t>
  </si>
  <si>
    <t>http://pbs.twimg.com/profile_images/1337348032216649728/S04bBiBQ_normal.jpg</t>
  </si>
  <si>
    <t>http://twitter.com/meryemkadinkoop/statuses/1524753146924322818</t>
  </si>
  <si>
    <t>{"hashtags":[{"text":"ChildLabour","indices":[65,77]},{"text":"RaiseYourHandForKids","indices":[230,251]},{"text":"çocuklariçinbendevarım","indices":[252,275]}],"symbols":[],"user_mentions":[{"screen_name":"iloankara","name":"ILO Turkey","id":964505662871998500,"id_str":"964505662871998464","indices":[218,228]}],"urls":[],"media":[{"id":1524751632113696800,"id_str":"1524751632113696769","indices":[276,299],"media_url":"http://pbs.twimg.com/media/FSkBh-rVgAEjM08.jpg","media_url_https":"https://pbs.twimg.com/media/FSkBh-rVgAEjM08.jpg","url":"https://t.co/mbr1pkZh7N","display_url":"pic.twitter.com/mbr1pkZh7N","expanded_url":"https://twitter.com/meryemkadinkoop/status/1524753146924322818/photo/1","type":"photo","sizes":{"thumb":{"w":150,"h":150,"resize":"crop"},"medium":{"w":900,"h":1200,"resize":"fit"},"large":{"w":1536,"h":2048,"resize":"fit"},"small":{"w":510,"h":680,"resize":"fit"}}}]}</t>
  </si>
  <si>
    <t>1524750644057280514</t>
  </si>
  <si>
    <t>PublicReleases</t>
  </si>
  <si>
    <t>#अमरावती 
जिल्हा #बालकामगार कृती दलाने येथील एका दुकानावर धाड टाकून दोन किशोरवयीन कामगारांची मुक्तता केली आहे. याप्रकरणी दुकानमालकांविरूद्ध #नांदगावपेठ पोलीस ठाण्यात गुन्हाही दाखल करण्यात आला आहे.
#Maharashtra 
#ChildLabour https://t.co/WNsWG5fkGk</t>
  </si>
  <si>
    <t>Thu May 12 13:57:36 +0000 2022</t>
  </si>
  <si>
    <t>1157170215559393280</t>
  </si>
  <si>
    <t>http://pbs.twimg.com/profile_images/1275414769705484300/fdUELRJB_normal.jpg</t>
  </si>
  <si>
    <t>http://twitter.com/PublicReleases/statuses/1524750644057280514</t>
  </si>
  <si>
    <t>{"hashtags":[{"text":"अमरावती","indices":[0,8]},{"text":"बालकामगार","indices":[17,27]},{"text":"नांदगावपेठ","indices":[140,151]},{"text":"Maharashtra","indices":[197,209]},{"text":"ChildLabour","indices":[211,223]}],"symbols":[],"user_mentions":[],"urls":[{"url":"https://t.co/WNsWG5fkGk","expanded_url":"https://bit.ly/3Mdzzmo","display_url":"bit.ly/3Mdzzmo","indices":[224,247]}]}</t>
  </si>
  <si>
    <t>1524749700217274368</t>
  </si>
  <si>
    <t>LaMadameDomme</t>
  </si>
  <si>
    <t>Thu May 12 13:53:51 +0000 2022</t>
  </si>
  <si>
    <t>1192580266134515712</t>
  </si>
  <si>
    <t>http://pbs.twimg.com/profile_images/1347573524769222657/iCzsEN1Y_normal.jpg</t>
  </si>
  <si>
    <t>#HyggeModus 📚☕🧶#SofaSymbiose</t>
  </si>
  <si>
    <t>http://twitter.com/LaMadameDomme/statuses/1524749700217274368</t>
  </si>
  <si>
    <t>1524748574583496704</t>
  </si>
  <si>
    <t>sweetsnsavoury</t>
  </si>
  <si>
    <t>Thu May 12 13:49:23 +0000 2022</t>
  </si>
  <si>
    <t>2283548605</t>
  </si>
  <si>
    <t>http://pbs.twimg.com/profile_images/727856505714782208/vTezbnT9_normal.jpg</t>
  </si>
  <si>
    <t>Gravesend</t>
  </si>
  <si>
    <t>http://twitter.com/sweetsnsavoury/statuses/1524748574583496704</t>
  </si>
  <si>
    <t>1524748484435320832</t>
  </si>
  <si>
    <t>guvenisendikasi</t>
  </si>
  <si>
    <t>Thu May 12 13:49:01 +0000 2022</t>
  </si>
  <si>
    <t>1114875980705878018</t>
  </si>
  <si>
    <t>http://pbs.twimg.com/profile_images/1249295594532806657/QaaACAK5_normal.jpg</t>
  </si>
  <si>
    <t>Ankara, Türkiye</t>
  </si>
  <si>
    <t>http://twitter.com/guvenisendikasi/statuses/1524748484435320832</t>
  </si>
  <si>
    <t>1524748431238963206</t>
  </si>
  <si>
    <t>yerel_is_sen</t>
  </si>
  <si>
    <t>Thu May 12 13:48:49 +0000 2022</t>
  </si>
  <si>
    <t>1450741821638905856</t>
  </si>
  <si>
    <t>http://pbs.twimg.com/profile_images/1450751248123244548/M2FU5o_u_normal.jpg</t>
  </si>
  <si>
    <t>http://twitter.com/yerel_is_sen/statuses/1524748431238963206</t>
  </si>
  <si>
    <t>1524748225823006720</t>
  </si>
  <si>
    <t>merFarukAlbay19</t>
  </si>
  <si>
    <t>Thu May 12 13:48:00 +0000 2022</t>
  </si>
  <si>
    <t>1086348425489276929</t>
  </si>
  <si>
    <t>http://pbs.twimg.com/profile_images/1509629975804223496/ezvjdvr1_normal.jpg</t>
  </si>
  <si>
    <t>Gaziantep, Memleket ELAZIĞ</t>
  </si>
  <si>
    <t>http://twitter.com/merFarukAlbay19/statuses/1524748225823006720</t>
  </si>
  <si>
    <t>1524746579697147904</t>
  </si>
  <si>
    <t>yenidenmisk</t>
  </si>
  <si>
    <t>Thu May 12 13:41:27 +0000 2022</t>
  </si>
  <si>
    <t>1337734632037625856</t>
  </si>
  <si>
    <t>http://pbs.twimg.com/profile_images/1337735187594153985/L9AJ6WGU_normal.jpg</t>
  </si>
  <si>
    <t>http://twitter.com/yenidenmisk/statuses/1524746579697147904</t>
  </si>
  <si>
    <t>1524746469995020288</t>
  </si>
  <si>
    <t>tuncaysas</t>
  </si>
  <si>
    <t>✋Çocuk işçiliğine HAYIR demek için elimi kaldırıyorum
✋I raise my hand to say NO to #childlabour ✋
#çocukişçi sayısı
20 yılda ilk kez pandemide arttı 160 milyon oldu
✋
#Türkiye’de @csgbakanligi çocuk işçi sayısının 2 yılda 29 bine çıkacağı tahmininde.
@CemkilicDr @iloankara https://t.co/ebgkbfLA43</t>
  </si>
  <si>
    <t>Thu May 12 13:41:01 +0000 2022</t>
  </si>
  <si>
    <t>55844488</t>
  </si>
  <si>
    <t>http://pbs.twimg.com/profile_images/562841337691926530/j9sTR1zu_normal.jpeg</t>
  </si>
  <si>
    <t>http://twitter.com/tuncaysas/statuses/1524746469995020288</t>
  </si>
  <si>
    <t>{"hashtags":[{"text":"childlabour","indices":[84,96]},{"text":"çocukişçi","indices":[100,110]},{"text":"Türkiye","indices":[169,177]}],"symbols":[],"user_mentions":[{"screen_name":"csgbakanligi","name":"T.C. Çalışma ve Sosyal Güvenlik Bakanlığı","id":562816047,"id_str":"562816047","indices":[181,194]},{"screen_name":"CemkilicDr","name":"Cem KILIC","id":546644524,"id_str":"546644524","indices":[253,264]},{"screen_name":"iloankara","name":"ILO Turkey","id":964505662871998500,"id_str":"964505662871998464","indices":[265,275]}],"urls":[],"media":[{"id":1524746461912600600,"id_str":"1524746461912600576","indices":[276,299],"media_url":"http://pbs.twimg.com/media/FSj81CLVkAAYCcW.jpg","media_url_https":"https://pbs.twimg.com/media/FSj81CLVkAAYCcW.jpg","url":"https://t.co/ebgkbfLA43","display_url":"pic.twitter.com/ebgkbfLA43","expanded_url":"https://twitter.com/tuncaysas/status/1524746469995020288/photo/1","type":"photo","sizes":{"thumb":{"w":150,"h":150,"resize":"crop"},"large":{"w":1536,"h":2048,"resize":"fit"},"medium":{"w":900,"h":1200,"resize":"fit"},"small":{"w":510,"h":680,"resize":"fit"}}}]}</t>
  </si>
  <si>
    <t>1524745675417985024</t>
  </si>
  <si>
    <t>AnroevNetwork</t>
  </si>
  <si>
    <t>Thu May 12 13:37:52 +0000 2022</t>
  </si>
  <si>
    <t>975956317171982337</t>
  </si>
  <si>
    <t>http://pbs.twimg.com/profile_images/975972006007943169/LL4OgxID_normal.jpg</t>
  </si>
  <si>
    <t>http://twitter.com/AnroevNetwork/statuses/1524745675417985024</t>
  </si>
  <si>
    <t>1524742400077352961</t>
  </si>
  <si>
    <t>CemkilicDr</t>
  </si>
  <si>
    <t>Thu May 12 13:24:51 +0000 2022</t>
  </si>
  <si>
    <t>546644524</t>
  </si>
  <si>
    <t>http://pbs.twimg.com/profile_images/1370092050473963520/0niHNqia_normal.jpg</t>
  </si>
  <si>
    <t>http://twitter.com/CemkilicDr/statuses/1524742400077352961</t>
  </si>
  <si>
    <t>1524742118077566976</t>
  </si>
  <si>
    <t>Thu May 12 13:23:43 +0000 2022</t>
  </si>
  <si>
    <t>http://twitter.com/RitaHYip/statuses/1524742118077566976</t>
  </si>
  <si>
    <t>1524741156826984451</t>
  </si>
  <si>
    <t>paula_reparaz</t>
  </si>
  <si>
    <t>RT @JPintadoNunes: @cbuenop @paula_reparaz @svalvarez Challenge accepted @cbuenop. End #ChildLabour now! https://t.co/Zj1o30iCF3</t>
  </si>
  <si>
    <t>Thu May 12 13:19:54 +0000 2022</t>
  </si>
  <si>
    <t>1245024078483927041</t>
  </si>
  <si>
    <t>http://pbs.twimg.com/profile_images/1245024943265497089/d9Iw8q4G_normal.jpg</t>
  </si>
  <si>
    <t>Ciudad de México</t>
  </si>
  <si>
    <t>http://twitter.com/paula_reparaz/statuses/1524741156826984451</t>
  </si>
  <si>
    <t>{"hashtags":[{"text":"ChildLabour","indices":[87,99]}],"symbols":[],"user_mentions":[{"screen_name":"JPintadoNunes","name":"Joaquim Pintado Nunes","id":958076174164549600,"id_str":"958076174164549634","indices":[3,17]},{"screen_name":"cbuenop","name":"Carmen Bueno","id":304128628,"id_str":"304128628","indices":[19,27]},{"screen_name":"paula_reparaz","name":"Paula_reparaz","id":1245024078483927000,"id_str":"1245024078483927041","indices":[28,42]},{"screen_name":"svalvarez","name":"Sonia Alvarez","id":202625121,"id_str":"202625121","indices":[43,53]},{"screen_name":"cbuenop","name":"Carmen Bueno","id":304128628,"id_str":"304128628","indices":[73,81]}],"urls":[],"media":[{"id":1524719846759583700,"id_str":"1524719846759583744","indices":[105,128],"media_url":"http://pbs.twimg.com/tweet_video_thumb/FSjkn1AX0AAPVUg.jpg","media_url_https":"https://pbs.twimg.com/tweet_video_thumb/FSjkn1AX0AAPVUg.jpg","url":"https://t.co/Zj1o30iCF3","display_url":"pic.twitter.com/Zj1o30iCF3","expanded_url":"https://twitter.com/JPintadoNunes/status/1524719859736662017/photo/1","type":"photo","sizes":{"thumb":{"w":150,"h":150,"resize":"crop"},"small":{"w":509,"h":680,"resize":"fit"},"large":{"w":718,"h":960,"resize":"fit"},"medium":{"w":718,"h":960,"resize":"fit"}},"source_status_id":1524719859736662000,"source_status_id_str":"1524719859736662017","source_user_id":958076174164549600,"source_user_id_str":"958076174164549634"}]}</t>
  </si>
  <si>
    <t>1524739247709687808</t>
  </si>
  <si>
    <t>DrShailendraPa4</t>
  </si>
  <si>
    <t>आज जयपुर आयोग कार्यालय में साथी सदस्यों के साथ विभिन्न ज़िलों से आए बाल कल्याण समिति के पदाधिकारियों से संवाद किया l
#राजस्थान_सतर्क_है
#childlabour #childright #children #बालश्रम #SCPCR #NCPCR
@rscpcr @ashokgehlot51 @drcpjoshi @RaghuveerMeena_ @PParashar60 @SangeetaBeniwa3 https://t.co/8mijUcbiWW</t>
  </si>
  <si>
    <t>Thu May 12 13:12:19 +0000 2022</t>
  </si>
  <si>
    <t>1043476542297235457</t>
  </si>
  <si>
    <t>http://pbs.twimg.com/profile_images/1043478680561803266/Y-fi2-YB_normal.jpg</t>
  </si>
  <si>
    <t>Udaipur</t>
  </si>
  <si>
    <t>http://twitter.com/DrShailendraPa4/statuses/1524739247709687808</t>
  </si>
  <si>
    <t>{"hashtags":[{"text":"राजस्थान_सतर्क_है","indices":[117,135]},{"text":"childlabour","indices":[136,148]},{"text":"childright","indices":[149,160]},{"text":"children","indices":[161,170]},{"text":"बालश्रम","indices":[171,179]},{"text":"SCPCR","indices":[180,186]},{"text":"NCPCR","indices":[187,193]}],"symbols":[],"user_mentions":[{"screen_name":"rscpcr","name":"RSCPCR","id":1380120025873322000,"id_str":"1380120025873321988","indices":[194,201]},{"screen_name":"ashokgehlot51","name":"Ashok Gehlot","id":385926583,"id_str":"385926583","indices":[202,216]},{"screen_name":"drcpjoshi","name":"Dr. C.P. Joshi","id":551757469,"id_str":"551757469","indices":[217,227]},{"screen_name":"RaghuveerMeena_","name":"Raghuveer Singh Meena","id":2313079711,"id_str":"2313079711","indices":[228,244]},{"screen_name":"PParashar60","name":"PukhRaj Parashar","id":2419312861,"id_str":"2419312861","indices":[245,257]},{"screen_name":"SangeetaBeniwa3","name":"Sangeeta  Beniwal","id":952865245923491800,"id_str":"952865245923491840","indices":[258,274]}],"urls":[],"media":[{"id":1524739112447910000,"id_str":"1524739112447909888","indices":[275,298],"media_url":"http://pbs.twimg.com/media/FSj2JPSaIAAoDPn.jpg","media_url_https":"https://pbs.twimg.com/media/FSj2JPSaIAAoDPn.jpg","url":"https://t.co/8mijUcbiWW","display_url":"pic.twitter.com/8mijUcbiWW","expanded_url":"https://twitter.com/DrShailendraPa4/status/1524739247709687808/photo/1","type":"photo","sizes":{"thumb":{"w":150,"h":150,"resize":"crop"},"small":{"w":680,"h":510,"resize":"fit"},"large":{"w":2048,"h":1536,"resize":"fit"},"medium":{"w":1200,"h":900,"resize":"fit"}}}]}</t>
  </si>
  <si>
    <t>1524738757248753665</t>
  </si>
  <si>
    <t>airnews_nagpur</t>
  </si>
  <si>
    <t>#अमरावती 
जिल्हा #बालकामगार कृती दलाने येथील एका दुकानावर धाड टाकून दोन किशोरवयीन कामगारांची मुक्तता केली आहे. याप्रकरणी दुकानमालकांविरूद्ध #नांदगावपेठ पोलीस ठाण्यात गुन्हाही दाखल करण्यात आला आहे.
#Maharashtra 
#ChildLabour https://t.co/lts7eU2xkm</t>
  </si>
  <si>
    <t>Thu May 12 13:10:22 +0000 2022</t>
  </si>
  <si>
    <t>845238463850987520</t>
  </si>
  <si>
    <t>http://pbs.twimg.com/profile_images/1336663240252669958/xGxJhXTV_normal.jpg</t>
  </si>
  <si>
    <t>Nagpur, India</t>
  </si>
  <si>
    <t>http://twitter.com/airnews_nagpur/statuses/1524738757248753665</t>
  </si>
  <si>
    <t>{"hashtags":[{"text":"अमरावती","indices":[0,8]},{"text":"बालकामगार","indices":[17,27]},{"text":"नांदगावपेठ","indices":[140,151]},{"text":"Maharashtra","indices":[197,209]},{"text":"ChildLabour","indices":[211,223]}],"symbols":[],"user_mentions":[],"urls":[],"media":[{"id":1524738742023430100,"id_str":"1524738742023430146","indices":[224,247],"media_url":"http://pbs.twimg.com/media/FSj1zrWVIAIbfju.jpg","media_url_https":"https://pbs.twimg.com/media/FSj1zrWVIAIbfju.jpg","url":"https://t.co/lts7eU2xkm","display_url":"pic.twitter.com/lts7eU2xkm","expanded_url":"https://twitter.com/airnews_nagpur/status/1524738757248753665/photo/1","type":"photo","sizes":{"medium":{"w":1200,"h":900,"resize":"fit"},"thumb":{"w":150,"h":150,"resize":"crop"},"large":{"w":1280,"h":960,"resize":"fit"},"small":{"w":680,"h":510,"resize":"fit"}}}]}</t>
  </si>
  <si>
    <t>1524738647966330881</t>
  </si>
  <si>
    <t>EinDrinkApp</t>
  </si>
  <si>
    <t>RT @NatProducts: It’s a win-win for ‘world first’ cacao-free chocolate @WNWNFoodLabs #altchocolate #cacaofree #chocolateindustry #carbonfootprint #childlabour #co2 #deforestation #environment #ethicalsourcing #fermentation #humanrights #plantbased #sustainability https://t.co/WxgnrcPmDz</t>
  </si>
  <si>
    <t>Thu May 12 13:09:56 +0000 2022</t>
  </si>
  <si>
    <t>723139201005293568</t>
  </si>
  <si>
    <t>http://pbs.twimg.com/profile_images/852116939195523073/jaJ4MgLS_normal.jpg</t>
  </si>
  <si>
    <t>worldwide</t>
  </si>
  <si>
    <t>http://twitter.com/EinDrinkApp/statuses/1524738647966330881</t>
  </si>
  <si>
    <t>{"hashtags":[{"text":"altchocolate","indices":[85,98]},{"text":"cacaofree","indices":[99,109]},{"text":"chocolateindustry","indices":[110,128]}],"symbols":[],"user_mentions":[{"screen_name":"NatProducts","name":"NaturalProductsNews","id":45538556,"id_str":"45538556","indices":[3,15]},{"screen_name":"WNWNFoodLabs","name":"WNWNFoodLabs","id":1425584538810474500,"id_str":"1425584538810474497","indices":[71,84]}],"urls":[]}</t>
  </si>
  <si>
    <t>1524738369078575106</t>
  </si>
  <si>
    <t>NatProducts</t>
  </si>
  <si>
    <t>It’s a win-win for ‘world first’ cacao-free chocolate @WNWNFoodLabs #altchocolate #cacaofree #chocolateindustry #carbonfootprint #childlabour #co2 #deforestation #environment #ethicalsourcing #fermentation #humanrights #plantbased #sustainability https://t.co/WxgnrcPmDz</t>
  </si>
  <si>
    <t>Thu May 12 13:08:50 +0000 2022</t>
  </si>
  <si>
    <t>45538556</t>
  </si>
  <si>
    <t>http://pbs.twimg.com/profile_images/1668113262/twitter-logo_normal.jpg</t>
  </si>
  <si>
    <t>http://twitter.com/NatProducts/statuses/1524738369078575106</t>
  </si>
  <si>
    <t>{"hashtags":[{"text":"altchocolate","indices":[68,81]},{"text":"cacaofree","indices":[82,92]},{"text":"chocolateindustry","indices":[93,111]},{"text":"carbonfootprint","indices":[112,128]},{"text":"childlabour","indices":[129,141]},{"text":"co2","indices":[142,146]},{"text":"deforestation","indices":[147,161]},{"text":"environment","indices":[162,174]},{"text":"ethicalsourcing","indices":[175,191]},{"text":"fermentation","indices":[192,205]},{"text":"humanrights","indices":[206,218]},{"text":"plantbased","indices":[219,230]},{"text":"sustainability","indices":[231,246]}],"symbols":[],"user_mentions":[{"screen_name":"WNWNFoodLabs","name":"WNWNFoodLabs","id":1425584538810474500,"id_str":"1425584538810474497","indices":[54,67]}],"urls":[{"url":"https://t.co/WxgnrcPmDz","expanded_url":"https://bit.ly/3l3Zp09","display_url":"bit.ly/3l3Zp09","indices":[247,270]}]}</t>
  </si>
  <si>
    <t>1524737139417747456</t>
  </si>
  <si>
    <t>Thu May 12 13:03:56 +0000 2022</t>
  </si>
  <si>
    <t>http://twitter.com/iloankara/statuses/1524737139417747456</t>
  </si>
  <si>
    <t>1524736959251427330</t>
  </si>
  <si>
    <t>Nuri5906</t>
  </si>
  <si>
    <t>Thu May 12 13:03:13 +0000 2022</t>
  </si>
  <si>
    <t>1445288655833161735</t>
  </si>
  <si>
    <t>http://pbs.twimg.com/profile_images/1445304909025484800/Jx69ce0L_normal.jpg</t>
  </si>
  <si>
    <t>http://twitter.com/Nuri5906/statuses/1524736959251427330</t>
  </si>
  <si>
    <t>1524736142150717440</t>
  </si>
  <si>
    <t>meldayucel</t>
  </si>
  <si>
    <t>✋Çocuk işçiliğine HAYIR demek için elimi kaldırıyorum
✋I raise my hand to say NO to #childlabour ✋
#çocukişçi sayısı
20 yılda ilk kez pandemide arttı 160 milyon oldu
✋
#Türkiye’deyse Bakanlık, çocuk işçi sayısının 2 yılda 29 bine çıkacağı tahmininde.
@CemkilicDr @iloankara https://t.co/qj9TZ2pI6i</t>
  </si>
  <si>
    <t>Thu May 12 12:59:59 +0000 2022</t>
  </si>
  <si>
    <t>1381340862</t>
  </si>
  <si>
    <t>http://pbs.twimg.com/profile_images/1435251473487745024/RWfTVL46_normal.jpg</t>
  </si>
  <si>
    <t>İstanbul</t>
  </si>
  <si>
    <t>http://twitter.com/meldayucel/statuses/1524736142150717440</t>
  </si>
  <si>
    <t>{"hashtags":[{"text":"childlabour","indices":[84,96]},{"text":"çocukişçi","indices":[100,110]},{"text":"Türkiye","indices":[169,177]}],"symbols":[],"user_mentions":[{"screen_name":"CemkilicDr","name":"Cem KILIC","id":546644524,"id_str":"546644524","indices":[252,263]},{"screen_name":"iloankara","name":"ILO Turkey","id":964505662871998500,"id_str":"964505662871998464","indices":[264,274]}],"urls":[],"media":[{"id":1524736135901102000,"id_str":"1524736135901102086","indices":[275,298],"media_url":"http://pbs.twimg.com/media/FSjzb-yWQAY5VyP.jpg","media_url_https":"https://pbs.twimg.com/media/FSjzb-yWQAY5VyP.jpg","url":"https://t.co/qj9TZ2pI6i","display_url":"pic.twitter.com/qj9TZ2pI6i","expanded_url":"https://twitter.com/meldayucel/status/1524736142150717440/photo/1","type":"photo","sizes":{"thumb":{"w":150,"h":150,"resize":"crop"},"small":{"w":510,"h":680,"resize":"fit"},"large":{"w":1536,"h":2048,"resize":"fit"},"medium":{"w":900,"h":1200,"resize":"fit"}}}]}</t>
  </si>
  <si>
    <t>1524735421909020673</t>
  </si>
  <si>
    <t>Thu May 12 12:57:07 +0000 2022</t>
  </si>
  <si>
    <t>http://twitter.com/ILO_Childlabour/statuses/1524735421909020673</t>
  </si>
  <si>
    <t>1524732395555110915</t>
  </si>
  <si>
    <t>aliercan79</t>
  </si>
  <si>
    <t>Thu May 12 12:45:05 +0000 2022</t>
  </si>
  <si>
    <t>40556938</t>
  </si>
  <si>
    <t>http://pbs.twimg.com/profile_images/1153158481391837186/qTlLx3X6_normal.jpg</t>
  </si>
  <si>
    <t>http://twitter.com/aliercan79/statuses/1524732395555110915</t>
  </si>
  <si>
    <t>1524732146967007232</t>
  </si>
  <si>
    <t>fracarpro</t>
  </si>
  <si>
    <t>Thu May 12 12:44:06 +0000 2022</t>
  </si>
  <si>
    <t>831895715022532610</t>
  </si>
  <si>
    <t>http://pbs.twimg.com/profile_images/1371858616383373317/KWC8WzXN_normal.jpg</t>
  </si>
  <si>
    <t>http://twitter.com/fracarpro/statuses/1524732146967007232</t>
  </si>
  <si>
    <t>1524731830703853569</t>
  </si>
  <si>
    <t>yuvrajdai</t>
  </si>
  <si>
    <t>RT @ramusapkota: कतारमा आफ्ना बाबुको मृत्यु भएको एक महिनापछि १३ वर्षीया बालकले कालो धुवाँको मुस्लो फाल्ने गाउँ नजिकैको एक इँटाभट्टामा काम गर्न थाले । 
👇दोहास्थित विश्वकप रंगशालाको नेपाली बालश्रम ‘कनेक्सन’
https://t.co/BEKYDrhlkY
@GaunleShiva @MllerQuentin @SCastelier 
#childlabour #worldcup22 https://t.co/DGP4OG87ww</t>
  </si>
  <si>
    <t>Thu May 12 12:42:51 +0000 2022</t>
  </si>
  <si>
    <t>2686801692</t>
  </si>
  <si>
    <t>http://pbs.twimg.com/profile_images/1232590437237456896/2V_0OdzY_normal.jpg</t>
  </si>
  <si>
    <t>http://twitter.com/yuvrajdai/statuses/1524731830703853569</t>
  </si>
  <si>
    <t>{"hashtags":[],"symbols":[],"user_mentions":[{"screen_name":"ramusapkota","name":"Ramu Sapkota","id":182332519,"id_str":"182332519","indices":[3,15]}],"urls":[]}</t>
  </si>
  <si>
    <t>1524726655956180992</t>
  </si>
  <si>
    <t>HAARTKenya</t>
  </si>
  <si>
    <t>Thu May 12 12:22:17 +0000 2022</t>
  </si>
  <si>
    <t>1254156906</t>
  </si>
  <si>
    <t>http://pbs.twimg.com/profile_images/1464977612023996423/JxS6URtv_normal.jpg</t>
  </si>
  <si>
    <t>http://twitter.com/HAARTKenya/statuses/1524726655956180992</t>
  </si>
  <si>
    <t>1524723165888397314</t>
  </si>
  <si>
    <t>EllenDreyfuss1</t>
  </si>
  <si>
    <t>Thu May 12 12:08:25 +0000 2022</t>
  </si>
  <si>
    <t>367406359</t>
  </si>
  <si>
    <t>http://pbs.twimg.com/profile_images/1327471153481453568/XQ5QIX9m_normal.jpg</t>
  </si>
  <si>
    <t>Little Rock,Arkansas</t>
  </si>
  <si>
    <t>http://twitter.com/EllenDreyfuss1/statuses/1524723165888397314</t>
  </si>
  <si>
    <t>1524721012037894150</t>
  </si>
  <si>
    <t>Thu May 12 11:59:51 +0000 2022</t>
  </si>
  <si>
    <t>http://twitter.com/CharlesAutheman/statuses/1524721012037894150</t>
  </si>
  <si>
    <t>1524720717530808321</t>
  </si>
  <si>
    <t>_jay__jay</t>
  </si>
  <si>
    <t>Thu May 12 11:58:41 +0000 2022</t>
  </si>
  <si>
    <t>383158225</t>
  </si>
  <si>
    <t>http://pbs.twimg.com/profile_images/1497258560363044865/TO8lBPNB_normal.jpg</t>
  </si>
  <si>
    <t>Kings Canyon, The Outlands</t>
  </si>
  <si>
    <t>http://twitter.com/_jay__jay/statuses/1524720717530808321</t>
  </si>
  <si>
    <t>1524719859736662017</t>
  </si>
  <si>
    <t>JPintadoNunes</t>
  </si>
  <si>
    <t>@cbuenop @paula_reparaz @svalvarez Challenge accepted @cbuenop. End #ChildLabour now! https://t.co/Zj1o30iCF3</t>
  </si>
  <si>
    <t>Thu May 12 11:55:17 +0000 2022</t>
  </si>
  <si>
    <t>304128628</t>
  </si>
  <si>
    <t>cbuenop</t>
  </si>
  <si>
    <t>958076174164549634</t>
  </si>
  <si>
    <t>1524498330201452544</t>
  </si>
  <si>
    <t>http://pbs.twimg.com/profile_images/1394961061242081281/_HEJTrmj_normal.jpg</t>
  </si>
  <si>
    <t>http://twitter.com/JPintadoNunes/statuses/1524719859736662017</t>
  </si>
  <si>
    <t>{"hashtags":[{"text":"ChildLabour","indices":[68,80]}],"symbols":[],"user_mentions":[{"screen_name":"cbuenop","name":"Carmen Bueno","id":304128628,"id_str":"304128628","indices":[0,8]},{"screen_name":"paula_reparaz","name":"Paula_reparaz","id":1245024078483927000,"id_str":"1245024078483927041","indices":[9,23]},{"screen_name":"svalvarez","name":"Sonia Alvarez","id":202625121,"id_str":"202625121","indices":[24,34]},{"screen_name":"cbuenop","name":"Carmen Bueno","id":304128628,"id_str":"304128628","indices":[54,62]}],"urls":[],"media":[{"id":1524719846759583700,"id_str":"1524719846759583744","indices":[86,109],"media_url":"http://pbs.twimg.com/tweet_video_thumb/FSjkn1AX0AAPVUg.jpg","media_url_https":"https://pbs.twimg.com/tweet_video_thumb/FSjkn1AX0AAPVUg.jpg","url":"https://t.co/Zj1o30iCF3","display_url":"pic.twitter.com/Zj1o30iCF3","expanded_url":"https://twitter.com/JPintadoNunes/status/1524719859736662017/photo/1","type":"photo","sizes":{"thumb":{"w":150,"h":150,"resize":"crop"},"small":{"w":509,"h":680,"resize":"fit"},"large":{"w":718,"h":960,"resize":"fit"},"medium":{"w":718,"h":960,"resize":"fit"}}}]}</t>
  </si>
  <si>
    <t>1524719348287426563</t>
  </si>
  <si>
    <t>MartinMurphyILO</t>
  </si>
  <si>
    <t>Thu May 12 11:53:15 +0000 2022</t>
  </si>
  <si>
    <t>575366054</t>
  </si>
  <si>
    <t>http://pbs.twimg.com/profile_images/435803843704541184/GOI2FMCp_normal.jpeg</t>
  </si>
  <si>
    <t>http://twitter.com/MartinMurphyILO/statuses/1524719348287426563</t>
  </si>
  <si>
    <t>1524717129735585795</t>
  </si>
  <si>
    <t>Thu May 12 11:44:26 +0000 2022</t>
  </si>
  <si>
    <t>http://twitter.com/opiodouglas/statuses/1524717129735585795</t>
  </si>
  <si>
    <t>1524716456247795714</t>
  </si>
  <si>
    <t>4.3M children are trapped in #ForcedLabour, one of the worst forms of #ChildLabour.
If you are a business, or an employer or business membership organization, please take 10 mins to read our brief and help end this abuse. 
https://t.co/yGOOAi0MYW https://t.co/DDGTxLejFQ</t>
  </si>
  <si>
    <t>Thu May 12 11:41:45 +0000 2022</t>
  </si>
  <si>
    <t>http://twitter.com/ILOFLNetwork/statuses/1524716456247795714</t>
  </si>
  <si>
    <t>{"hashtags":[{"text":"ForcedLabour","indices":[29,42]},{"text":"ChildLabour","indices":[70,82]}],"symbols":[],"user_mentions":[],"urls":[{"url":"https://t.co/yGOOAi0MYW","expanded_url":"https://flbusiness.network/how-businesses-can-help-end-forced-labour-of-children/","display_url":"flbusiness.network/how-businesses…","indices":[225,248]}],"media":[{"id":1524715288352243700,"id_str":"1524715288352243712","indices":[249,272],"media_url":"http://pbs.twimg.com/media/FSjgefnXwAAntOq.jpg","media_url_https":"https://pbs.twimg.com/media/FSjgefnXwAAntOq.jpg","url":"https://t.co/DDGTxLejFQ","display_url":"pic.twitter.com/DDGTxLejFQ","expanded_url":"https://twitter.com/ILOFLNetwork/status/1524716456247795714/photo/1","type":"photo","sizes":{"thumb":{"w":150,"h":150,"resize":"crop"},"small":{"w":680,"h":383,"resize":"fit"},"medium":{"w":1000,"h":563,"resize":"fit"},"large":{"w":1000,"h":563,"resize":"fit"}}}]}</t>
  </si>
  <si>
    <t>1524715099050725376</t>
  </si>
  <si>
    <t>JudyNdungu12</t>
  </si>
  <si>
    <t>Thu May 12 11:36:22 +0000 2022</t>
  </si>
  <si>
    <t>900088051074043904</t>
  </si>
  <si>
    <t>http://pbs.twimg.com/profile_images/1451619935793422337/BhLmjItH_normal.jpg</t>
  </si>
  <si>
    <t>http://twitter.com/JudyNdungu12/statuses/1524715099050725376</t>
  </si>
  <si>
    <t>1524713896006799360</t>
  </si>
  <si>
    <t>DjSoxxy</t>
  </si>
  <si>
    <t>Thu May 12 11:31:35 +0000 2022</t>
  </si>
  <si>
    <t>74783302</t>
  </si>
  <si>
    <t>http://pbs.twimg.com/profile_images/1455076474512449542/OYSm_x_l_normal.jpg</t>
  </si>
  <si>
    <t>http://twitter.com/DjSoxxy/statuses/1524713896006799360</t>
  </si>
  <si>
    <t>1524712867286638593</t>
  </si>
  <si>
    <t>Thu May 12 11:27:30 +0000 2022</t>
  </si>
  <si>
    <t>http://twitter.com/ILOFLNetwork/statuses/1524712867286638593</t>
  </si>
  <si>
    <t>1524712544245534720</t>
  </si>
  <si>
    <t>punk_katz</t>
  </si>
  <si>
    <t>Thu May 12 11:26:12 +0000 2022</t>
  </si>
  <si>
    <t>771779402048888832</t>
  </si>
  <si>
    <t>http://pbs.twimg.com/profile_images/1399859084757803010/WuO7jlaz_normal.jpg</t>
  </si>
  <si>
    <t>http://twitter.com/punk_katz/statuses/1524712544245534720</t>
  </si>
  <si>
    <t>1524711618348830720</t>
  </si>
  <si>
    <t>NjeeryRagz</t>
  </si>
  <si>
    <t>We need to protect our children from undergoing #ChildLabour
#RaiseYourHandForKids https://t.co/1oZ1rLUWX5</t>
  </si>
  <si>
    <t>Thu May 12 11:22:32 +0000 2022</t>
  </si>
  <si>
    <t>382065502</t>
  </si>
  <si>
    <t>http://pbs.twimg.com/profile_images/1085841710586855424/MESf4qMq_normal.jpg</t>
  </si>
  <si>
    <t>http://twitter.com/NjeeryRagz/statuses/1524711618348830720</t>
  </si>
  <si>
    <t>{"hashtags":[{"text":"ChildLabour","indices":[48,60]},{"text":"RaiseYourHandForKids","indices":[61,82]}],"symbols":[],"user_mentions":[],"urls":[{"url":"https://t.co/1oZ1rLUWX5","expanded_url":"https://twitter.com/HAARTKenya/status/1524711326798520321","display_url":"twitter.com/HAARTKenya/sta…","indices":[83,106]}]}</t>
  </si>
  <si>
    <t>1524711326798520321</t>
  </si>
  <si>
    <t>We raise our hands for a world without #ChildLabour. 
Say NO to Child Labour!
#RaiseYourHandForKids
#EndChildLabour 
@ilo @UNICEFKenya @WatotoWatchNet #RaiseYourHandForKids https://t.co/KYCgyXXywr</t>
  </si>
  <si>
    <t>Thu May 12 11:21:22 +0000 2022</t>
  </si>
  <si>
    <t>http://twitter.com/HAARTKenya/statuses/1524711326798520321</t>
  </si>
  <si>
    <t>{"hashtags":[{"text":"ChildLabour","indices":[39,51]},{"text":"RaiseYourHandForKids","indices":[78,99]},{"text":"EndChildLabour","indices":[100,115]},{"text":"RaiseYourHandForKids","indices":[151,172]}],"symbols":[],"user_mentions":[{"screen_name":"ilo","name":"International Labour Organization","id":364761686,"id_str":"364761686","indices":[117,121]},{"screen_name":"UNICEFKenya","name":"UNICEF Kenya","id":465502339,"id_str":"465502339","indices":[122,134]},{"screen_name":"WatotoWatchNet","name":"Watoto Watch Network","id":1735340262,"id_str":"1735340262","indices":[135,150]}],"urls":[],"media":[{"id":1524711223434129400,"id_str":"1524711223434129408","indices":[173,196],"media_url":"http://pbs.twimg.com/media/FSjcx4nXsAAgXeP.jpg","media_url_https":"https://pbs.twimg.com/media/FSjcx4nXsAAgXeP.jpg","url":"https://t.co/KYCgyXXywr","display_url":"pic.twitter.com/KYCgyXXywr","expanded_url":"https://twitter.com/HAARTKenya/status/1524711326798520321/photo/1","type":"photo","sizes":{"thumb":{"w":150,"h":150,"resize":"crop"},"large":{"w":1080,"h":1080,"resize":"fit"},"small":{"w":680,"h":680,"resize":"fit"},"medium":{"w":1080,"h":1080,"resize":"fit"}}}]}</t>
  </si>
  <si>
    <t>1524707403194945536</t>
  </si>
  <si>
    <t>SercanGidisoglu</t>
  </si>
  <si>
    <t>Thu May 12 11:05:47 +0000 2022</t>
  </si>
  <si>
    <t>2764276719</t>
  </si>
  <si>
    <t>http://pbs.twimg.com/profile_images/1326431873065771008/_FxNnJXm_normal.jpg</t>
  </si>
  <si>
    <t>http://twitter.com/SercanGidisoglu/statuses/1524707403194945536</t>
  </si>
  <si>
    <t>1524705953895129089</t>
  </si>
  <si>
    <t>🔜 The 5th Global Conference on the Elimination of #ChildLabour is around the corner!
#Employers are ready &amp;amp; committed to working with stakeholders to go beyond making eliminating child labour an ambitious goal but a reality for children across the globe: https://t.co/rmTc2VqzAR https://t.co/CZGY6mha4M</t>
  </si>
  <si>
    <t>Thu May 12 11:00:01 +0000 2022</t>
  </si>
  <si>
    <t>http://twitter.com/ioevoice/statuses/1524705953895129089</t>
  </si>
  <si>
    <t>{"hashtags":[{"text":"ChildLabour","indices":[50,62]},{"text":"Employers","indices":[86,96]}],"symbols":[],"user_mentions":[],"urls":[{"url":"https://t.co/rmTc2VqzAR","expanded_url":"https://www.5thchildlabourconf.org/en","display_url":"5thchildlabourconf.org/en","indices":[260,283]}],"media":[{"id":1524704731624624000,"id_str":"1524704731624624128","indices":[284,307],"media_url":"http://pbs.twimg.com/ext_tw_video_thumb/1524704731624624128/pu/img/6zyGX4EjB0_nBntu.jpg","media_url_https":"https://pbs.twimg.com/ext_tw_video_thumb/1524704731624624128/pu/img/6zyGX4EjB0_nBntu.jpg","url":"https://t.co/CZGY6mha4M","display_url":"pic.twitter.com/CZGY6mha4M","expanded_url":"https://twitter.com/ioevoice/status/1524705953895129089/video/1","type":"photo","sizes":{"thumb":{"w":150,"h":150,"resize":"crop"},"medium":{"w":1200,"h":675,"resize":"fit"},"small":{"w":680,"h":383,"resize":"fit"},"large":{"w":1280,"h":720,"resize":"fit"}}}]}</t>
  </si>
  <si>
    <t>1524703494296719360</t>
  </si>
  <si>
    <t>lilyoft71515080</t>
  </si>
  <si>
    <t>RT @ace_japan: \We raise our hands for a world without #childlabour :)✋/
 We call on @CLNET,@8p_choco,@cottonton_ on to join this.
#RaiseYourHandForKids challenge ahead of the 5th Global Conference on the Elimination of Child Labour!
#ActionagainstChildExploitation
https://t.co/r8dgNzXNyn</t>
  </si>
  <si>
    <t>Thu May 12 10:50:15 +0000 2022</t>
  </si>
  <si>
    <t>1192590298926305280</t>
  </si>
  <si>
    <t>http://twitter.com/lilyoft71515080/statuses/1524703494296719360</t>
  </si>
  <si>
    <t>{"hashtags":[{"text":"childlabour","indices":[55,67]}],"symbols":[],"user_mentions":[{"screen_name":"ace_japan","name":"認定NPO法人ACE（エース）","id":110407672,"id_str":"110407672","indices":[3,13]},{"screen_name":"CLNET","name":"児童労働ネットワーク(CL-Net)","id":137458724,"id_str":"137458724","indices":[85,91]},{"screen_name":"8p_choco","name":"てんちゃん（てんとう虫チョコ）","id":232192648,"id_str":"232192648","indices":[92,101]},{"screen_name":"cottonton_","name":"コットンとん","id":727283318,"id_str":"727283318","indices":[102,113]}],"urls":[]}</t>
  </si>
  <si>
    <t>1524699195634032640</t>
  </si>
  <si>
    <t>SameerC02646772</t>
  </si>
  <si>
    <t>Thu May 12 10:33:10 +0000 2022</t>
  </si>
  <si>
    <t>1365969978491473926</t>
  </si>
  <si>
    <t>http://pbs.twimg.com/profile_images/1365970193994768386/IIPx0YPw_normal.jpg</t>
  </si>
  <si>
    <t>Ahmadabad City, India</t>
  </si>
  <si>
    <t>http://twitter.com/SameerC02646772/statuses/1524699195634032640</t>
  </si>
  <si>
    <t>1524699185291087872</t>
  </si>
  <si>
    <t>kattaa_maha</t>
  </si>
  <si>
    <t>Thu May 12 10:33:07 +0000 2022</t>
  </si>
  <si>
    <t>1397924280159985671</t>
  </si>
  <si>
    <t>http://pbs.twimg.com/profile_images/1397924785812766728/Z3EuZKHn_normal.jpg</t>
  </si>
  <si>
    <t>Baghdad- Iraq</t>
  </si>
  <si>
    <t>http://twitter.com/kattaa_maha/statuses/1524699185291087872</t>
  </si>
  <si>
    <t>1524698790317502465</t>
  </si>
  <si>
    <t>MrsSarahBlume</t>
  </si>
  <si>
    <t>Thu May 12 10:31:33 +0000 2022</t>
  </si>
  <si>
    <t>1360615975528366081</t>
  </si>
  <si>
    <t>http://pbs.twimg.com/profile_images/1521787833471623168/t-T4hHxK_normal.jpg</t>
  </si>
  <si>
    <t>Köln, Deutschland</t>
  </si>
  <si>
    <t>http://twitter.com/MrsSarahBlume/statuses/1524698790317502465</t>
  </si>
  <si>
    <t>1524698486784118784</t>
  </si>
  <si>
    <t>parents4futureG</t>
  </si>
  <si>
    <t>Thu May 12 10:30:21 +0000 2022</t>
  </si>
  <si>
    <t>1199101727703744512</t>
  </si>
  <si>
    <t>http://pbs.twimg.com/profile_images/1453383045285810179/XmNcXGTZ_normal.jpg</t>
  </si>
  <si>
    <t>Gaia</t>
  </si>
  <si>
    <t>http://twitter.com/parents4futureG/statuses/1524698486784118784</t>
  </si>
  <si>
    <t>1524698392672231424</t>
  </si>
  <si>
    <t>Thu May 12 10:29:58 +0000 2022</t>
  </si>
  <si>
    <t>http://twitter.com/parents4futureG/statuses/1524698392672231424</t>
  </si>
  <si>
    <t>1524694092055453696</t>
  </si>
  <si>
    <t>Thu May 12 10:12:53 +0000 2022</t>
  </si>
  <si>
    <t>http://twitter.com/nascent_rdo/statuses/1524694092055453696</t>
  </si>
  <si>
    <t>1524694044106194945</t>
  </si>
  <si>
    <t>Thu May 12 10:12:42 +0000 2022</t>
  </si>
  <si>
    <t>http://twitter.com/nascent_rdo/statuses/1524694044106194945</t>
  </si>
  <si>
    <t>1524693991714820097</t>
  </si>
  <si>
    <t>SatishT91422200</t>
  </si>
  <si>
    <t>Thu May 12 10:12:29 +0000 2022</t>
  </si>
  <si>
    <t>1492622755732533248</t>
  </si>
  <si>
    <t>http://pbs.twimg.com/profile_images/1521698209474617344/CByrTBnV_normal.jpg</t>
  </si>
  <si>
    <t>http://twitter.com/SatishT91422200/statuses/1524693991714820097</t>
  </si>
  <si>
    <t>1524692363276292096</t>
  </si>
  <si>
    <t>Thu May 12 10:06:01 +0000 2022</t>
  </si>
  <si>
    <t>http://twitter.com/SumanRelan/statuses/1524692363276292096</t>
  </si>
  <si>
    <t>1524691930206158848</t>
  </si>
  <si>
    <t>NumanOzcann</t>
  </si>
  <si>
    <t>Thu May 12 10:04:18 +0000 2022</t>
  </si>
  <si>
    <t>428429694</t>
  </si>
  <si>
    <t>http://pbs.twimg.com/profile_images/1344178114981724160/y1o-zWM7_normal.jpg</t>
  </si>
  <si>
    <t>http://twitter.com/NumanOzcann/statuses/1524691930206158848</t>
  </si>
  <si>
    <t>1524689101978542081</t>
  </si>
  <si>
    <t>ogbulbul</t>
  </si>
  <si>
    <t>Thu May 12 09:53:03 +0000 2022</t>
  </si>
  <si>
    <t>117691861</t>
  </si>
  <si>
    <t>http://pbs.twimg.com/profile_images/2243156698/image_normal.jpg</t>
  </si>
  <si>
    <t>Ankara</t>
  </si>
  <si>
    <t>http://twitter.com/ogbulbul/statuses/1524689101978542081</t>
  </si>
  <si>
    <t>1524688692568338432</t>
  </si>
  <si>
    <t>tuto_wehrle</t>
  </si>
  <si>
    <t>Thu May 12 09:51:26 +0000 2022</t>
  </si>
  <si>
    <t>979055033642831872</t>
  </si>
  <si>
    <t>http://pbs.twimg.com/profile_images/979055684359802880/fXiSSyy2_normal.jpg</t>
  </si>
  <si>
    <t>Osnabrück, Deutschland</t>
  </si>
  <si>
    <t>http://twitter.com/tuto_wehrle/statuses/1524688692568338432</t>
  </si>
  <si>
    <t>1524688254037069829</t>
  </si>
  <si>
    <t>Am Sonntag beginnt die Weltkonferenz gegen #Kinderarbeit. In unserem heute veröffentlichten "#ChildLabour Report 2022" berichten arbeitende Kinder von ihrer Situation und warum so dringend gehandelt werden muss.
#5ChildLabourConference #Lieferkettengesetz</t>
  </si>
  <si>
    <t>Thu May 12 09:49:41 +0000 2022</t>
  </si>
  <si>
    <t>http://pbs.twimg.com/profile_images/1442447616135020544/viU7RKfC_normal.jpg</t>
  </si>
  <si>
    <t>Osnabrück</t>
  </si>
  <si>
    <t>http://twitter.com/tdh_de/statuses/1524688254037069829</t>
  </si>
  <si>
    <t>{"hashtags":[{"text":"Kinderarbeit","indices":[43,56]},{"text":"ChildLabour","indices":[93,105]},{"text":"5ChildLabourConference","indices":[213,236]},{"text":"Lieferkettengesetz","indices":[237,256]}],"symbols":[],"user_mentions":[],"urls":[]}</t>
  </si>
  <si>
    <t>1524686088656330753</t>
  </si>
  <si>
    <t>Thu May 12 09:41:05 +0000 2022</t>
  </si>
  <si>
    <t>http://twitter.com/iloankara/statuses/1524686088656330753</t>
  </si>
  <si>
    <t>1524685930422054913</t>
  </si>
  <si>
    <t>I raise my hand to say NO to #childlabour ⁦@iloankara⁩ ⁦@NumanOzcann⁩ ⁦@AJRodriguezUN⁩ ⁦@tobbetum⁩ ⁦@ntvyesorun⁩ ⁦@milliyet⁩ https://t.co/SlqMqFAKFN</t>
  </si>
  <si>
    <t>Thu May 12 09:40:27 +0000 2022</t>
  </si>
  <si>
    <t>http://twitter.com/CemkilicDr/statuses/1524685930422054913</t>
  </si>
  <si>
    <t>{"hashtags":[{"text":"childlabour","indices":[29,41]}],"symbols":[],"user_mentions":[{"screen_name":"iloankara","name":"ILO Turkey","id":964505662871998500,"id_str":"964505662871998464","indices":[43,53]},{"screen_name":"NumanOzcann","name":"Numan Ozcan","id":428429694,"id_str":"428429694","indices":[56,68]},{"screen_name":"AJRodriguezUN","name":"Alvaro Rodriguez","id":2433089773,"id_str":"2433089773","indices":[71,85]},{"screen_name":"tobbetum","name":"TOBB ETÜ","id":145229624,"id_str":"145229624","indices":[88,97]},{"screen_name":"ntvyesorun","name":"NTV'ye Sorun","id":1344491365,"id_str":"1344491365","indices":[100,111]},{"screen_name":"milliyet","name":"milliyet.com.tr","id":25506738,"id_str":"25506738","indices":[114,123]}],"urls":[],"media":[{"id":1524685918732435500,"id_str":"1524685918732435458","indices":[125,148],"media_url":"http://pbs.twimg.com/media/FSjFw9QWQAIsbu3.jpg","media_url_https":"https://pbs.twimg.com/media/FSjFw9QWQAIsbu3.jpg","url":"https://t.co/SlqMqFAKFN","display_url":"pic.twitter.com/SlqMqFAKFN","expanded_url":"https://twitter.com/CemkilicDr/status/1524685930422054913/photo/1","type":"photo","sizes":{"thumb":{"w":150,"h":150,"resize":"crop"},"medium":{"w":554,"h":1200,"resize":"fit"},"small":{"w":314,"h":680,"resize":"fit"},"large":{"w":750,"h":1624,"resize":"fit"}}}]}</t>
  </si>
  <si>
    <t>1524685681733341194</t>
  </si>
  <si>
    <t>Thu May 12 09:39:28 +0000 2022</t>
  </si>
  <si>
    <t>http://twitter.com/RuthChitwa/statuses/1524685681733341194</t>
  </si>
  <si>
    <t>1524683920389906432</t>
  </si>
  <si>
    <t>emeke_obanor</t>
  </si>
  <si>
    <t>Series 👉"Wanderers" (Child Labour)  https://t.co/TF5bD6JDlA
Caption 👉 Two kid waste collectors take a break as one reads a book he found 
"Almost half of Nigerian children are  trapped in forced labor". Says ILO
#childlabour #stopchildlabour #children #education #Indian https://t.co/ZbbGthiyOb</t>
  </si>
  <si>
    <t>Thu May 12 09:32:28 +0000 2022</t>
  </si>
  <si>
    <t>808009927432306688</t>
  </si>
  <si>
    <t>http://pbs.twimg.com/profile_images/1227843858446344194/IQAe2u6U_normal.jpg</t>
  </si>
  <si>
    <t>http://twitter.com/emeke_obanor/statuses/1524683920389906432</t>
  </si>
  <si>
    <t>{"hashtags":[{"text":"childlabour","indices":[215,227]},{"text":"stopchildlabour","indices":[228,244]},{"text":"children","indices":[245,254]},{"text":"education","indices":[255,265]},{"text":"Indian","indices":[266,273]}],"symbols":[],"user_mentions":[],"urls":[{"url":"https://t.co/TF5bD6JDlA","expanded_url":"http://emekeobanor.com//","display_url":"emekeobanor.com//","indices":[36,59]}],"media":[{"id":1524683865020846000,"id_str":"1524683865020846080","indices":[274,297],"media_url":"http://pbs.twimg.com/media/FSjD5alWUAAD_nt.jpg","media_url_https":"https://pbs.twimg.com/media/FSjD5alWUAAD_nt.jpg","url":"https://t.co/ZbbGthiyOb","display_url":"pic.twitter.com/ZbbGthiyOb","expanded_url":"https://twitter.com/emeke_obanor/status/1524683920389906432/photo/1","type":"photo","sizes":{"thumb":{"w":150,"h":150,"resize":"crop"},"small":{"w":680,"h":466,"resize":"fit"},"medium":{"w":1200,"h":822,"resize":"fit"},"large":{"w":2048,"h":1403,"resize":"fit"}}}]}</t>
  </si>
  <si>
    <t>1524683300148858881</t>
  </si>
  <si>
    <t>JOIN [https://t.co/pBzNTkkKNP] this FREE webinar to hear lawyer, and business and human rights expert @ColleenTheron @ArdeaInt provide a legal perspective on the existing and forthcoming mHRDD legislation.
#HRDD #mHRDD #ChildLabour #BiZHumanRights #ESG @colleentheron @OECD https://t.co/DNCINIoGcb</t>
  </si>
  <si>
    <t>Thu May 12 09:30:00 +0000 2022</t>
  </si>
  <si>
    <t>http://twitter.com/ardeaint/statuses/1524683300148858881</t>
  </si>
  <si>
    <t>{"hashtags":[{"text":"HRDD","indices":[206,211]},{"text":"mHRDD","indices":[212,218]},{"text":"ChildLabour","indices":[219,231]},{"text":"BiZHumanRights","indices":[232,247]},{"text":"ESG","indices":[248,252]}],"symbols":[],"user_mentions":[{"screen_name":"colleentheron","name":"colleen theron","id":222433358,"id_str":"222433358","indices":[102,116]},{"screen_name":"ardeaint","name":"Ardea International","id":1367434538,"id_str":"1367434538","indices":[117,126]},{"screen_name":"colleentheron","name":"colleen theron","id":222433358,"id_str":"222433358","indices":[253,267]},{"screen_name":"OECD","name":"OECD ➡️ Better policies for better lives","id":25390350,"id_str":"25390350","indices":[268,273]}],"urls":[{"url":"https://t.co/pBzNTkkKNP","expanded_url":"https://www.ardeainternational.com/education/human-rights-due-diligence-eliminating-child-labour-risks-in-the-cocoa-chocolate-sector/","display_url":"ardeainternational.com/education/huma…","indices":[6,29]}],"media":[{"id":1521829732257616000,"id_str":"1521829732257615878","indices":[274,297],"media_url":"http://pbs.twimg.com/media/FR6gFBfX0AYQSJy.jpg","media_url_https":"https://pbs.twimg.com/media/FR6gFBfX0AYQSJy.jpg","url":"https://t.co/DNCINIoGcb","display_url":"pic.twitter.com/DNCINIoGcb","expanded_url":"https://twitter.com/ardeaint/status/1524683300148858881/photo/1","type":"photo","sizes":{"medium":{"w":1200,"h":675,"resize":"fit"},"thumb":{"w":150,"h":150,"resize":"crop"},"large":{"w":1920,"h":1080,"resize":"fit"},"small":{"w":680,"h":383,"resize":"fit"}}}]}</t>
  </si>
  <si>
    <t>1524681986912182272</t>
  </si>
  <si>
    <t>baraashabaa</t>
  </si>
  <si>
    <t>Thu May 12 09:24:47 +0000 2022</t>
  </si>
  <si>
    <t>167440168</t>
  </si>
  <si>
    <t>http://pbs.twimg.com/profile_images/1500408304622870528/cPAI0mSV_normal.jpg</t>
  </si>
  <si>
    <t>Baghdad</t>
  </si>
  <si>
    <t>http://twitter.com/baraashabaa/statuses/1524681986912182272</t>
  </si>
  <si>
    <t>1524681454394949634</t>
  </si>
  <si>
    <t>sadeqalwesabi</t>
  </si>
  <si>
    <t>Thu May 12 09:22:40 +0000 2022</t>
  </si>
  <si>
    <t>245798850</t>
  </si>
  <si>
    <t>http://pbs.twimg.com/profile_images/645657435621855232/cawS-9Lf_normal.jpg</t>
  </si>
  <si>
    <t>Jordan, Amman</t>
  </si>
  <si>
    <t>http://twitter.com/sadeqalwesabi/statuses/1524681454394949634</t>
  </si>
  <si>
    <t>1524680579182211072</t>
  </si>
  <si>
    <t>UsamaBinSaud786</t>
  </si>
  <si>
    <t>ہم زمین زاد نہ ہوتے💔 تو ستارے ہوتے ✨
#ChildLabour #Pakistanis https://t.co/U6qlaCEAE5</t>
  </si>
  <si>
    <t>Thu May 12 09:19:11 +0000 2022</t>
  </si>
  <si>
    <t>1265627665463234563</t>
  </si>
  <si>
    <t>http://pbs.twimg.com/profile_images/1506471852767858689/97HL7lBb_normal.jpg</t>
  </si>
  <si>
    <t>http://twitter.com/UsamaBinSaud786/statuses/1524680579182211072</t>
  </si>
  <si>
    <t>{"hashtags":[{"text":"ChildLabour","indices":[37,49]},{"text":"Pakistanis","indices":[50,61]}],"symbols":[],"user_mentions":[],"urls":[],"media":[{"id":1524680575797416000,"id_str":"1524680575797415937","indices":[62,85],"media_url":"http://pbs.twimg.com/media/FSjA59RX0AEfaJG.jpg","media_url_https":"https://pbs.twimg.com/media/FSjA59RX0AEfaJG.jpg","url":"https://t.co/U6qlaCEAE5","display_url":"pic.twitter.com/U6qlaCEAE5","expanded_url":"https://twitter.com/UsamaBinSaud786/status/1524680579182211072/photo/1","type":"photo","sizes":{"medium":{"w":618,"h":651,"resize":"fit"},"thumb":{"w":150,"h":150,"resize":"crop"},"small":{"w":618,"h":651,"resize":"fit"},"large":{"w":618,"h":651,"resize":"fit"}}}]}</t>
  </si>
  <si>
    <t>1524679299176927234</t>
  </si>
  <si>
    <t>mani_mamta0310</t>
  </si>
  <si>
    <t>Thu May 12 09:14:06 +0000 2022</t>
  </si>
  <si>
    <t>592389668</t>
  </si>
  <si>
    <t>http://pbs.twimg.com/profile_images/1487100043735625729/TGgSrFXX_normal.jpg</t>
  </si>
  <si>
    <t>new delhi</t>
  </si>
  <si>
    <t>http://twitter.com/mani_mamta0310/statuses/1524679299176927234</t>
  </si>
  <si>
    <t>1524677896983490562</t>
  </si>
  <si>
    <t>DizayeeOsman</t>
  </si>
  <si>
    <t>Thu May 12 09:08:32 +0000 2022</t>
  </si>
  <si>
    <t>909089528316653568</t>
  </si>
  <si>
    <t>http://pbs.twimg.com/profile_images/1504182465627402249/TMExpbxu_normal.jpg</t>
  </si>
  <si>
    <t>http://twitter.com/DizayeeOsman/statuses/1524677896983490562</t>
  </si>
  <si>
    <t>1524677834303840258</t>
  </si>
  <si>
    <t>WHOIraq</t>
  </si>
  <si>
    <t>Thu May 12 09:08:17 +0000 2022</t>
  </si>
  <si>
    <t>982219486248910849</t>
  </si>
  <si>
    <t>http://pbs.twimg.com/profile_images/982220448191492096/JKxgzZm7_normal.jpg</t>
  </si>
  <si>
    <t>Iraq</t>
  </si>
  <si>
    <t>http://twitter.com/WHOIraq/statuses/1524677834303840258</t>
  </si>
  <si>
    <t>1524677693899427845</t>
  </si>
  <si>
    <t>DrAhmedZouiten</t>
  </si>
  <si>
    <t>#ChildLabour can cause adverse health consequences for children, including mental health, malnutrition, infectious diseases, childhood emotional disorders and other serious health problems.
#RaiseYourHandForKids to #EndChildLabour. https://t.co/xPboT9Vs6p</t>
  </si>
  <si>
    <t>Thu May 12 09:07:44 +0000 2022</t>
  </si>
  <si>
    <t>1101043267196592128</t>
  </si>
  <si>
    <t>http://pbs.twimg.com/profile_images/1438026573370826759/J-R7rBNq_normal.jpg</t>
  </si>
  <si>
    <t>http://twitter.com/DrAhmedZouiten/statuses/1524677693899427845</t>
  </si>
  <si>
    <t>{"hashtags":[{"text":"ChildLabour","indices":[0,12]},{"text":"RaiseYourHandForKids","indices":[190,211]},{"text":"EndChildLabour","indices":[215,230]}],"symbols":[],"user_mentions":[],"urls":[],"media":[{"id":1524677392001863700,"id_str":"1524677392001863682","indices":[232,255],"media_url":"http://pbs.twimg.com/media/FSi-AotXEAI59ov.jpg","media_url_https":"https://pbs.twimg.com/media/FSi-AotXEAI59ov.jpg","url":"https://t.co/xPboT9Vs6p","display_url":"pic.twitter.com/xPboT9Vs6p","expanded_url":"https://twitter.com/DrAhmedZouiten/status/1524677693899427845/photo/1","type":"photo","sizes":{"thumb":{"w":150,"h":150,"resize":"crop"},"medium":{"w":1200,"h":800,"resize":"fit"},"small":{"w":680,"h":453,"resize":"fit"},"large":{"w":2048,"h":1366,"resize":"fit"}}}]}</t>
  </si>
  <si>
    <t>1524677543386927104</t>
  </si>
  <si>
    <t>LenobeB</t>
  </si>
  <si>
    <t>RT @acerwc: 1/2: Harmful #ChildLabour practices, including the use of children in #begging, must be eliminated. 
The AU adopted the Ten-Year Action Plan on the Eradication of Child Labour, #ForcedLabour, #HumanTrafficking, https://t.co/7hIUfkToKH</t>
  </si>
  <si>
    <t>Thu May 12 09:07:08 +0000 2022</t>
  </si>
  <si>
    <t>1184836059735232516</t>
  </si>
  <si>
    <t>http://pbs.twimg.com/profile_images/1184836590142676993/qt7wbIYj_normal.jpg</t>
  </si>
  <si>
    <t>http://twitter.com/LenobeB/statuses/1524677543386927104</t>
  </si>
  <si>
    <t>{"hashtags":[{"text":"ChildLabour","indices":[25,37]},{"text":"begging","indices":[82,90]}],"symbols":[],"user_mentions":[{"screen_name":"acerwc","name":"ACERWC","id":2182598396,"id_str":"2182598396","indices":[3,10]}],"urls":[]}</t>
  </si>
  <si>
    <t>1524674204158730242</t>
  </si>
  <si>
    <t>JagnikUsha</t>
  </si>
  <si>
    <t>Thu May 12 08:53:52 +0000 2022</t>
  </si>
  <si>
    <t>923243948100874241</t>
  </si>
  <si>
    <t>http://pbs.twimg.com/profile_images/1044930830232170496/wXAZjn-y_normal.jpg</t>
  </si>
  <si>
    <t>http://twitter.com/JagnikUsha/statuses/1524674204158730242</t>
  </si>
  <si>
    <t>1524670793200062464</t>
  </si>
  <si>
    <t>ILONewDelhi</t>
  </si>
  <si>
    <t>Thu May 12 08:40:18 +0000 2022</t>
  </si>
  <si>
    <t>739680841933066241</t>
  </si>
  <si>
    <t>http://pbs.twimg.com/profile_images/1224312112501014528/91I-bbcS_normal.jpg</t>
  </si>
  <si>
    <t>http://twitter.com/ILONewDelhi/statuses/1524670793200062464</t>
  </si>
  <si>
    <t>1524670670499688450</t>
  </si>
  <si>
    <t>tinyhand5</t>
  </si>
  <si>
    <t>I support My Family: about child labour in Syria:
Watch it 👇
https://t.co/GMCU6qfkXj 
#Syria #SyriaConf2022 #YouTube #ChildLabour #thursdayvibes https://t.co/tfjV6jCNRP</t>
  </si>
  <si>
    <t>Thu May 12 08:39:49 +0000 2022</t>
  </si>
  <si>
    <t>1168181949439062017</t>
  </si>
  <si>
    <t>http://pbs.twimg.com/profile_images/1168182585169780736/xmRl64IT_normal.jpg</t>
  </si>
  <si>
    <t>http://twitter.com/tinyhand5/statuses/1524670670499688450</t>
  </si>
  <si>
    <t>{"hashtags":[{"text":"Syria","indices":[86,92]},{"text":"SyriaConf2022","indices":[93,107]},{"text":"YouTube","indices":[108,116]},{"text":"ChildLabour","indices":[117,129]},{"text":"thursdayvibes","indices":[130,144]}],"symbols":[],"user_mentions":[],"urls":[{"url":"https://t.co/GMCU6qfkXj","expanded_url":"https://www.youtube.com/watch?v=VUmGCrnSzOA","display_url":"youtube.com/watch?v=VUmGCr…","indices":[61,84]}],"media":[{"id":1524670235193786400,"id_str":"1524670235193786368","indices":[145,168],"media_url":"http://pbs.twimg.com/media/FSi3gDhWQAAiSsy.jpg","media_url_https":"https://pbs.twimg.com/media/FSi3gDhWQAAiSsy.jpg","url":"https://t.co/tfjV6jCNRP","display_url":"pic.twitter.com/tfjV6jCNRP","expanded_url":"https://twitter.com/tinyhand5/status/1524670670499688450/photo/1","type":"photo","sizes":{"large":{"w":2048,"h":1366,"resize":"fit"},"thumb":{"w":150,"h":150,"resize":"crop"},"medium":{"w":1200,"h":800,"resize":"fit"},"small":{"w":680,"h":454,"resize":"fit"}}}]}</t>
  </si>
  <si>
    <t>1524668923353845760</t>
  </si>
  <si>
    <t>RT @IPSNewsUNBureau: 🟡An all #women team for #IPS to cover the @ilo Durban Conference on the Elimination of #ChildLabour.
📅Save the date: 15-20 May 2022.
#RaiseYourHandForKids | #EndChildLabour https://t.co/nlbOISvSGe</t>
  </si>
  <si>
    <t>Thu May 12 08:32:52 +0000 2022</t>
  </si>
  <si>
    <t>http://twitter.com/SaniaFarooqui/statuses/1524668923353845760</t>
  </si>
  <si>
    <t>{"hashtags":[{"text":"women","indices":[29,35]},{"text":"IPS","indices":[45,49]},{"text":"ChildLabour","indices":[108,120]}],"symbols":[],"user_mentions":[{"screen_name":"IPSNewsUNBureau","name":"IPS News","id":1228700636520370200,"id_str":"1228700636520370176","indices":[3,19]},{"screen_name":"ilo","name":"International Labour Organization","id":364761686,"id_str":"364761686","indices":[63,67]}],"urls":[]}</t>
  </si>
  <si>
    <t>1524667596557193218</t>
  </si>
  <si>
    <t>fungaid</t>
  </si>
  <si>
    <t>Thu May 12 08:27:36 +0000 2022</t>
  </si>
  <si>
    <t>130448753</t>
  </si>
  <si>
    <t>http://pbs.twimg.com/profile_images/730770097510318081/k3Z1FQvh_normal.jpg</t>
  </si>
  <si>
    <t>http://twitter.com/fungaid/statuses/1524667596557193218</t>
  </si>
  <si>
    <t>1524664192174854145</t>
  </si>
  <si>
    <t>getriskscreen</t>
  </si>
  <si>
    <t>https://t.co/IxpzjMUNhg
Nestlé claims that the root cause of underage working is widespread rural poverty and unless this underlying problem is addressed the practice will continue. 
#nestle #childlabour #poverty #modernslavery</t>
  </si>
  <si>
    <t>Thu May 12 08:14:04 +0000 2022</t>
  </si>
  <si>
    <t>832279030682546176</t>
  </si>
  <si>
    <t>http://pbs.twimg.com/profile_images/832287613683953664/NwoSn2mY_normal.jpg</t>
  </si>
  <si>
    <t>Jersey</t>
  </si>
  <si>
    <t>http://twitter.com/getriskscreen/statuses/1524664192174854145</t>
  </si>
  <si>
    <t>{"hashtags":[{"text":"nestle","indices":[184,191]},{"text":"childlabour","indices":[192,204]},{"text":"poverty","indices":[205,213]},{"text":"modernslavery","indices":[214,228]}],"symbols":[],"user_mentions":[],"urls":[{"url":"https://t.co/IxpzjMUNhg","expanded_url":"https://www.raconteur.net/supply-chain/how-to-combat-child-labour-in-the-supply-chain/","display_url":"raconteur.net/supply-chain/h…","indices":[0,23]}]}</t>
  </si>
  <si>
    <t>1524663514345918464</t>
  </si>
  <si>
    <t>OzgurHisarcikli</t>
  </si>
  <si>
    <t>Thu May 12 08:11:23 +0000 2022</t>
  </si>
  <si>
    <t>213663341</t>
  </si>
  <si>
    <t>http://pbs.twimg.com/profile_images/794945030049828865/xHXCPU9K_normal.jpg</t>
  </si>
  <si>
    <t>http://twitter.com/OzgurHisarcikli/statuses/1524663514345918464</t>
  </si>
  <si>
    <t>1524663285865336832</t>
  </si>
  <si>
    <t>satvinder989023</t>
  </si>
  <si>
    <t>Thu May 12 08:10:28 +0000 2022</t>
  </si>
  <si>
    <t>712601262282252289</t>
  </si>
  <si>
    <t>http://pbs.twimg.com/profile_images/1306678442520391683/gLJdWCkc_normal.jpg</t>
  </si>
  <si>
    <t>http://twitter.com/satvinder989023/statuses/1524663285865336832</t>
  </si>
  <si>
    <t>1524661624036016128</t>
  </si>
  <si>
    <t>Thu May 12 08:03:52 +0000 2022</t>
  </si>
  <si>
    <t>http://twitter.com/Vertical_52/statuses/1524661624036016128</t>
  </si>
  <si>
    <t>1524661584437686272</t>
  </si>
  <si>
    <t>Thu May 12 08:03:43 +0000 2022</t>
  </si>
  <si>
    <t>http://twitter.com/Vertical_52/statuses/1524661584437686272</t>
  </si>
  <si>
    <t>1524661253062361088</t>
  </si>
  <si>
    <t>Praveen83331512</t>
  </si>
  <si>
    <t>Thu May 12 08:02:24 +0000 2022</t>
  </si>
  <si>
    <t>1202854567647404032</t>
  </si>
  <si>
    <t>http://pbs.twimg.com/profile_images/1202861958430519296/oKal_tzO_normal.jpg</t>
  </si>
  <si>
    <t>http://twitter.com/Praveen83331512/statuses/1524661253062361088</t>
  </si>
  <si>
    <t>1524660863159918594</t>
  </si>
  <si>
    <t>Due to #COVID-19 children in India had to compensate for their parents' loss of income by working in mica mines. Read more about how the pandemic affected the lives of children in India and Peru in our new @TDH_IF #ChildLabour Report 2022: https://t.co/0aKCN6PHxx (3/4) https://t.co/5JAXA1J4t9</t>
  </si>
  <si>
    <t>Thu May 12 08:00:51 +0000 2022</t>
  </si>
  <si>
    <t>1524660858378498048</t>
  </si>
  <si>
    <t>http://twitter.com/tdh_de/statuses/1524660863159918594</t>
  </si>
  <si>
    <t>{"hashtags":[{"text":"COVID","indices":[7,13]},{"text":"ChildLabour","indices":[214,226]}],"symbols":[],"user_mentions":[{"screen_name":"TDH_IF","name":"Terre des Hommes","id":2433425552,"id_str":"2433425552","indices":[206,213]}],"urls":[{"url":"https://t.co/0aKCN6PHxx","expanded_url":"https://www.tdh.de/fileadmin/user_upload/inhalte/04_Was_wir_tun/Themen/Kinderarbeit/TDHIF_Child-Labour-Report_2022.pdf","display_url":"tdh.de/fileadmin/user…","indices":[240,263]}],"media":[{"id":1524652559788658700,"id_str":"1524652559788658688","indices":[270,293],"media_url":"http://pbs.twimg.com/media/FSinbNgX0AABztu.jpg","media_url_https":"https://pbs.twimg.com/media/FSinbNgX0AABztu.jpg","url":"https://t.co/5JAXA1J4t9","display_url":"pic.twitter.com/5JAXA1J4t9","expanded_url":"https://twitter.com/tdh_de/status/1524660863159918594/photo/1","type":"photo","sizes":{"thumb":{"w":150,"h":150,"resize":"crop"},"medium":{"w":1024,"h":512,"resize":"fit"},"small":{"w":680,"h":340,"resize":"fit"},"large":{"w":1024,"h":512,"resize":"fit"}}}]}</t>
  </si>
  <si>
    <t>There is an alarming increase in exploitative #ChildLabour due to #COVID-19. The international community needs to take serious action at the #5ChildLabourConference, which starts on Sunday.(2/4)
#MyWorkMyVoice https://t.co/EBrqbUJf8a</t>
  </si>
  <si>
    <t>Thu May 12 08:00:50 +0000 2022</t>
  </si>
  <si>
    <t>1524660853085294592</t>
  </si>
  <si>
    <t>http://twitter.com/tdh_de/statuses/1524660858378498048</t>
  </si>
  <si>
    <t>{"hashtags":[{"text":"ChildLabour","indices":[46,58]},{"text":"COVID","indices":[66,72]},{"text":"5ChildLabourConference","indices":[141,164]},{"text":"MyWorkMyVoice","indices":[196,210]}],"symbols":[],"user_mentions":[],"urls":[],"media":[{"id":1524652482621751300,"id_str":"1524652482621751297","indices":[211,234],"media_url":"http://pbs.twimg.com/media/FSinWuCWQAEdB9M.jpg","media_url_https":"https://pbs.twimg.com/media/FSinWuCWQAEdB9M.jpg","url":"https://t.co/EBrqbUJf8a","display_url":"pic.twitter.com/EBrqbUJf8a","expanded_url":"https://twitter.com/tdh_de/status/1524660858378498048/photo/1","type":"photo","sizes":{"medium":{"w":1024,"h":512,"resize":"fit"},"thumb":{"w":150,"h":150,"resize":"crop"},"large":{"w":1024,"h":512,"resize":"fit"},"small":{"w":680,"h":340,"resize":"fit"}}}]}</t>
  </si>
  <si>
    <t>1524659395736481797</t>
  </si>
  <si>
    <t>shalminhere</t>
  </si>
  <si>
    <t>Thu May 12 07:55:01 +0000 2022</t>
  </si>
  <si>
    <t>2547556993</t>
  </si>
  <si>
    <t>http://pbs.twimg.com/profile_images/1220262774728622080/ZoQ2Xd3C_normal.jpg</t>
  </si>
  <si>
    <t>http://twitter.com/shalminhere/statuses/1524659395736481797</t>
  </si>
  <si>
    <t>1524657000235290625</t>
  </si>
  <si>
    <t>Thu May 12 07:45:30 +0000 2022</t>
  </si>
  <si>
    <t>http://twitter.com/JamesJumba/statuses/1524657000235290625</t>
  </si>
  <si>
    <t>1524655614932111363</t>
  </si>
  <si>
    <t>Thu May 12 07:39:59 +0000 2022</t>
  </si>
  <si>
    <t>http://twitter.com/DCPCR/statuses/1524655614932111363</t>
  </si>
  <si>
    <t>1524651899437580288</t>
  </si>
  <si>
    <t>NazninShabnam</t>
  </si>
  <si>
    <t>Children worldwide are working as child laborers instead of enjoying childhood. They are at risk of trafficking, modern slavery, and various types of exploitation. 
#RaiseYourHandForKids and stand together to eliminate #childlabour 
#Alliance8_7 #ilo
#ChildLabourActn https://t.co/E3QNkNzAsd</t>
  </si>
  <si>
    <t>Thu May 12 07:25:14 +0000 2022</t>
  </si>
  <si>
    <t>2925935568</t>
  </si>
  <si>
    <t>http://pbs.twimg.com/profile_images/1207572653042585600/HXRedzXr_normal.jpg</t>
  </si>
  <si>
    <t>http://twitter.com/NazninShabnam/statuses/1524651899437580288</t>
  </si>
  <si>
    <t>{"hashtags":[{"text":"RaiseYourHandForKids","indices":[165,186]},{"text":"childlabour","indices":[219,231]},{"text":"Alliance8_7","indices":[233,245]},{"text":"ilo","indices":[246,250]},{"text":"ChildLabourActn","indices":[251,267]}],"symbols":[],"user_mentions":[],"urls":[],"media":[{"id":1524649956438868000,"id_str":"1524649956438867968","indices":[268,291],"media_url":"http://pbs.twimg.com/media/FSilDrRagAAvRGY.jpg","media_url_https":"https://pbs.twimg.com/media/FSilDrRagAAvRGY.jpg","url":"https://t.co/E3QNkNzAsd","display_url":"pic.twitter.com/E3QNkNzAsd","expanded_url":"https://twitter.com/NazninShabnam/status/1524651899437580288/photo/1","type":"photo","sizes":{"thumb":{"w":150,"h":150,"resize":"crop"},"large":{"w":562,"h":834,"resize":"fit"},"medium":{"w":562,"h":834,"resize":"fit"},"small":{"w":458,"h":680,"resize":"fit"}}}]}</t>
  </si>
  <si>
    <t>1524651842847784960</t>
  </si>
  <si>
    <t>ace_japan</t>
  </si>
  <si>
    <t>\We raise our hands for a world without #childlabour :)✋/
 We call on @CLNET,@8p_choco,@cottonton_ on to join this.
#RaiseYourHandForKids challenge ahead of the 5th Global Conference on the Elimination of Child Labour!
#ActionagainstChildExploitation
https://t.co/r8dgNzXNyn</t>
  </si>
  <si>
    <t>Thu May 12 07:25:00 +0000 2022</t>
  </si>
  <si>
    <t>110407672</t>
  </si>
  <si>
    <t>1524651840687722496</t>
  </si>
  <si>
    <t>http://pbs.twimg.com/profile_images/1371260217615257605/uBF0yXGv_normal.jpg</t>
  </si>
  <si>
    <t>東京都台東区</t>
  </si>
  <si>
    <t>http://twitter.com/ace_japan/statuses/1524651842847784960</t>
  </si>
  <si>
    <t>{"hashtags":[{"text":"childlabour","indices":[40,52]},{"text":"RaiseYourHandForKids","indices":[116,137]},{"text":"ActionagainstChildExploitation","indices":[220,251]}],"symbols":[],"user_mentions":[{"screen_name":"CLNET","name":"児童労働ネットワーク(CL-Net)","id":137458724,"id_str":"137458724","indices":[70,76]},{"screen_name":"8p_choco","name":"てんちゃん（てんとう虫チョコ）","id":232192648,"id_str":"232192648","indices":[77,86]},{"screen_name":"cottonton_","name":"コットンとん","id":727283318,"id_str":"727283318","indices":[87,98]}],"urls":[{"url":"https://t.co/r8dgNzXNyn","expanded_url":"https://www.5thchildlabourconf.org/","display_url":"5thchildlabourconf.org","indices":[252,275]}]}</t>
  </si>
  <si>
    <t>1524651762996551680</t>
  </si>
  <si>
    <t>Thu May 12 07:24:41 +0000 2022</t>
  </si>
  <si>
    <t>http://twitter.com/BRP_Sanjay/statuses/1524651762996551680</t>
  </si>
  <si>
    <t>1524643754854195200</t>
  </si>
  <si>
    <t>jgrajput</t>
  </si>
  <si>
    <t>Thu May 12 06:52:52 +0000 2022</t>
  </si>
  <si>
    <t>796259567948759041</t>
  </si>
  <si>
    <t>http://pbs.twimg.com/profile_images/1371651017717149697/aYVPa5P4_normal.jpg</t>
  </si>
  <si>
    <t>Ahmadabad City,Guirat. India..</t>
  </si>
  <si>
    <t>http://twitter.com/jgrajput/statuses/1524643754854195200</t>
  </si>
  <si>
    <t>1524643106733264897</t>
  </si>
  <si>
    <t>GauravKhokhar26</t>
  </si>
  <si>
    <t>Thu May 12 06:50:17 +0000 2022</t>
  </si>
  <si>
    <t>1003673603571929089</t>
  </si>
  <si>
    <t>http://pbs.twimg.com/profile_images/1422613319047729162/-s9VlZCj_normal.jpg</t>
  </si>
  <si>
    <t>http://twitter.com/GauravKhokhar26/statuses/1524643106733264897</t>
  </si>
  <si>
    <t>1524643028337819648</t>
  </si>
  <si>
    <t>XXNazareth</t>
  </si>
  <si>
    <t>Thu May 12 06:49:59 +0000 2022</t>
  </si>
  <si>
    <t>153699200</t>
  </si>
  <si>
    <t>http://pbs.twimg.com/profile_images/1429664714011807745/qJ_sY_GV_normal.jpg</t>
  </si>
  <si>
    <t>Cher x116</t>
  </si>
  <si>
    <t>http://twitter.com/XXNazareth/statuses/1524643028337819648</t>
  </si>
  <si>
    <t>1524641762433712128</t>
  </si>
  <si>
    <t>Thu May 12 06:44:57 +0000 2022</t>
  </si>
  <si>
    <t>http://twitter.com/iloankara/statuses/1524641762433712128</t>
  </si>
  <si>
    <t>1524639151340986369</t>
  </si>
  <si>
    <t>shyamsinghaap</t>
  </si>
  <si>
    <t>Thu May 12 06:34:34 +0000 2022</t>
  </si>
  <si>
    <t>746637888880685056</t>
  </si>
  <si>
    <t>http://pbs.twimg.com/profile_images/1282667174063042560/gt34B5jX_normal.jpg</t>
  </si>
  <si>
    <t>http://twitter.com/shyamsinghaap/statuses/1524639151340986369</t>
  </si>
  <si>
    <t>1524638703263440896</t>
  </si>
  <si>
    <t>CP_RajkotCity</t>
  </si>
  <si>
    <t>Thu May 12 06:32:47 +0000 2022</t>
  </si>
  <si>
    <t>957951018259636224</t>
  </si>
  <si>
    <t>http://pbs.twimg.com/profile_images/1524835529245982720/-z-JSXcC_normal.jpg</t>
  </si>
  <si>
    <t>Rajkot, India</t>
  </si>
  <si>
    <t>http://twitter.com/CP_RajkotCity/statuses/1524638703263440896</t>
  </si>
  <si>
    <t>1524638423860264960</t>
  </si>
  <si>
    <t>Seema_Gupta__</t>
  </si>
  <si>
    <t>Thu May 12 06:31:41 +0000 2022</t>
  </si>
  <si>
    <t>4001005884</t>
  </si>
  <si>
    <t>http://pbs.twimg.com/profile_images/814122036804976644/XBDHe4qe_normal.jpg</t>
  </si>
  <si>
    <t>http://twitter.com/Seema_Gupta__/statuses/1524638423860264960</t>
  </si>
  <si>
    <t>1524638367652380674</t>
  </si>
  <si>
    <t>AnanthKumarEdu</t>
  </si>
  <si>
    <t>Thu May 12 06:31:27 +0000 2022</t>
  </si>
  <si>
    <t>795963640939581441</t>
  </si>
  <si>
    <t>http://pbs.twimg.com/profile_images/1307968637832110081/xYjVngaC_normal.jpg</t>
  </si>
  <si>
    <t>http://twitter.com/AnanthKumarEdu/statuses/1524638367652380674</t>
  </si>
  <si>
    <t>1524637323668824064</t>
  </si>
  <si>
    <t>hareshdudhat</t>
  </si>
  <si>
    <t>Thu May 12 06:27:19 +0000 2022</t>
  </si>
  <si>
    <t>102152227</t>
  </si>
  <si>
    <t>http://pbs.twimg.com/profile_images/1498884013645205504/_8U1lHPf_normal.jpg</t>
  </si>
  <si>
    <t>Gujarat, India</t>
  </si>
  <si>
    <t>http://twitter.com/hareshdudhat/statuses/1524637323668824064</t>
  </si>
  <si>
    <t>1524636424481296387</t>
  </si>
  <si>
    <t>RanjanaPrasad8</t>
  </si>
  <si>
    <t>Thu May 12 06:23:44 +0000 2022</t>
  </si>
  <si>
    <t>3263801534</t>
  </si>
  <si>
    <t>http://pbs.twimg.com/profile_images/1277433399712473088/pLSxpX0Y_normal.jpg</t>
  </si>
  <si>
    <t>http://twitter.com/RanjanaPrasad8/statuses/1524636424481296387</t>
  </si>
  <si>
    <t>1524636408714911744</t>
  </si>
  <si>
    <t>Thu May 12 06:23:40 +0000 2022</t>
  </si>
  <si>
    <t>http://twitter.com/ImZoeKhan/statuses/1524636408714911744</t>
  </si>
  <si>
    <t>1524636377711005697</t>
  </si>
  <si>
    <t>rohit_upadhyaya</t>
  </si>
  <si>
    <t>Thu May 12 06:23:33 +0000 2022</t>
  </si>
  <si>
    <t>437349044</t>
  </si>
  <si>
    <t>http://pbs.twimg.com/profile_images/1478582079013081089/pekYQdx5_normal.jpg</t>
  </si>
  <si>
    <t>http://twitter.com/rohit_upadhyaya/statuses/1524636377711005697</t>
  </si>
  <si>
    <t>1524636310702485504</t>
  </si>
  <si>
    <t>Thu May 12 06:23:17 +0000 2022</t>
  </si>
  <si>
    <t>http://twitter.com/AlishbaSaeed_/statuses/1524636310702485504</t>
  </si>
  <si>
    <t>1524636265802465280</t>
  </si>
  <si>
    <t>ShyamoliChatte3</t>
  </si>
  <si>
    <t>Thu May 12 06:23:06 +0000 2022</t>
  </si>
  <si>
    <t>1278733298546679808</t>
  </si>
  <si>
    <t>http://pbs.twimg.com/profile_images/1478788071399124994/eSceP0wn_normal.jpg</t>
  </si>
  <si>
    <t>http://twitter.com/ShyamoliChatte3/statuses/1524636265802465280</t>
  </si>
  <si>
    <t>1524636211809177600</t>
  </si>
  <si>
    <t>QudratSyed786</t>
  </si>
  <si>
    <t>Thu May 12 06:22:53 +0000 2022</t>
  </si>
  <si>
    <t>1433779935718506497</t>
  </si>
  <si>
    <t>http://pbs.twimg.com/profile_images/1433780218028703755/3e6LNP5x_normal.jpg</t>
  </si>
  <si>
    <t>http://twitter.com/QudratSyed786/statuses/1524636211809177600</t>
  </si>
  <si>
    <t>1524636062479486976</t>
  </si>
  <si>
    <t>donnahot4Gaz</t>
  </si>
  <si>
    <t>Thu May 12 06:22:18 +0000 2022</t>
  </si>
  <si>
    <t>286425880</t>
  </si>
  <si>
    <t>http://pbs.twimg.com/profile_images/1496998159104491524/Vz7s5VhF_normal.jpg</t>
  </si>
  <si>
    <t>Memphis,TN</t>
  </si>
  <si>
    <t>http://twitter.com/donnahot4Gaz/statuses/1524636062479486976</t>
  </si>
  <si>
    <t>1524634867803242496</t>
  </si>
  <si>
    <t>Thu May 12 06:17:33 +0000 2022</t>
  </si>
  <si>
    <t>http://twitter.com/Wellington_ILO/statuses/1524634867803242496</t>
  </si>
  <si>
    <t>1524634750882914305</t>
  </si>
  <si>
    <t>Katemukoko</t>
  </si>
  <si>
    <t>Thu May 12 06:17:05 +0000 2022</t>
  </si>
  <si>
    <t>134769352</t>
  </si>
  <si>
    <t>http://pbs.twimg.com/profile_images/988774899715059712/fShwsAY-_normal.jpg</t>
  </si>
  <si>
    <t>http://twitter.com/Katemukoko/statuses/1524634750882914305</t>
  </si>
  <si>
    <t>1524633150206341120</t>
  </si>
  <si>
    <t>Thu May 12 06:10:43 +0000 2022</t>
  </si>
  <si>
    <t>http://twitter.com/SaniaShow/statuses/1524633150206341120</t>
  </si>
  <si>
    <t>1524632694302380032</t>
  </si>
  <si>
    <t>itirerhart</t>
  </si>
  <si>
    <t>I raise my hand to say NO to #ChildLabour and all the products  and services of child labour. I invite my friends @aliercan79 @yaseminsalih6 @OzgurHisarcikli to do the same @iloankara @ilo #notochildlabour https://t.co/tY75yh0N0D</t>
  </si>
  <si>
    <t>Thu May 12 06:08:55 +0000 2022</t>
  </si>
  <si>
    <t>312843329</t>
  </si>
  <si>
    <t>http://pbs.twimg.com/profile_images/1305723196029710336/DkD2V9cs_normal.jpg</t>
  </si>
  <si>
    <t>Istanbul, Turkey</t>
  </si>
  <si>
    <t>http://twitter.com/itirerhart/statuses/1524632694302380032</t>
  </si>
  <si>
    <t>{"hashtags":[{"text":"ChildLabour","indices":[29,41]},{"text":"notochildlabour","indices":[189,205]}],"symbols":[],"user_mentions":[{"screen_name":"aliercan79","name":"Ali Ercan","id":40556938,"id_str":"40556938","indices":[114,125]},{"screen_name":"yaseminsalih6","name":"yasemin salih","id":1318287666669117400,"id_str":"1318287666669117441","indices":[126,140]},{"screen_name":"OzgurHisarcikli","name":"Özgür Ünlühisarcıklı 😷 💉","id":213663341,"id_str":"213663341","indices":[141,157]},{"screen_name":"iloankara","name":"ILO Turkey","id":964505662871998500,"id_str":"964505662871998464","indices":[173,183]},{"screen_name":"ilo","name":"International Labour Organization","id":364761686,"id_str":"364761686","indices":[184,188]}],"urls":[],"media":[{"id":1524632679752294400,"id_str":"1524632679752294401","indices":[206,229],"media_url":"http://pbs.twimg.com/media/FSiVWCmWYAEPnUo.jpg","media_url_https":"https://pbs.twimg.com/media/FSiVWCmWYAEPnUo.jpg","url":"https://t.co/tY75yh0N0D","display_url":"pic.twitter.com/tY75yh0N0D","expanded_url":"https://twitter.com/itirerhart/status/1524632694302380032/photo/1","type":"photo","sizes":{"medium":{"w":1010,"h":1200,"resize":"fit"},"thumb":{"w":150,"h":150,"resize":"crop"},"large":{"w":1724,"h":2048,"resize":"fit"},"small":{"w":572,"h":680,"resize":"fit"}}}]}</t>
  </si>
  <si>
    <t>1524632035897225217</t>
  </si>
  <si>
    <t>.@DCPCR facilitated a child labour rescue operation rescuing children employed at juice corners &amp;amp; road side food joints in Sarojini Nagar area with SDM Vasant Vihar, Childline, Labour Dept., Police yesterday.
To report incidents of #ChildLabour call ☎️ #DCPCRHelpline 9311551393 https://t.co/EfUE8SWzar</t>
  </si>
  <si>
    <t>Thu May 12 06:06:18 +0000 2022</t>
  </si>
  <si>
    <t>http://twitter.com/rupiiism/statuses/1524632035897225217</t>
  </si>
  <si>
    <t>{"hashtags":[{"text":"ChildLabour","indices":[237,249]},{"text":"DCPCRHelpline","indices":[258,272]}],"symbols":[],"user_mentions":[{"screen_name":"DCPCR","name":"Delhi Commission For Protection of Child Rights","id":726641010,"id_str":"726641010","indices":[1,7]}],"urls":[],"media":[{"id":1524625815299756000,"id_str":"1524625815299756032","indices":[284,307],"media_url":"http://pbs.twimg.com/media/FSiPGehVEAAMJ5-.jpg","media_url_https":"https://pbs.twimg.com/media/FSiPGehVEAAMJ5-.jpg","url":"https://t.co/EfUE8SWzar","display_url":"pic.twitter.com/EfUE8SWzar","expanded_url":"https://twitter.com/rupiiism/status/1524632035897225217/photo/1","type":"photo","sizes":{"thumb":{"w":150,"h":150,"resize":"crop"},"small":{"w":672,"h":672,"resize":"fit"},"large":{"w":672,"h":672,"resize":"fit"},"medium":{"w":672,"h":672,"resize":"fit"}}}]}</t>
  </si>
  <si>
    <t>1524631095299485696</t>
  </si>
  <si>
    <t>FKEKenya</t>
  </si>
  <si>
    <t>At FKE we join the #RaiseYourHandForKids challenge✋🏽to show our stand against #childlabour as we prepare for the 5th Global Conference on the elimination of child labour by @Alliance8_7 
We call upon @BusiaSugar, @MRM_Ltd, @SonySugar_, @OlPejeta to join in the challenge! https://t.co/uw5Dt1GTGf</t>
  </si>
  <si>
    <t>Thu May 12 06:02:34 +0000 2022</t>
  </si>
  <si>
    <t>1652982474</t>
  </si>
  <si>
    <t>http://pbs.twimg.com/profile_images/1103202546515132416/PPxWYGpf_normal.png</t>
  </si>
  <si>
    <t>http://twitter.com/FKEKenya/statuses/1524631095299485696</t>
  </si>
  <si>
    <t>{"hashtags":[{"text":"RaiseYourHandForKids","indices":[19,40]},{"text":"childlabour","indices":[78,90]}],"symbols":[],"user_mentions":[{"screen_name":"Alliance8_7","name":"Alliance 8.7","id":743055874479038500,"id_str":"743055874479038464","indices":[173,185]},{"screen_name":"BusiaSugar","name":"Busia Sugar Industry Ltd","id":1076706978779578400,"id_str":"1076706978779578369","indices":[200,211]},{"screen_name":"MRM_Ltd","name":"MRM_Ltd","id":3016839107,"id_str":"3016839107","indices":[213,221]},{"screen_name":"SonySugar_","name":"SonySugar","id":526323374,"id_str":"526323374","indices":[223,234]},{"screen_name":"OlPejeta","name":"Ol Pejeta","id":58425101,"id_str":"58425101","indices":[236,245]}],"urls":[],"media":[{"id":1524629283322347500,"id_str":"1524629283322347520","indices":[272,295],"media_url":"http://pbs.twimg.com/media/FSiSQV6WQAAuWtL.jpg","media_url_https":"https://pbs.twimg.com/media/FSiSQV6WQAAuWtL.jpg","url":"https://t.co/uw5Dt1GTGf","display_url":"pic.twitter.com/uw5Dt1GTGf","expanded_url":"https://twitter.com/FKEKenya/status/1524631095299485696/photo/1","type":"photo","sizes":{"thumb":{"w":150,"h":150,"resize":"crop"},"large":{"w":1200,"h":900,"resize":"fit"},"medium":{"w":1200,"h":900,"resize":"fit"},"small":{"w":680,"h":510,"resize":"fit"}}}]}</t>
  </si>
  <si>
    <t>1524628347153702913</t>
  </si>
  <si>
    <t>🟡An all #women team for #IPS to cover the @ilo Durban Conference on the Elimination of #ChildLabour.
📅Save the date: 15-20 May 2022.
#RaiseYourHandForKids | #EndChildLabour https://t.co/nlbOISvSGe</t>
  </si>
  <si>
    <t>Thu May 12 05:51:38 +0000 2022</t>
  </si>
  <si>
    <t>http://twitter.com/IPSNewsUNBureau/statuses/1524628347153702913</t>
  </si>
  <si>
    <t>{"hashtags":[{"text":"women","indices":[8,14]},{"text":"IPS","indices":[24,28]},{"text":"ChildLabour","indices":[87,99]},{"text":"RaiseYourHandForKids","indices":[135,156]},{"text":"EndChildLabour","indices":[159,174]}],"symbols":[],"user_mentions":[{"screen_name":"ilo","name":"International Labour Organization","id":364761686,"id_str":"364761686","indices":[42,46]}],"urls":[],"media":[{"id":1524627757434613800,"id_str":"1524627757434613761","indices":[175,198],"media_url":"http://pbs.twimg.com/media/FSiQ3hiXMAEb6m7.jpg","media_url_https":"https://pbs.twimg.com/media/FSiQ3hiXMAEb6m7.jpg","url":"https://t.co/nlbOISvSGe","display_url":"pic.twitter.com/nlbOISvSGe","expanded_url":"https://twitter.com/IPSNewsUNBureau/status/1524628347153702913/photo/1","type":"photo","sizes":{"thumb":{"w":150,"h":150,"resize":"crop"},"large":{"w":940,"h":788,"resize":"fit"},"small":{"w":680,"h":570,"resize":"fit"},"medium":{"w":940,"h":788,"resize":"fit"}}}]}</t>
  </si>
  <si>
    <t>1524624915705794560</t>
  </si>
  <si>
    <t>HiteshGngr18</t>
  </si>
  <si>
    <t>Thu May 12 05:38:00 +0000 2022</t>
  </si>
  <si>
    <t>881434634101207041</t>
  </si>
  <si>
    <t>http://pbs.twimg.com/profile_images/1475006765175431169/x7DhGIk5_normal.jpg</t>
  </si>
  <si>
    <t xml:space="preserve">Gandhinagar, Gujarat, India. </t>
  </si>
  <si>
    <t>http://twitter.com/HiteshGngr18/statuses/1524624915705794560</t>
  </si>
  <si>
    <t>1524624031764332545</t>
  </si>
  <si>
    <t>Yes_U_Are_Right</t>
  </si>
  <si>
    <t>Thu May 12 05:34:29 +0000 2022</t>
  </si>
  <si>
    <t>1156049496834314240</t>
  </si>
  <si>
    <t>http://pbs.twimg.com/profile_images/1524732502388232194/xW3Wk4o-_normal.jpg</t>
  </si>
  <si>
    <t>All over India</t>
  </si>
  <si>
    <t>http://twitter.com/Yes_U_Are_Right/statuses/1524624031764332545</t>
  </si>
  <si>
    <t>1524623311044440064</t>
  </si>
  <si>
    <t>GujaratPolice</t>
  </si>
  <si>
    <t>બાળમજૂરી એ બાળકોના ભવિષ્યની બરબાદી છે. બાળ મજૂરી કરાવી બાળકોનું શોષણ ના કરો. તેમના શિક્ષણ પર ધ્યાન આપો. બાળ સંરક્ષણ માટે ૧૦૯૮ નંબર પર સંપર્ક કરો. 
 #childlabour #childsafety #childsafetyfirst #child #children #safety #police #gujarat #GujaratPolice https://t.co/1KDv5U4zJJ</t>
  </si>
  <si>
    <t>Thu May 12 05:31:38 +0000 2022</t>
  </si>
  <si>
    <t>805702426338545664</t>
  </si>
  <si>
    <t>http://pbs.twimg.com/profile_images/1257605517075075073/fJB_yoqP_normal.jpg</t>
  </si>
  <si>
    <t>Gandhinagar, Gujarat, India</t>
  </si>
  <si>
    <t>http://twitter.com/GujaratPolice/statuses/1524623311044440064</t>
  </si>
  <si>
    <t>{"hashtags":[{"text":"childlabour","indices":[149,161]},{"text":"childsafety","indices":[162,174]},{"text":"childsafetyfirst","indices":[175,192]},{"text":"child","indices":[193,199]},{"text":"children","indices":[200,209]},{"text":"safety","indices":[210,217]},{"text":"police","indices":[218,225]},{"text":"gujarat","indices":[226,234]},{"text":"GujaratPolice","indices":[235,249]}],"symbols":[],"user_mentions":[],"urls":[],"media":[{"id":1524623299246194700,"id_str":"1524623299246194688","indices":[250,273],"media_url":"http://pbs.twimg.com/media/FSiM0BfagAAbAB3.jpg","media_url_https":"https://pbs.twimg.com/media/FSiM0BfagAAbAB3.jpg","url":"https://t.co/1KDv5U4zJJ","display_url":"pic.twitter.com/1KDv5U4zJJ","expanded_url":"https://twitter.com/GujaratPolice/status/1524623311044440064/photo/1","type":"photo","sizes":{"thumb":{"w":150,"h":150,"resize":"crop"},"large":{"w":1200,"h":676,"resize":"fit"},"small":{"w":680,"h":383,"resize":"fit"},"medium":{"w":1200,"h":676,"resize":"fit"}}}]}</t>
  </si>
  <si>
    <t>1524618676837785605</t>
  </si>
  <si>
    <t>BrianMakokha</t>
  </si>
  <si>
    <t>Thu May 12 05:13:13 +0000 2022</t>
  </si>
  <si>
    <t>115908906</t>
  </si>
  <si>
    <t>http://pbs.twimg.com/profile_images/1426238240839897089/WIHe3Pxe_normal.jpg</t>
  </si>
  <si>
    <t>Addis Ababa🇪🇹 &amp; Nairobi🇰🇪</t>
  </si>
  <si>
    <t>http://twitter.com/BrianMakokha/statuses/1524618676837785605</t>
  </si>
  <si>
    <t>1524611929095892992</t>
  </si>
  <si>
    <t>CAMontgomery1</t>
  </si>
  <si>
    <t>Thu May 12 04:46:24 +0000 2022</t>
  </si>
  <si>
    <t>422014403</t>
  </si>
  <si>
    <t>http://pbs.twimg.com/profile_images/1510350206818152448/S3r1mFXd_normal.jpg</t>
  </si>
  <si>
    <t>http://twitter.com/CAMontgomery1/statuses/1524611929095892992</t>
  </si>
  <si>
    <t>1524608060534456321</t>
  </si>
  <si>
    <t>sightmagazine</t>
  </si>
  <si>
    <t>Swapping school for hard labour: Climate disasters drive Bangladesh children from classrooms to work. @sightmagazine  #childlabour #Bangladesh #climatechange #UNICEF
https://t.co/a7a43YHB1Y</t>
  </si>
  <si>
    <t>Thu May 12 04:31:02 +0000 2022</t>
  </si>
  <si>
    <t>19581044</t>
  </si>
  <si>
    <t>http://pbs.twimg.com/profile_images/761460602569052161/U-FbXg2r_normal.jpg</t>
  </si>
  <si>
    <t>Australia</t>
  </si>
  <si>
    <t>http://twitter.com/sightmagazine/statuses/1524608060534456321</t>
  </si>
  <si>
    <t>{"hashtags":[{"text":"childlabour","indices":[118,130]},{"text":"Bangladesh","indices":[131,142]},{"text":"climatechange","indices":[143,157]},{"text":"UNICEF","indices":[158,165]}],"symbols":[],"user_mentions":[{"screen_name":"sightmagazine","name":"Sight Magazine","id":19581044,"id_str":"19581044","indices":[102,116]}],"urls":[{"url":"https://t.co/a7a43YHB1Y","expanded_url":"https://www.sightmagazine.com.au/features/24939-swapping-school-for-hard-labour-climate-disasters-drive-bangladesh-children-from-classrooms-to-work","display_url":"sightmagazine.com.au/features/24939…","indices":[167,190]}]}</t>
  </si>
  <si>
    <t>1524606851173691392</t>
  </si>
  <si>
    <t>lusag4</t>
  </si>
  <si>
    <t>Thu May 12 04:26:13 +0000 2022</t>
  </si>
  <si>
    <t>112277103</t>
  </si>
  <si>
    <t>http://pbs.twimg.com/profile_images/1516848893065052168/iKsFRU54_normal.jpg</t>
  </si>
  <si>
    <t>http://twitter.com/lusag4/statuses/1524606851173691392</t>
  </si>
  <si>
    <t>1524600488523612160</t>
  </si>
  <si>
    <t>Ameur_Redha</t>
  </si>
  <si>
    <t>RT @BUSINESSAfricah: 4️⃣ more days to the 5th Global Conference on the elimination of child labour. The BUSINESSAfrica Secretariat has joined the #RaiseYourHandForKids ✋🏽an @ilo initiative to raise awareness on #childlabour. 
We call upon @necadotorg ,@ATE_Tanzania  &amp;amp; @CgeaA to join in the challenge. https://t.co/OjRn2d5wT2</t>
  </si>
  <si>
    <t>Thu May 12 04:00:56 +0000 2022</t>
  </si>
  <si>
    <t>730369875219222528</t>
  </si>
  <si>
    <t>http://pbs.twimg.com/profile_images/730372597599309824/W8ooGh-1_normal.jpg</t>
  </si>
  <si>
    <t>http://twitter.com/Ameur_Redha/statuses/1524600488523612160</t>
  </si>
  <si>
    <t>{"hashtags":[],"symbols":[],"user_mentions":[{"screen_name":"BUSINESSAfricah","name":"BUSINESSAfrica EMPLOYERS' CONFEDERATION","id":1354429412754788400,"id_str":"1354429412754788356","indices":[3,19]}],"urls":[]}</t>
  </si>
  <si>
    <t>1524595382969319424</t>
  </si>
  <si>
    <t>Basssikk</t>
  </si>
  <si>
    <t>Thu May 12 03:40:39 +0000 2022</t>
  </si>
  <si>
    <t>120729713</t>
  </si>
  <si>
    <t>http://pbs.twimg.com/profile_images/1468649629302538256/Ake2sfMp_normal.jpg</t>
  </si>
  <si>
    <t>ÜT: -15.811427,35.014593</t>
  </si>
  <si>
    <t>http://twitter.com/Basssikk/statuses/1524595382969319424</t>
  </si>
  <si>
    <t>1524594063256793088</t>
  </si>
  <si>
    <t>Msdmurph</t>
  </si>
  <si>
    <t>Thu May 12 03:35:24 +0000 2022</t>
  </si>
  <si>
    <t>455394628</t>
  </si>
  <si>
    <t>http://pbs.twimg.com/profile_images/1482079256331042824/jjgX09iO_normal.jpg</t>
  </si>
  <si>
    <t xml:space="preserve">Deep State, Illinois </t>
  </si>
  <si>
    <t>http://twitter.com/Msdmurph/statuses/1524594063256793088</t>
  </si>
  <si>
    <t>1524591644615532548</t>
  </si>
  <si>
    <t>klguthri</t>
  </si>
  <si>
    <t>Thu May 12 03:25:48 +0000 2022</t>
  </si>
  <si>
    <t>883289956319363076</t>
  </si>
  <si>
    <t>http://pbs.twimg.com/profile_images/912286128069324803/jZ14eUxJ_normal.jpg</t>
  </si>
  <si>
    <t>http://twitter.com/klguthri/statuses/1524591644615532548</t>
  </si>
  <si>
    <t>1524587807213244418</t>
  </si>
  <si>
    <t>Gkoumaz</t>
  </si>
  <si>
    <t>Thu May 12 03:10:33 +0000 2022</t>
  </si>
  <si>
    <t>566521611</t>
  </si>
  <si>
    <t>http://pbs.twimg.com/profile_images/1308889366387924992/mFvJINiA_normal.jpg</t>
  </si>
  <si>
    <t>http://twitter.com/Gkoumaz/statuses/1524587807213244418</t>
  </si>
  <si>
    <t>1524586989944815617</t>
  </si>
  <si>
    <t>MegeathPolitica</t>
  </si>
  <si>
    <t>Thu May 12 03:07:18 +0000 2022</t>
  </si>
  <si>
    <t>1388502083955945474</t>
  </si>
  <si>
    <t>http://pbs.twimg.com/profile_images/1389046186590486528/bK1BDD_k_normal.jpg</t>
  </si>
  <si>
    <t>Northern New Mexico</t>
  </si>
  <si>
    <t>http://twitter.com/MegeathPolitica/statuses/1524586989944815617</t>
  </si>
  <si>
    <t>1524586685735993344</t>
  </si>
  <si>
    <t>billrspencer</t>
  </si>
  <si>
    <t>Thu May 12 03:06:05 +0000 2022</t>
  </si>
  <si>
    <t>2186996526</t>
  </si>
  <si>
    <t>http://pbs.twimg.com/profile_images/1519139376046829568/gljjvmw8_normal.jpg</t>
  </si>
  <si>
    <t>San Diego</t>
  </si>
  <si>
    <t>http://twitter.com/billrspencer/statuses/1524586685735993344</t>
  </si>
  <si>
    <t>1524575004695973891</t>
  </si>
  <si>
    <t>Coonrod53</t>
  </si>
  <si>
    <t>#ChildLabour 😂😂 https://t.co/psdwMIO5ZF</t>
  </si>
  <si>
    <t>Thu May 12 02:19:41 +0000 2022</t>
  </si>
  <si>
    <t>34553932</t>
  </si>
  <si>
    <t>http://pbs.twimg.com/profile_images/1457907314862739456/0rkbHxE3_normal.jpg</t>
  </si>
  <si>
    <t>http://twitter.com/Coonrod53/statuses/1524575004695973891</t>
  </si>
  <si>
    <t>{"hashtags":[{"text":"ChildLabour","indices":[0,12]}],"symbols":[],"user_mentions":[],"urls":[],"media":[{"id":1524574917408219100,"id_str":"1524574917408219142","indices":[16,39],"media_url":"http://pbs.twimg.com/ext_tw_video_thumb/1524574917408219142/pu/img/6x8GaVpyhE4A52-t.jpg","media_url_https":"https://pbs.twimg.com/ext_tw_video_thumb/1524574917408219142/pu/img/6x8GaVpyhE4A52-t.jpg","url":"https://t.co/psdwMIO5ZF","display_url":"pic.twitter.com/psdwMIO5ZF","expanded_url":"https://twitter.com/Coonrod53/status/1524575004695973891/video/1","type":"photo","sizes":{"thumb":{"w":150,"h":150,"resize":"crop"},"small":{"w":383,"h":680,"resize":"fit"},"large":{"w":720,"h":1280,"resize":"fit"},"medium":{"w":675,"h":1200,"resize":"fit"}}}]}</t>
  </si>
  <si>
    <t>1524572657731072000</t>
  </si>
  <si>
    <t>Thu May 12 02:10:21 +0000 2022</t>
  </si>
  <si>
    <t>http://twitter.com/firferoz/statuses/1524572657731072000</t>
  </si>
  <si>
    <t>1524571315956559872</t>
  </si>
  <si>
    <t>annajhm</t>
  </si>
  <si>
    <t>Thu May 12 02:05:01 +0000 2022</t>
  </si>
  <si>
    <t>2418328824</t>
  </si>
  <si>
    <t>http://pbs.twimg.com/profile_images/1517903528722894850/t4SPgbyg_normal.jpg</t>
  </si>
  <si>
    <t>Kansas</t>
  </si>
  <si>
    <t>http://twitter.com/annajhm/statuses/1524571315956559872</t>
  </si>
  <si>
    <t>1524564339155292161</t>
  </si>
  <si>
    <t>BlueGreen625</t>
  </si>
  <si>
    <t>Thu May 12 01:37:18 +0000 2022</t>
  </si>
  <si>
    <t>49413044</t>
  </si>
  <si>
    <t>http://pbs.twimg.com/profile_images/853295289808977920/7X2CyQ-Y_normal.jpg</t>
  </si>
  <si>
    <t>http://twitter.com/BlueGreen625/statuses/1524564339155292161</t>
  </si>
  <si>
    <t>1524558058176847872</t>
  </si>
  <si>
    <t>ILOAsiaPacific</t>
  </si>
  <si>
    <t>Thu May 12 01:12:20 +0000 2022</t>
  </si>
  <si>
    <t>704940912661635072</t>
  </si>
  <si>
    <t>http://pbs.twimg.com/profile_images/1223069007827234816/unfH1Z7o_normal.jpg</t>
  </si>
  <si>
    <t>Bangkok, Thailand</t>
  </si>
  <si>
    <t>http://twitter.com/ILOAsiaPacific/statuses/1524558058176847872</t>
  </si>
  <si>
    <t>1524558018557349888</t>
  </si>
  <si>
    <t>AkaSirtony</t>
  </si>
  <si>
    <t>Thu May 12 01:12:11 +0000 2022</t>
  </si>
  <si>
    <t>1431522294820605953</t>
  </si>
  <si>
    <t>http://pbs.twimg.com/profile_images/1431523191097229312/hpztxgMY_normal.jpg</t>
  </si>
  <si>
    <t>http://twitter.com/AkaSirtony/statuses/1524558018557349888</t>
  </si>
  <si>
    <t>1524555099095375874</t>
  </si>
  <si>
    <t>maggini_19</t>
  </si>
  <si>
    <t>@GetMyGist here. #JordanPeterson wanted to "abolish the #HumanRights Commission" via a pronoun ruse = FORCED #vaccines, FORCED marriages, #ChildLabour, SLAVERY.
His daughter identified as "an individual with a cervix"??
Misogynists LOVE him (&amp;amp;  ♀️ can be the worst misogynists). https://t.co/QClfhDCfy7 https://t.co/8xWl15hPs6</t>
  </si>
  <si>
    <t>Thu May 12 01:00:35 +0000 2022</t>
  </si>
  <si>
    <t>306577270</t>
  </si>
  <si>
    <t>GetMyGist</t>
  </si>
  <si>
    <t>20554879</t>
  </si>
  <si>
    <t>http://pbs.twimg.com/profile_images/929915066895364097/6F_lIfTr_normal.jpg</t>
  </si>
  <si>
    <t>Toronto, Ontario</t>
  </si>
  <si>
    <t>http://twitter.com/maggini_19/statuses/1524555099095375874</t>
  </si>
  <si>
    <t>{"hashtags":[{"text":"JordanPeterson","indices":[17,32]},{"text":"HumanRights","indices":[56,68]},{"text":"vaccines","indices":[109,118]},{"text":"ChildLabour","indices":[138,150]}],"symbols":[],"user_mentions":[{"screen_name":"GetMyGist","name":"Rose Webster","id":306577270,"id_str":"306577270","indices":[0,10]}],"urls":[{"url":"https://t.co/QClfhDCfy7","expanded_url":"https://twitter.com/NormalGuy223/status/1524365668056899584","display_url":"twitter.com/NormalGuy223/s…","indices":[285,308]}],"media":[{"id":1524554643845623800,"id_str":"1524554643845623809","indices":[309,332],"media_url":"http://pbs.twimg.com/media/FShOXwMXMAEb1_O.jpg","media_url_https":"https://pbs.twimg.com/media/FShOXwMXMAEb1_O.jpg","url":"https://t.co/8xWl15hPs6","display_url":"pic.twitter.com/8xWl15hPs6","expanded_url":"https://twitter.com/maggini_19/status/1524555099095375874/photo/1","type":"photo","sizes":{"thumb":{"w":150,"h":150,"resize":"crop"},"medium":{"w":1200,"h":658,"resize":"fit"},"small":{"w":680,"h":373,"resize":"fit"},"large":{"w":2048,"h":1123,"resize":"fit"}}}]}</t>
  </si>
  <si>
    <t>1524551951534407680</t>
  </si>
  <si>
    <t>Maki_Solis</t>
  </si>
  <si>
    <t>Thu May 12 00:48:04 +0000 2022</t>
  </si>
  <si>
    <t>4289908705</t>
  </si>
  <si>
    <t>http://pbs.twimg.com/profile_images/1015461196575723520/laK-QcQo_normal.jpg</t>
  </si>
  <si>
    <t>Rosario</t>
  </si>
  <si>
    <t>http://twitter.com/Maki_Solis/statuses/1524551951534407680</t>
  </si>
  <si>
    <t>1524544236070256643</t>
  </si>
  <si>
    <t>sundog6700</t>
  </si>
  <si>
    <t>Thu May 12 00:17:25 +0000 2022</t>
  </si>
  <si>
    <t>3005833301</t>
  </si>
  <si>
    <t>http://pbs.twimg.com/profile_images/587618598530613249/vIjt9bg7_normal.jpg</t>
  </si>
  <si>
    <t>http://twitter.com/sundog6700/statuses/1524544236070256643</t>
  </si>
  <si>
    <t>1524541941215817728</t>
  </si>
  <si>
    <t>gocoo</t>
  </si>
  <si>
    <t>Thu May 12 00:08:18 +0000 2022</t>
  </si>
  <si>
    <t>36332025</t>
  </si>
  <si>
    <t>http://pbs.twimg.com/profile_images/979625255277703168/IUBFq2rG_normal.jpg</t>
  </si>
  <si>
    <t>Tokyo</t>
  </si>
  <si>
    <t>http://twitter.com/gocoo/statuses/1524541941215817728</t>
  </si>
  <si>
    <t>1524531045303197697</t>
  </si>
  <si>
    <t>gocoo_59</t>
  </si>
  <si>
    <t>Wed May 11 23:25:00 +0000 2022</t>
  </si>
  <si>
    <t>2322901370</t>
  </si>
  <si>
    <t>http://pbs.twimg.com/profile_images/1093444631289720832/iMjRVhja_normal.jpg</t>
  </si>
  <si>
    <t>http://twitter.com/gocoo_59/statuses/1524531045303197697</t>
  </si>
  <si>
    <t>1524522266540875776</t>
  </si>
  <si>
    <t>bjcrochet</t>
  </si>
  <si>
    <t>Wed May 11 22:50:07 +0000 2022</t>
  </si>
  <si>
    <t>466319594</t>
  </si>
  <si>
    <t>http://pbs.twimg.com/profile_images/1139765848434991104/a2BHlWtK_normal.jpg</t>
  </si>
  <si>
    <t>http://twitter.com/bjcrochet/statuses/1524522266540875776</t>
  </si>
  <si>
    <t>1524512280276262913</t>
  </si>
  <si>
    <t>FredSim06656137</t>
  </si>
  <si>
    <t>Wed May 11 22:10:26 +0000 2022</t>
  </si>
  <si>
    <t>1136340012679610368</t>
  </si>
  <si>
    <t>http://twitter.com/FredSim06656137/statuses/1524512280276262913</t>
  </si>
  <si>
    <t>1524511808089993216</t>
  </si>
  <si>
    <t>eazecs</t>
  </si>
  <si>
    <t>Wed May 11 22:08:33 +0000 2022</t>
  </si>
  <si>
    <t>19249459</t>
  </si>
  <si>
    <t>http://pbs.twimg.com/profile_images/72138738/twitterfejs_normal.jpg</t>
  </si>
  <si>
    <t>http://twitter.com/eazecs/statuses/1524511808089993216</t>
  </si>
  <si>
    <t>1524505553145319426</t>
  </si>
  <si>
    <t>HdeB46467</t>
  </si>
  <si>
    <t>RT @AmaraSolomon7: Worldwide there are 168 million child labourers, accounting for 11 per cent of children aged 5-17. The highest rate is in Sub-Sahara Africa with 59 million, or 1 in 5 children in work, but Asia-Pacific has the highest overall number of child workers at 78 million. #ChildLabour https://t.co/9yrorCu9gH</t>
  </si>
  <si>
    <t>Wed May 11 21:43:42 +0000 2022</t>
  </si>
  <si>
    <t>1496965281805185036</t>
  </si>
  <si>
    <t>http://pbs.twimg.com/profile_images/1502207281156571137/EeuW0Atw_normal.jpg</t>
  </si>
  <si>
    <t>http://twitter.com/HdeB46467/statuses/1524505553145319426</t>
  </si>
  <si>
    <t>{"hashtags":[],"symbols":[],"user_mentions":[{"screen_name":"AmaraSolomon7","name":"Amara Solomon 🌍🇲🇬🇬🇧🇺🇦 🦋","id":1502061168986402800,"id_str":"1502061168986402847","indices":[3,17]}],"urls":[]}</t>
  </si>
  <si>
    <t>1524505229617737728</t>
  </si>
  <si>
    <t>My_Pedagogics</t>
  </si>
  <si>
    <t>2022 #ChocolateScorecard is out now! It ranks some of the biggest names in #Chocolate on how they're tackling issues like #ChildLabour, #Pesticides, &amp;amp; #Deforestation. Find out who are the good eggs &amp;amp; who is rotten at... 
Please Read &amp;amp; RT https://t.co/Gul1MFcR1k &amp;gt;.@FreedomUnitedHQ</t>
  </si>
  <si>
    <t>Wed May 11 21:42:25 +0000 2022</t>
  </si>
  <si>
    <t>86886629</t>
  </si>
  <si>
    <t>http://pbs.twimg.com/profile_images/1352487955689070592/HVQK67Jo_normal.jpg</t>
  </si>
  <si>
    <t>Resident of Earth.</t>
  </si>
  <si>
    <t>http://twitter.com/My_Pedagogics/statuses/1524505229617737728</t>
  </si>
  <si>
    <t>{"hashtags":[{"text":"ChocolateScorecard","indices":[5,24]},{"text":"Chocolate","indices":[75,85]},{"text":"ChildLabour","indices":[122,134]},{"text":"Pesticides","indices":[136,147]},{"text":"Deforestation","indices":[155,169]}],"symbols":[],"user_mentions":[{"screen_name":"freedomunitedHQ","name":"Freedom United","id":555264454,"id_str":"555264454","indices":[279,295]}],"urls":[{"url":"https://t.co/Gul1MFcR1k","expanded_url":"http://www.chocolatescorecard.com","display_url":"chocolatescorecard.com","indices":[250,273]}]}</t>
  </si>
  <si>
    <t>1524504932660961285</t>
  </si>
  <si>
    <t>jazzizbest</t>
  </si>
  <si>
    <t>Wed May 11 21:41:14 +0000 2022</t>
  </si>
  <si>
    <t>16071019</t>
  </si>
  <si>
    <t>http://pbs.twimg.com/profile_images/1513264268535377931/g0a7F6Ui_normal.jpg</t>
  </si>
  <si>
    <t>http://twitter.com/jazzizbest/statuses/1524504932660961285</t>
  </si>
  <si>
    <t>1524497275162144768</t>
  </si>
  <si>
    <t>InspirationCher</t>
  </si>
  <si>
    <t>Wed May 11 21:10:48 +0000 2022</t>
  </si>
  <si>
    <t>1233888230279385090</t>
  </si>
  <si>
    <t>http://pbs.twimg.com/profile_images/1516098556725190666/O3kBLQZ9_normal.jpg</t>
  </si>
  <si>
    <t>http://twitter.com/InspirationCher/statuses/1524497275162144768</t>
  </si>
  <si>
    <t>1524497228705980416</t>
  </si>
  <si>
    <t>pllanosg</t>
  </si>
  <si>
    <t>Wed May 11 21:10:37 +0000 2022</t>
  </si>
  <si>
    <t>1254511712</t>
  </si>
  <si>
    <t>http://pbs.twimg.com/profile_images/1035150334660956161/0_P0l-e3_normal.jpg</t>
  </si>
  <si>
    <t>http://twitter.com/pllanosg/statuses/1524497228705980416</t>
  </si>
  <si>
    <t>1524494549250285568</t>
  </si>
  <si>
    <t>NormaPh40855822</t>
  </si>
  <si>
    <t>Wed May 11 20:59:58 +0000 2022</t>
  </si>
  <si>
    <t>1239707046540234752</t>
  </si>
  <si>
    <t>http://pbs.twimg.com/profile_images/1244820765783932928/R_RybiMq_normal.jpg</t>
  </si>
  <si>
    <t>http://twitter.com/NormaPh40855822/statuses/1524494549250285568</t>
  </si>
  <si>
    <t>1524493663983874055</t>
  </si>
  <si>
    <t>amandapatton821</t>
  </si>
  <si>
    <t>Wed May 11 20:56:27 +0000 2022</t>
  </si>
  <si>
    <t>74613115</t>
  </si>
  <si>
    <t>http://pbs.twimg.com/profile_images/1525465627556728832/g9BiHlhg_normal.jpg</t>
  </si>
  <si>
    <t>http://twitter.com/amandapatton821/statuses/1524493663983874055</t>
  </si>
  <si>
    <t>1524491000906981378</t>
  </si>
  <si>
    <t>Wed May 11 20:45:52 +0000 2022</t>
  </si>
  <si>
    <t>http://twitter.com/SinTrabinfantil/statuses/1524491000906981378</t>
  </si>
  <si>
    <t>1524490682328662016</t>
  </si>
  <si>
    <t>Jacquelinemugo2</t>
  </si>
  <si>
    <t>Wed May 11 20:44:36 +0000 2022</t>
  </si>
  <si>
    <t>4349199135</t>
  </si>
  <si>
    <t>http://pbs.twimg.com/profile_images/1248941498713980933/tsYpkPqT_normal.jpg</t>
  </si>
  <si>
    <t xml:space="preserve">Kenya </t>
  </si>
  <si>
    <t>http://twitter.com/Jacquelinemugo2/statuses/1524490682328662016</t>
  </si>
  <si>
    <t>1524488368171753472</t>
  </si>
  <si>
    <t>RosaneFagundes9</t>
  </si>
  <si>
    <t>Wed May 11 20:35:25 +0000 2022</t>
  </si>
  <si>
    <t>714984449277079552</t>
  </si>
  <si>
    <t>http://pbs.twimg.com/profile_images/1440461893949222916/W0g8ZJNq_normal.jpg</t>
  </si>
  <si>
    <t xml:space="preserve">Brasil  </t>
  </si>
  <si>
    <t>http://twitter.com/RosaneFagundes9/statuses/1524488368171753472</t>
  </si>
  <si>
    <t>1524484114509750272</t>
  </si>
  <si>
    <t>LoriRLopez</t>
  </si>
  <si>
    <t>Wed May 11 20:18:31 +0000 2022</t>
  </si>
  <si>
    <t>64051836</t>
  </si>
  <si>
    <t>http://pbs.twimg.com/profile_images/862981591257161729/ZhVq3NE3_normal.jpg</t>
  </si>
  <si>
    <t>Southern California</t>
  </si>
  <si>
    <t>http://twitter.com/LoriRLopez/statuses/1524484114509750272</t>
  </si>
  <si>
    <t>1524478844106911746</t>
  </si>
  <si>
    <t>cherornothing</t>
  </si>
  <si>
    <t>Wed May 11 19:57:34 +0000 2022</t>
  </si>
  <si>
    <t>1158426530919407617</t>
  </si>
  <si>
    <t>http://pbs.twimg.com/profile_images/1526824759161389065/gJCvYieV_normal.jpg</t>
  </si>
  <si>
    <t>she/her || 19</t>
  </si>
  <si>
    <t>http://twitter.com/cherornothing/statuses/1524478844106911746</t>
  </si>
  <si>
    <t>1524475402802143241</t>
  </si>
  <si>
    <t>Whitney_Barbra</t>
  </si>
  <si>
    <t>Wed May 11 19:43:54 +0000 2022</t>
  </si>
  <si>
    <t>1409979019110518786</t>
  </si>
  <si>
    <t>http://pbs.twimg.com/profile_images/1439533623921762306/IELU-j33_normal.jpg</t>
  </si>
  <si>
    <t>http://twitter.com/Whitney_Barbra/statuses/1524475402802143241</t>
  </si>
  <si>
    <t>1524471118928654336</t>
  </si>
  <si>
    <t>quietstorm33</t>
  </si>
  <si>
    <t>Wed May 11 19:26:52 +0000 2022</t>
  </si>
  <si>
    <t>30758217</t>
  </si>
  <si>
    <t>http://pbs.twimg.com/profile_images/1407968831230775299/bhY8hPRe_normal.jpg</t>
  </si>
  <si>
    <t>Sammamish, WA</t>
  </si>
  <si>
    <t>http://twitter.com/quietstorm33/statuses/1524471118928654336</t>
  </si>
  <si>
    <t>1524470529461264384</t>
  </si>
  <si>
    <t>MisterMonsterXO</t>
  </si>
  <si>
    <t>Wed May 11 19:24:32 +0000 2022</t>
  </si>
  <si>
    <t>618360994</t>
  </si>
  <si>
    <t>http://pbs.twimg.com/profile_images/1519353111923630080/_Tu_B9cy_normal.jpg</t>
  </si>
  <si>
    <t>Wherever Gaga is (he/him/his)</t>
  </si>
  <si>
    <t>http://twitter.com/MisterMonsterXO/statuses/1524470529461264384</t>
  </si>
  <si>
    <t>1524468861072031744</t>
  </si>
  <si>
    <t>SandyBiback</t>
  </si>
  <si>
    <t>Wed May 11 19:17:54 +0000 2022</t>
  </si>
  <si>
    <t>485177001</t>
  </si>
  <si>
    <t>http://pbs.twimg.com/profile_images/1022863478111920128/1I_QIIk4_normal.jpg</t>
  </si>
  <si>
    <t>http://twitter.com/SandyBiback/statuses/1524468861072031744</t>
  </si>
  <si>
    <t>1524467433892950016</t>
  </si>
  <si>
    <t>WjL12408960</t>
  </si>
  <si>
    <t>Wed May 11 19:12:14 +0000 2022</t>
  </si>
  <si>
    <t>1381778983214268423</t>
  </si>
  <si>
    <t>http://pbs.twimg.com/profile_images/1518974767407239169/Ke75UNrr_normal.jpg</t>
  </si>
  <si>
    <t>Hudson valley</t>
  </si>
  <si>
    <t>http://twitter.com/WjL12408960/statuses/1524467433892950016</t>
  </si>
  <si>
    <t>1524466088250994689</t>
  </si>
  <si>
    <t>jmhamiltonblog</t>
  </si>
  <si>
    <t>RT @France24_en: 🇳🇪 In #Niger, many children drop out of school to work in order to help support their families. 
The government is trying to tackle the issue of #childlabour, but there is still a long way to go. FRANCE 24 reports https://t.co/xFYzOriVWR</t>
  </si>
  <si>
    <t>Wed May 11 19:06:53 +0000 2022</t>
  </si>
  <si>
    <t>241640955</t>
  </si>
  <si>
    <t>http://pbs.twimg.com/profile_images/1281931258499436544/u2G2ixD1_normal.jpg</t>
  </si>
  <si>
    <t>🇨🇦🇺🇸🏳️‍🌈</t>
  </si>
  <si>
    <t>http://twitter.com/jmhamiltonblog/statuses/1524466088250994689</t>
  </si>
  <si>
    <t>{"hashtags":[{"text":"Niger","indices":[23,29]}],"symbols":[],"user_mentions":[{"screen_name":"France24_en","name":"FRANCE 24 English","id":25049056,"id_str":"25049056","indices":[3,15]}],"urls":[]}</t>
  </si>
  <si>
    <t>1524465872773042176</t>
  </si>
  <si>
    <t>rchrdjms</t>
  </si>
  <si>
    <t>Wed May 11 19:06:01 +0000 2022</t>
  </si>
  <si>
    <t>4129548263</t>
  </si>
  <si>
    <t>http://pbs.twimg.com/profile_images/884768215750062080/O7f2NA0Q_normal.jpg</t>
  </si>
  <si>
    <t>Delaware, USA</t>
  </si>
  <si>
    <t>http://twitter.com/rchrdjms/statuses/1524465872773042176</t>
  </si>
  <si>
    <t>1524465269212651522</t>
  </si>
  <si>
    <t>TVjunkie63</t>
  </si>
  <si>
    <t>Wed May 11 19:03:38 +0000 2022</t>
  </si>
  <si>
    <t>707761736414334976</t>
  </si>
  <si>
    <t>http://pbs.twimg.com/profile_images/1422382984980844544/AO_N139g_normal.jpg</t>
  </si>
  <si>
    <t>http://twitter.com/TVjunkie63/statuses/1524465269212651522</t>
  </si>
  <si>
    <t>1524462885170147329</t>
  </si>
  <si>
    <t>aishathruhusana</t>
  </si>
  <si>
    <t>Wed May 11 18:54:09 +0000 2022</t>
  </si>
  <si>
    <t>545007355</t>
  </si>
  <si>
    <t>http://pbs.twimg.com/profile_images/1319194727124586496/5pY99TWh_normal.jpg</t>
  </si>
  <si>
    <t>http://twitter.com/aishathruhusana/statuses/1524462885170147329</t>
  </si>
  <si>
    <t>1524461261098004482</t>
  </si>
  <si>
    <t>RT @ILOAsiaPacific: 160 million children worldwide are working as child labourers instead of enjoying their childhood.
This must change.
#RaiseYourHandForKids and stand together to eliminate #childlabour once and for all! https://t.co/Jmg6LxYLiZ</t>
  </si>
  <si>
    <t>Wed May 11 18:47:42 +0000 2022</t>
  </si>
  <si>
    <t>http://twitter.com/averlont/statuses/1524461261098004482</t>
  </si>
  <si>
    <t>{"hashtags":[],"symbols":[],"user_mentions":[{"screen_name":"ILOAsiaPacific","name":"ILOAsiaPacific","id":704940912661635100,"id_str":"704940912661635072","indices":[3,18]}],"urls":[]}</t>
  </si>
  <si>
    <t>1524461198112137216</t>
  </si>
  <si>
    <t>Wed May 11 18:47:27 +0000 2022</t>
  </si>
  <si>
    <t>http://twitter.com/ILOCaribbean/statuses/1524461198112137216</t>
  </si>
  <si>
    <t>1524460957182930952</t>
  </si>
  <si>
    <t>_scottclarke</t>
  </si>
  <si>
    <t>Wed May 11 18:46:29 +0000 2022</t>
  </si>
  <si>
    <t>271536908</t>
  </si>
  <si>
    <t>http://pbs.twimg.com/profile_images/1429519773679902722/ivWBJXOh_normal.jpg</t>
  </si>
  <si>
    <t>http://twitter.com/_scottclarke/statuses/1524460957182930952</t>
  </si>
  <si>
    <t>1524459344380809217</t>
  </si>
  <si>
    <t>mthomson2008</t>
  </si>
  <si>
    <t>Wed May 11 18:40:05 +0000 2022</t>
  </si>
  <si>
    <t>598719775</t>
  </si>
  <si>
    <t>http://pbs.twimg.com/profile_images/1391075411061313545/fnbrj7ao_normal.jpg</t>
  </si>
  <si>
    <t>ENGLAND</t>
  </si>
  <si>
    <t>http://twitter.com/mthomson2008/statuses/1524459344380809217</t>
  </si>
  <si>
    <t>1524456986678542338</t>
  </si>
  <si>
    <t>janeelizabethe</t>
  </si>
  <si>
    <t>Wed May 11 18:30:43 +0000 2022</t>
  </si>
  <si>
    <t>140289332</t>
  </si>
  <si>
    <t>http://pbs.twimg.com/profile_images/845672009883439104/Z1IeU2Pe_normal.jpg</t>
  </si>
  <si>
    <t>http://twitter.com/janeelizabethe/statuses/1524456986678542338</t>
  </si>
  <si>
    <t>1524456367037333504</t>
  </si>
  <si>
    <t>Charlottecherc1</t>
  </si>
  <si>
    <t>Wed May 11 18:28:15 +0000 2022</t>
  </si>
  <si>
    <t>1296509731419361284</t>
  </si>
  <si>
    <t>http://pbs.twimg.com/profile_images/1523086935014711297/sq58ahyb_normal.jpg</t>
  </si>
  <si>
    <t>Hounslow, London</t>
  </si>
  <si>
    <t>http://twitter.com/Charlottecherc1/statuses/1524456367037333504</t>
  </si>
  <si>
    <t>1524456226070749184</t>
  </si>
  <si>
    <t>sky_blue_167555</t>
  </si>
  <si>
    <t>Wed May 11 18:27:41 +0000 2022</t>
  </si>
  <si>
    <t>1503256704548438017</t>
  </si>
  <si>
    <t>http://pbs.twimg.com/profile_images/1503257474656206852/NxwIVBFz_normal.jpg</t>
  </si>
  <si>
    <t>http://twitter.com/sky_blue_167555/statuses/1524456226070749184</t>
  </si>
  <si>
    <t>1524455949783769090</t>
  </si>
  <si>
    <t>The_Magic_Word</t>
  </si>
  <si>
    <t>Wed May 11 18:26:36 +0000 2022</t>
  </si>
  <si>
    <t>174716820</t>
  </si>
  <si>
    <t>http://pbs.twimg.com/profile_images/1096797466/Magic_man_2_normal.jpg</t>
  </si>
  <si>
    <t>http://twitter.com/The_Magic_Word/statuses/1524455949783769090</t>
  </si>
  <si>
    <t>1524454690372689921</t>
  </si>
  <si>
    <t>antenehbiz</t>
  </si>
  <si>
    <t>Wed May 11 18:21:35 +0000 2022</t>
  </si>
  <si>
    <t>155164901</t>
  </si>
  <si>
    <t>http://pbs.twimg.com/profile_images/1231333849528983552/LC5GUTn4_normal.jpg</t>
  </si>
  <si>
    <t>Addis Ababa, Ethiopia</t>
  </si>
  <si>
    <t>http://twitter.com/antenehbiz/statuses/1524454690372689921</t>
  </si>
  <si>
    <t>1524454409253670913</t>
  </si>
  <si>
    <t>twieczor58</t>
  </si>
  <si>
    <t>Wed May 11 18:20:28 +0000 2022</t>
  </si>
  <si>
    <t>1467846420539584512</t>
  </si>
  <si>
    <t>http://pbs.twimg.com/profile_images/1467846573900107778/Nv4UBoRM_normal.png</t>
  </si>
  <si>
    <t>http://twitter.com/twieczor58/statuses/1524454409253670913</t>
  </si>
  <si>
    <t>1524451076476633088</t>
  </si>
  <si>
    <t>CMiraka653</t>
  </si>
  <si>
    <t>Wed May 11 18:07:14 +0000 2022</t>
  </si>
  <si>
    <t>1500062750718185472</t>
  </si>
  <si>
    <t>http://pbs.twimg.com/profile_images/1523189572708225024/6K6uRV8C_normal.jpg</t>
  </si>
  <si>
    <t>South Island New Zealand</t>
  </si>
  <si>
    <t>http://twitter.com/CMiraka653/statuses/1524451076476633088</t>
  </si>
  <si>
    <t>1524448244750860291</t>
  </si>
  <si>
    <t>HaydeeDomic</t>
  </si>
  <si>
    <t>Wed May 11 17:55:59 +0000 2022</t>
  </si>
  <si>
    <t>592951492</t>
  </si>
  <si>
    <t>http://pbs.twimg.com/profile_images/1133756074404851714/jPZRDTRy_normal.jpg</t>
  </si>
  <si>
    <t>http://twitter.com/HaydeeDomic/statuses/1524448244750860291</t>
  </si>
  <si>
    <t>1524447286775984133</t>
  </si>
  <si>
    <t>Wed May 11 17:52:10 +0000 2022</t>
  </si>
  <si>
    <t>http://twitter.com/ChildLaborCLC/statuses/1524447286775984133</t>
  </si>
  <si>
    <t>1524445482826846218</t>
  </si>
  <si>
    <t>aliya_manal</t>
  </si>
  <si>
    <t>Wed May 11 17:45:00 +0000 2022</t>
  </si>
  <si>
    <t>4207496375</t>
  </si>
  <si>
    <t>http://pbs.twimg.com/profile_images/1472313620201709569/X9IMOJFp_normal.jpg</t>
  </si>
  <si>
    <t>http://twitter.com/aliya_manal/statuses/1524445482826846218</t>
  </si>
  <si>
    <t>1524444328466259968</t>
  </si>
  <si>
    <t>Wed May 11 17:40:25 +0000 2022</t>
  </si>
  <si>
    <t>http://twitter.com/acv_csc_europe/statuses/1524444328466259968</t>
  </si>
  <si>
    <t>1524442528073744384</t>
  </si>
  <si>
    <t>IoniqLa</t>
  </si>
  <si>
    <t>Wed May 11 17:33:16 +0000 2022</t>
  </si>
  <si>
    <t>1206728370622320640</t>
  </si>
  <si>
    <t>http://pbs.twimg.com/profile_images/1206728753096740864/-gjj-tOz_normal.jpg</t>
  </si>
  <si>
    <t>http://twitter.com/IoniqLa/statuses/1524442528073744384</t>
  </si>
  <si>
    <t>1524441389404205056</t>
  </si>
  <si>
    <t>NigerfriendNew</t>
  </si>
  <si>
    <t>Wed May 11 17:28:44 +0000 2022</t>
  </si>
  <si>
    <t>1448669621951868931</t>
  </si>
  <si>
    <t>http://pbs.twimg.com/profile_images/1448674429249196038/KRmoeFEZ_normal.jpg</t>
  </si>
  <si>
    <t xml:space="preserve">G5 Sahel </t>
  </si>
  <si>
    <t>http://twitter.com/NigerfriendNew/statuses/1524441389404205056</t>
  </si>
  <si>
    <t>1524440542905606145</t>
  </si>
  <si>
    <t>charliemamma2</t>
  </si>
  <si>
    <t>Wed May 11 17:25:22 +0000 2022</t>
  </si>
  <si>
    <t>3029162698</t>
  </si>
  <si>
    <t>http://pbs.twimg.com/profile_images/799365681829580800/VAjTQHLC_normal.jpg</t>
  </si>
  <si>
    <t>Whereever I sleep!</t>
  </si>
  <si>
    <t>http://twitter.com/charliemamma2/statuses/1524440542905606145</t>
  </si>
  <si>
    <t>1524440288042835970</t>
  </si>
  <si>
    <t>MyDeepestLonely</t>
  </si>
  <si>
    <t>Wed May 11 17:24:22 +0000 2022</t>
  </si>
  <si>
    <t>1470199556059156481</t>
  </si>
  <si>
    <t>http://pbs.twimg.com/profile_images/1524604252840148993/3LdzEo-h_normal.jpg</t>
  </si>
  <si>
    <t>Somewhere over the Rainbow</t>
  </si>
  <si>
    <t>http://twitter.com/MyDeepestLonely/statuses/1524440288042835970</t>
  </si>
  <si>
    <t>1524439852728688641</t>
  </si>
  <si>
    <t>SinclairAurel</t>
  </si>
  <si>
    <t>Wed May 11 17:22:38 +0000 2022</t>
  </si>
  <si>
    <t>826874760122552320</t>
  </si>
  <si>
    <t>http://pbs.twimg.com/profile_images/1521089393376825345/x0h_cw8q_normal.jpg</t>
  </si>
  <si>
    <t>http://twitter.com/SinclairAurel/statuses/1524439852728688641</t>
  </si>
  <si>
    <t>1524439583538257922</t>
  </si>
  <si>
    <t>IngeFrank1</t>
  </si>
  <si>
    <t>Wed May 11 17:21:34 +0000 2022</t>
  </si>
  <si>
    <t>1484997166074630152</t>
  </si>
  <si>
    <t>http://pbs.twimg.com/profile_images/1502425774384726025/AJtHkx02_normal.jpg</t>
  </si>
  <si>
    <t>http://twitter.com/IngeFrank1/statuses/1524439583538257922</t>
  </si>
  <si>
    <t>1524437349354156033</t>
  </si>
  <si>
    <t>Wed May 11 17:12:41 +0000 2022</t>
  </si>
  <si>
    <t>http://twitter.com/guebrayberhane/statuses/1524437349354156033</t>
  </si>
  <si>
    <t>1524436813485641730</t>
  </si>
  <si>
    <t>CBSisme</t>
  </si>
  <si>
    <t>Wed May 11 17:10:33 +0000 2022</t>
  </si>
  <si>
    <t>238747752</t>
  </si>
  <si>
    <t>http://pbs.twimg.com/profile_images/1216747188/Brooklyn_Bridge_Tower_lowrez_-_N3__DSC_0227_normal.jpg</t>
  </si>
  <si>
    <t>http://twitter.com/CBSisme/statuses/1524436813485641730</t>
  </si>
  <si>
    <t>1524436564734091265</t>
  </si>
  <si>
    <t>Wed May 11 17:09:34 +0000 2022</t>
  </si>
  <si>
    <t>http://twitter.com/DanielCork2/statuses/1524436564734091265</t>
  </si>
  <si>
    <t>1524436423453347840</t>
  </si>
  <si>
    <t>Wed May 11 17:09:00 +0000 2022</t>
  </si>
  <si>
    <t>http://twitter.com/LeslieMartind/statuses/1524436423453347840</t>
  </si>
  <si>
    <t>1524436297225547780</t>
  </si>
  <si>
    <t>ArrowHeileman</t>
  </si>
  <si>
    <t>Wed May 11 17:08:30 +0000 2022</t>
  </si>
  <si>
    <t>1477150122215673867</t>
  </si>
  <si>
    <t>http://pbs.twimg.com/profile_images/1477150331389763585/PPXHjGhs_normal.png</t>
  </si>
  <si>
    <t>http://twitter.com/ArrowHeileman/statuses/1524436297225547780</t>
  </si>
  <si>
    <t>1524434798143414273</t>
  </si>
  <si>
    <t>GriseldaMustard</t>
  </si>
  <si>
    <t>Wed May 11 17:02:33 +0000 2022</t>
  </si>
  <si>
    <t>1501551301506723844</t>
  </si>
  <si>
    <t>http://pbs.twimg.com/profile_images/1501551786779299844/-aE5lwGt_normal.jpg</t>
  </si>
  <si>
    <t>http://twitter.com/GriseldaMustard/statuses/1524434798143414273</t>
  </si>
  <si>
    <t>1524433027031568386</t>
  </si>
  <si>
    <t>starbucksoliver</t>
  </si>
  <si>
    <t>Wed May 11 16:55:30 +0000 2022</t>
  </si>
  <si>
    <t>1495157649956089858</t>
  </si>
  <si>
    <t>http://pbs.twimg.com/profile_images/1495157982740500480/7wz54wfx_normal.jpg</t>
  </si>
  <si>
    <t>http://twitter.com/starbucksoliver/statuses/1524433027031568386</t>
  </si>
  <si>
    <t>1524432867622752256</t>
  </si>
  <si>
    <t>TiteHabiyakare</t>
  </si>
  <si>
    <t>Wed May 11 16:54:52 +0000 2022</t>
  </si>
  <si>
    <t>581606704</t>
  </si>
  <si>
    <t>http://pbs.twimg.com/profile_images/1019919157662322688/mGeXf7tG_normal.jpg</t>
  </si>
  <si>
    <t>http://twitter.com/TiteHabiyakare/statuses/1524432867622752256</t>
  </si>
  <si>
    <t>1524432220466913281</t>
  </si>
  <si>
    <t>Wanda45278491</t>
  </si>
  <si>
    <t>Wed May 11 16:52:18 +0000 2022</t>
  </si>
  <si>
    <t>1498167921306128384</t>
  </si>
  <si>
    <t>http://twitter.com/Wanda45278491/statuses/1524432220466913281</t>
  </si>
  <si>
    <t>1524432085011906561</t>
  </si>
  <si>
    <t>DerAlex55101</t>
  </si>
  <si>
    <t>Wed May 11 16:51:46 +0000 2022</t>
  </si>
  <si>
    <t>931783772999208960</t>
  </si>
  <si>
    <t>http://pbs.twimg.com/profile_images/1225921509534904320/1KhESBz1_normal.jpg</t>
  </si>
  <si>
    <t>An alternate universe</t>
  </si>
  <si>
    <t>http://twitter.com/DerAlex55101/statuses/1524432085011906561</t>
  </si>
  <si>
    <t>1524431883756445696</t>
  </si>
  <si>
    <t>BonnieAbaunza</t>
  </si>
  <si>
    <t>Wed May 11 16:50:58 +0000 2022</t>
  </si>
  <si>
    <t>1111922507437748229</t>
  </si>
  <si>
    <t>http://pbs.twimg.com/profile_images/1111922692230443009/BM8Lki3b_normal.jpg</t>
  </si>
  <si>
    <t>http://twitter.com/BonnieAbaunza/statuses/1524431883756445696</t>
  </si>
  <si>
    <t>1524431562237878272</t>
  </si>
  <si>
    <t>Grandadplatt</t>
  </si>
  <si>
    <t>Wed May 11 16:49:41 +0000 2022</t>
  </si>
  <si>
    <t>937635966</t>
  </si>
  <si>
    <t>http://pbs.twimg.com/profile_images/755935362468294658/0W1mQd01_normal.jpg</t>
  </si>
  <si>
    <t>Independence, MO</t>
  </si>
  <si>
    <t>http://twitter.com/Grandadplatt/statuses/1524431562237878272</t>
  </si>
  <si>
    <t>1524430977459761156</t>
  </si>
  <si>
    <t>AmaraSolomon7</t>
  </si>
  <si>
    <t>Wed May 11 16:47:22 +0000 2022</t>
  </si>
  <si>
    <t>1502061168986402847</t>
  </si>
  <si>
    <t>http://pbs.twimg.com/profile_images/1502077453761712134/FibNZp9j_normal.jpg</t>
  </si>
  <si>
    <t xml:space="preserve">Love for all the world </t>
  </si>
  <si>
    <t>http://twitter.com/AmaraSolomon7/statuses/1524430977459761156</t>
  </si>
  <si>
    <t>1524429919203303424</t>
  </si>
  <si>
    <t>TedRota2</t>
  </si>
  <si>
    <t>Wed May 11 16:43:09 +0000 2022</t>
  </si>
  <si>
    <t>1165678098114928641</t>
  </si>
  <si>
    <t>http://pbs.twimg.com/profile_images/1217936120757047298/gknxV3Q4_normal.jpg</t>
  </si>
  <si>
    <t>http://twitter.com/TedRota2/statuses/1524429919203303424</t>
  </si>
  <si>
    <t>1524429463961939969</t>
  </si>
  <si>
    <t>tetaiota</t>
  </si>
  <si>
    <t>Wed May 11 16:41:21 +0000 2022</t>
  </si>
  <si>
    <t>890870954028449793</t>
  </si>
  <si>
    <t>&lt;a href="https://spreadsheets.google.com/macros" rel="nofollow"&gt;IOSupSmart&lt;/a&gt;</t>
  </si>
  <si>
    <t>http://pbs.twimg.com/profile_images/891756419518787590/szCFr8fT_normal.jpg</t>
  </si>
  <si>
    <t>http://twitter.com/tetaiota/statuses/1524429463961939969</t>
  </si>
  <si>
    <t>1524427013410508807</t>
  </si>
  <si>
    <t>sndrlaact1</t>
  </si>
  <si>
    <t>Wed May 11 16:31:37 +0000 2022</t>
  </si>
  <si>
    <t>1015253439557849094</t>
  </si>
  <si>
    <t>http://pbs.twimg.com/profile_images/1426259848212189185/hen7bOD-_normal.jpg</t>
  </si>
  <si>
    <t>http://twitter.com/sndrlaact1/statuses/1524427013410508807</t>
  </si>
  <si>
    <t>1524426832434528257</t>
  </si>
  <si>
    <t>anupjaiswal1958</t>
  </si>
  <si>
    <t>@fgautier26 #Truth is bitter. Ashamed you may be of your #nation, but denial of our truth is blasphemy. We are seeped deep in #caste #discrimination and we #Accept. #ChildLabour is rampant. And we must take eradication of it seriously. 
#France #SlaveryDay</t>
  </si>
  <si>
    <t>Wed May 11 16:30:53 +0000 2022</t>
  </si>
  <si>
    <t>243249906</t>
  </si>
  <si>
    <t>fgautier26</t>
  </si>
  <si>
    <t>169050394</t>
  </si>
  <si>
    <t>1524392030968979457</t>
  </si>
  <si>
    <t>http://pbs.twimg.com/profile_images/1435460630819991552/oM0ZvuoG_normal.jpg</t>
  </si>
  <si>
    <t>http://twitter.com/anupjaiswal1958/statuses/1524426832434528257</t>
  </si>
  <si>
    <t>{"hashtags":[{"text":"Truth","indices":[12,18]},{"text":"nation","indices":[57,64]},{"text":"caste","indices":[126,132]},{"text":"discrimination","indices":[133,148]},{"text":"Accept","indices":[156,163]},{"text":"ChildLabour","indices":[165,177]},{"text":"France","indices":[238,245]},{"text":"SlaveryDay","indices":[246,257]}],"symbols":[],"user_mentions":[{"screen_name":"fgautier26","name":"François Gautier","id":243249906,"id_str":"243249906","indices":[0,11]}],"urls":[]}</t>
  </si>
  <si>
    <t>1524426179834695680</t>
  </si>
  <si>
    <t>RizaaAal3n</t>
  </si>
  <si>
    <t>Wed May 11 16:28:18 +0000 2022</t>
  </si>
  <si>
    <t>3213795748</t>
  </si>
  <si>
    <t>http://pbs.twimg.com/profile_images/1522928619386929152/4jded1gF_normal.jpg</t>
  </si>
  <si>
    <t>Yuyu</t>
  </si>
  <si>
    <t>http://twitter.com/RizaaAal3n/statuses/1524426179834695680</t>
  </si>
  <si>
    <t>1524425153979068417</t>
  </si>
  <si>
    <t>UllaHerrmann18</t>
  </si>
  <si>
    <t>Wed May 11 16:24:13 +0000 2022</t>
  </si>
  <si>
    <t>1477239519502114816</t>
  </si>
  <si>
    <t>http://pbs.twimg.com/profile_images/1511664079026413577/4c-WOr0-_normal.jpg</t>
  </si>
  <si>
    <t>http://twitter.com/UllaHerrmann18/statuses/1524425153979068417</t>
  </si>
  <si>
    <t>1524425153471565824</t>
  </si>
  <si>
    <t>WonderWhereIAm1</t>
  </si>
  <si>
    <t>1332177734014001155</t>
  </si>
  <si>
    <t>http://pbs.twimg.com/profile_images/1332178394843394053/NCG9f8jM_normal.jpg</t>
  </si>
  <si>
    <t>http://twitter.com/WonderWhereIAm1/statuses/1524425153471565824</t>
  </si>
  <si>
    <t>1524425010378649601</t>
  </si>
  <si>
    <t>SY28201479</t>
  </si>
  <si>
    <t>Wed May 11 16:23:39 +0000 2022</t>
  </si>
  <si>
    <t>1362506080065003522</t>
  </si>
  <si>
    <t>http://pbs.twimg.com/profile_images/1483499660895526914/LWI6U22x_normal.jpg</t>
  </si>
  <si>
    <t>http://twitter.com/SY28201479/statuses/1524425010378649601</t>
  </si>
  <si>
    <t>1524423932673204229</t>
  </si>
  <si>
    <t>TebohoThejane1</t>
  </si>
  <si>
    <t>Wed May 11 16:19:22 +0000 2022</t>
  </si>
  <si>
    <t>1263205518585270273</t>
  </si>
  <si>
    <t>http://pbs.twimg.com/profile_images/1266807755794526208/N48ieUFg_normal.jpg</t>
  </si>
  <si>
    <t>http://twitter.com/TebohoThejane1/statuses/1524423932673204229</t>
  </si>
  <si>
    <t>1524423344396853249</t>
  </si>
  <si>
    <t>MsLeeLee727</t>
  </si>
  <si>
    <t>Wed May 11 16:17:02 +0000 2022</t>
  </si>
  <si>
    <t>81508640</t>
  </si>
  <si>
    <t>http://pbs.twimg.com/profile_images/1495199902577709064/_foP5PKk_normal.jpg</t>
  </si>
  <si>
    <t>St Petersburg, FL</t>
  </si>
  <si>
    <t>http://twitter.com/MsLeeLee727/statuses/1524423344396853249</t>
  </si>
  <si>
    <t>1524423221436723200</t>
  </si>
  <si>
    <t>GradlerW</t>
  </si>
  <si>
    <t>Wed May 11 16:16:33 +0000 2022</t>
  </si>
  <si>
    <t>1230831359817584640</t>
  </si>
  <si>
    <t>http://pbs.twimg.com/profile_images/1230832203757760513/MbhfVpmV_normal.jpg</t>
  </si>
  <si>
    <t>http://twitter.com/GradlerW/statuses/1524423221436723200</t>
  </si>
  <si>
    <t>1524422665607524352</t>
  </si>
  <si>
    <t>ThomasGraydon4</t>
  </si>
  <si>
    <t>Wed May 11 16:14:20 +0000 2022</t>
  </si>
  <si>
    <t>1311757420868272128</t>
  </si>
  <si>
    <t>http://pbs.twimg.com/profile_images/1522129137456062464/Ptc-MFfU_normal.jpg</t>
  </si>
  <si>
    <t>http://twitter.com/ThomasGraydon4/statuses/1524422665607524352</t>
  </si>
  <si>
    <t>1524422444383145984</t>
  </si>
  <si>
    <t>foneill655</t>
  </si>
  <si>
    <t>Wed May 11 16:13:27 +0000 2022</t>
  </si>
  <si>
    <t>485003712</t>
  </si>
  <si>
    <t>http://pbs.twimg.com/profile_images/1174368658740535296/ik6fN9IV_normal.png</t>
  </si>
  <si>
    <t>Belfast</t>
  </si>
  <si>
    <t>http://twitter.com/foneill655/statuses/1524422444383145984</t>
  </si>
  <si>
    <t>1524422197166714880</t>
  </si>
  <si>
    <t>dmremt</t>
  </si>
  <si>
    <t>Wed May 11 16:12:28 +0000 2022</t>
  </si>
  <si>
    <t>78745935</t>
  </si>
  <si>
    <t>http://pbs.twimg.com/profile_images/1497344184914747392/qiOxA1If_normal.jpg</t>
  </si>
  <si>
    <t>North Attleboro, MA</t>
  </si>
  <si>
    <t>http://twitter.com/dmremt/statuses/1524422197166714880</t>
  </si>
  <si>
    <t>1524422002148265986</t>
  </si>
  <si>
    <t>CentralContest</t>
  </si>
  <si>
    <t>Wed May 11 16:11:42 +0000 2022</t>
  </si>
  <si>
    <t>1341890541500444672</t>
  </si>
  <si>
    <t>http://pbs.twimg.com/profile_images/1479191903342141440/ORTBsD4O_normal.jpg</t>
  </si>
  <si>
    <t>http://twitter.com/CentralContest/statuses/1524422002148265986</t>
  </si>
  <si>
    <t>1524421949077659649</t>
  </si>
  <si>
    <t>cjl1954</t>
  </si>
  <si>
    <t>Wed May 11 16:11:29 +0000 2022</t>
  </si>
  <si>
    <t>1248258705738461185</t>
  </si>
  <si>
    <t>http://pbs.twimg.com/profile_images/1514775323564412934/jElHEJys_normal.jpg</t>
  </si>
  <si>
    <t>Calgary, Alberta</t>
  </si>
  <si>
    <t>http://twitter.com/cjl1954/statuses/1524421949077659649</t>
  </si>
  <si>
    <t>1524421724187598849</t>
  </si>
  <si>
    <t>chersangel</t>
  </si>
  <si>
    <t>Wed May 11 16:10:36 +0000 2022</t>
  </si>
  <si>
    <t>67884801</t>
  </si>
  <si>
    <t>http://pbs.twimg.com/profile_images/570285571201720320/mvcYkpFh_normal.jpeg</t>
  </si>
  <si>
    <t xml:space="preserve">Here </t>
  </si>
  <si>
    <t>http://twitter.com/chersangel/statuses/1524421724187598849</t>
  </si>
  <si>
    <t>1524421308171395080</t>
  </si>
  <si>
    <t>JulieLefebvre1</t>
  </si>
  <si>
    <t>Wed May 11 16:08:56 +0000 2022</t>
  </si>
  <si>
    <t>451003827</t>
  </si>
  <si>
    <t>http://pbs.twimg.com/profile_images/1279879153433616385/pjdfZkxb_normal.jpg</t>
  </si>
  <si>
    <t>http://twitter.com/JulieLefebvre1/statuses/1524421308171395080</t>
  </si>
  <si>
    <t>1524420964032950272</t>
  </si>
  <si>
    <t>VeroHudoklin</t>
  </si>
  <si>
    <t>Wed May 11 16:07:34 +0000 2022</t>
  </si>
  <si>
    <t>341080707</t>
  </si>
  <si>
    <t>http://pbs.twimg.com/profile_images/1410607362788913163/gGWixzFX_normal.jpg</t>
  </si>
  <si>
    <t>Buenos Aires, Argentina</t>
  </si>
  <si>
    <t>http://twitter.com/VeroHudoklin/statuses/1524420964032950272</t>
  </si>
  <si>
    <t>1524420962644488193</t>
  </si>
  <si>
    <t>m0vemebrightly</t>
  </si>
  <si>
    <t>3333311060</t>
  </si>
  <si>
    <t>http://pbs.twimg.com/profile_images/636025114002255872/zkaZwNai_normal.jpg</t>
  </si>
  <si>
    <t>#OneLove #GratefulDead #Peace</t>
  </si>
  <si>
    <t>http://twitter.com/m0vemebrightly/statuses/1524420962644488193</t>
  </si>
  <si>
    <t>1524420642350772225</t>
  </si>
  <si>
    <t>Mark42024274</t>
  </si>
  <si>
    <t>Wed May 11 16:06:18 +0000 2022</t>
  </si>
  <si>
    <t>1267485732253376523</t>
  </si>
  <si>
    <t>http://pbs.twimg.com/profile_images/1335968800479584259/kEP63u3z_normal.jpg</t>
  </si>
  <si>
    <t>http://twitter.com/Mark42024274/statuses/1524420642350772225</t>
  </si>
  <si>
    <t>1524420539300950016</t>
  </si>
  <si>
    <t>ClarkBurgess8</t>
  </si>
  <si>
    <t>Wed May 11 16:05:53 +0000 2022</t>
  </si>
  <si>
    <t>1483533379320659970</t>
  </si>
  <si>
    <t>http://pbs.twimg.com/profile_images/1483533589086150672/olWO22Eo_normal.png</t>
  </si>
  <si>
    <t>http://twitter.com/ClarkBurgess8/statuses/1524420539300950016</t>
  </si>
  <si>
    <t>1524420534850703361</t>
  </si>
  <si>
    <t>Crystal45398906</t>
  </si>
  <si>
    <t>Wed May 11 16:05:52 +0000 2022</t>
  </si>
  <si>
    <t>1037817413553848320</t>
  </si>
  <si>
    <t>http://pbs.twimg.com/profile_images/1215627303927058433/nLcCa-d9_normal.jpg</t>
  </si>
  <si>
    <t>http://twitter.com/Crystal45398906/statuses/1524420534850703361</t>
  </si>
  <si>
    <t>1524420502806216704</t>
  </si>
  <si>
    <t>JenniferRingo13</t>
  </si>
  <si>
    <t>Wed May 11 16:05:44 +0000 2022</t>
  </si>
  <si>
    <t>1493421589634895874</t>
  </si>
  <si>
    <t>http://pbs.twimg.com/profile_images/1511366929264619522/WF8PA21B_normal.jpg</t>
  </si>
  <si>
    <t xml:space="preserve"> FL</t>
  </si>
  <si>
    <t>http://twitter.com/JenniferRingo13/statuses/1524420502806216704</t>
  </si>
  <si>
    <t>1524420064765698062</t>
  </si>
  <si>
    <t>kkrazzzyy</t>
  </si>
  <si>
    <t>Wed May 11 16:04:00 +0000 2022</t>
  </si>
  <si>
    <t>1245523725266628608</t>
  </si>
  <si>
    <t>http://pbs.twimg.com/profile_images/1503492869130174465/b0WpERYG_normal.jpg</t>
  </si>
  <si>
    <t>Columbus, OH</t>
  </si>
  <si>
    <t>http://twitter.com/kkrazzzyy/statuses/1524420064765698062</t>
  </si>
  <si>
    <t>1524420043156729856</t>
  </si>
  <si>
    <t>riverlady333</t>
  </si>
  <si>
    <t>Wed May 11 16:03:55 +0000 2022</t>
  </si>
  <si>
    <t>888388212716187648</t>
  </si>
  <si>
    <t>http://pbs.twimg.com/profile_images/1133756657463418880/gNsGF4ZN_normal.jpg</t>
  </si>
  <si>
    <t>🇨🇦</t>
  </si>
  <si>
    <t>http://twitter.com/riverlady333/statuses/1524420043156729856</t>
  </si>
  <si>
    <t>1524419997220708353</t>
  </si>
  <si>
    <t>Allan_Straarup</t>
  </si>
  <si>
    <t>Wed May 11 16:03:44 +0000 2022</t>
  </si>
  <si>
    <t>579287636</t>
  </si>
  <si>
    <t>http://pbs.twimg.com/profile_images/1500239894727249922/57zCIH5H_normal.jpg</t>
  </si>
  <si>
    <t>Copenhagen, Denmark 🇩🇰</t>
  </si>
  <si>
    <t>http://twitter.com/Allan_Straarup/statuses/1524419997220708353</t>
  </si>
  <si>
    <t>1524419584945709056</t>
  </si>
  <si>
    <t>KathleenCross1</t>
  </si>
  <si>
    <t>Wed May 11 16:02:06 +0000 2022</t>
  </si>
  <si>
    <t>300506718</t>
  </si>
  <si>
    <t>http://pbs.twimg.com/profile_images/670345463900454912/XlCd3GQS_normal.jpg</t>
  </si>
  <si>
    <t>Boothwyn, PA</t>
  </si>
  <si>
    <t>http://twitter.com/KathleenCross1/statuses/1524419584945709056</t>
  </si>
  <si>
    <t>1524419531397267456</t>
  </si>
  <si>
    <t>yip14227671</t>
  </si>
  <si>
    <t>Wed May 11 16:01:53 +0000 2022</t>
  </si>
  <si>
    <t>1498862031616757764</t>
  </si>
  <si>
    <t>http://pbs.twimg.com/profile_images/1505979450009206784/o8NKqovp_normal.jpg</t>
  </si>
  <si>
    <t>http://twitter.com/yip14227671/statuses/1524419531397267456</t>
  </si>
  <si>
    <t>1524419520655507456</t>
  </si>
  <si>
    <t>moniquedeporres</t>
  </si>
  <si>
    <t>Wed May 11 16:01:50 +0000 2022</t>
  </si>
  <si>
    <t>37323056</t>
  </si>
  <si>
    <t>http://pbs.twimg.com/profile_images/1345610235147415554/M6Nz1I0U_normal.jpg</t>
  </si>
  <si>
    <t>Monique</t>
  </si>
  <si>
    <t>http://twitter.com/moniquedeporres/statuses/1524419520655507456</t>
  </si>
  <si>
    <t>1524419384998985728</t>
  </si>
  <si>
    <t>Multi_Streaming</t>
  </si>
  <si>
    <t>Wed May 11 16:01:18 +0000 2022</t>
  </si>
  <si>
    <t>358504373</t>
  </si>
  <si>
    <t>http://pbs.twimg.com/profile_images/992989946758684672/f-g4ccC__normal.jpg</t>
  </si>
  <si>
    <t>Bend, OR</t>
  </si>
  <si>
    <t>http://twitter.com/Multi_Streaming/statuses/1524419384998985728</t>
  </si>
  <si>
    <t>1524419347153932288</t>
  </si>
  <si>
    <t>Ilovecherloll</t>
  </si>
  <si>
    <t>Wed May 11 16:01:09 +0000 2022</t>
  </si>
  <si>
    <t>1374068632829956101</t>
  </si>
  <si>
    <t>http://pbs.twimg.com/profile_images/1513354988390658048/p8E-aFl1_normal.jpg</t>
  </si>
  <si>
    <t>Michigan, USA (singer</t>
  </si>
  <si>
    <t>http://twitter.com/Ilovecherloll/statuses/1524419347153932288</t>
  </si>
  <si>
    <t>1524419345677443073</t>
  </si>
  <si>
    <t>tommy_geraci_</t>
  </si>
  <si>
    <t>32668095</t>
  </si>
  <si>
    <t>http://pbs.twimg.com/profile_images/1497284840001097738/97B2sjTn_normal.jpg</t>
  </si>
  <si>
    <t>West Hollywood, CA</t>
  </si>
  <si>
    <t>http://twitter.com/tommy_geraci_/statuses/1524419345677443073</t>
  </si>
  <si>
    <t>1524419330158510084</t>
  </si>
  <si>
    <t>JustLookin000</t>
  </si>
  <si>
    <t>Wed May 11 16:01:05 +0000 2022</t>
  </si>
  <si>
    <t>1344009981289496578</t>
  </si>
  <si>
    <t>http://pbs.twimg.com/profile_images/1522869442811678720/rnHGFw4J_normal.jpg</t>
  </si>
  <si>
    <t>🇺🇸 UͧS͛Aͣ 🇺🇸</t>
  </si>
  <si>
    <t>http://twitter.com/JustLookin000/statuses/1524419330158510084</t>
  </si>
  <si>
    <t>1524419226307604481</t>
  </si>
  <si>
    <t>yesmam67</t>
  </si>
  <si>
    <t>Wed May 11 16:00:40 +0000 2022</t>
  </si>
  <si>
    <t>287545295</t>
  </si>
  <si>
    <t>http://pbs.twimg.com/profile_images/378800000769138841/769e9eb697588245d1529644a59bc07a_normal.jpeg</t>
  </si>
  <si>
    <t>Manchester, NH</t>
  </si>
  <si>
    <t>http://twitter.com/yesmam67/statuses/1524419226307604481</t>
  </si>
  <si>
    <t>1524419145479163904</t>
  </si>
  <si>
    <t>SLT229</t>
  </si>
  <si>
    <t>Wed May 11 16:00:21 +0000 2022</t>
  </si>
  <si>
    <t>1317668043753967616</t>
  </si>
  <si>
    <t>http://pbs.twimg.com/profile_images/1469661072588218372/eFF_wWgg_normal.jpg</t>
  </si>
  <si>
    <t>http://twitter.com/SLT229/statuses/1524419145479163904</t>
  </si>
  <si>
    <t>1524419130660732935</t>
  </si>
  <si>
    <t>haugen_cammy</t>
  </si>
  <si>
    <t>Wed May 11 16:00:17 +0000 2022</t>
  </si>
  <si>
    <t>2589769249</t>
  </si>
  <si>
    <t>http://pbs.twimg.com/profile_images/1268887198780268544/cu6idQRY_normal.jpg</t>
  </si>
  <si>
    <t xml:space="preserve">East Grand Forks,  Mn </t>
  </si>
  <si>
    <t>http://twitter.com/haugen_cammy/statuses/1524419130660732935</t>
  </si>
  <si>
    <t>1524419122536230913</t>
  </si>
  <si>
    <t>bestICNnurse</t>
  </si>
  <si>
    <t>Wed May 11 16:00:15 +0000 2022</t>
  </si>
  <si>
    <t>785973282021384192</t>
  </si>
  <si>
    <t>http://pbs.twimg.com/profile_images/1337207660957954048/59RN5maQ_normal.jpg</t>
  </si>
  <si>
    <t>SF Bay Area</t>
  </si>
  <si>
    <t>http://twitter.com/bestICNnurse/statuses/1524419122536230913</t>
  </si>
  <si>
    <t>1524419070854152193</t>
  </si>
  <si>
    <t>renatosavoldi</t>
  </si>
  <si>
    <t>Wed May 11 16:00:03 +0000 2022</t>
  </si>
  <si>
    <t>112246562</t>
  </si>
  <si>
    <t>http://pbs.twimg.com/profile_images/1426324902429302786/Rh9tCrUy_normal.jpg</t>
  </si>
  <si>
    <t>Porto Alegre/ RS/Brasil</t>
  </si>
  <si>
    <t>http://twitter.com/renatosavoldi/statuses/1524419070854152193</t>
  </si>
  <si>
    <t>1524419029598883840</t>
  </si>
  <si>
    <t>JohnMakar9</t>
  </si>
  <si>
    <t>Wed May 11 15:59:53 +0000 2022</t>
  </si>
  <si>
    <t>1078384766687285249</t>
  </si>
  <si>
    <t>http://pbs.twimg.com/profile_images/1079080068205432832/gtFXEjLG_normal.jpg</t>
  </si>
  <si>
    <t>Haverhill Suffolk</t>
  </si>
  <si>
    <t>http://twitter.com/JohnMakar9/statuses/1524419029598883840</t>
  </si>
  <si>
    <t>1524419009915109376</t>
  </si>
  <si>
    <t>Forever1Cherfan</t>
  </si>
  <si>
    <t>Wed May 11 15:59:48 +0000 2022</t>
  </si>
  <si>
    <t>1519211175195594753</t>
  </si>
  <si>
    <t>http://pbs.twimg.com/profile_images/1519212241270235136/k2l_u2Oz_normal.jpg</t>
  </si>
  <si>
    <t>http://twitter.com/Forever1Cherfan/statuses/1524419009915109376</t>
  </si>
  <si>
    <t>1524418961265373185</t>
  </si>
  <si>
    <t>CHERSARKlSIAN</t>
  </si>
  <si>
    <t>Wed May 11 15:59:37 +0000 2022</t>
  </si>
  <si>
    <t>2495598693</t>
  </si>
  <si>
    <t>http://pbs.twimg.com/profile_images/1521520224805310464/uOjluDvN_normal.jpg</t>
  </si>
  <si>
    <t>multifandom</t>
  </si>
  <si>
    <t>http://twitter.com/CHERSARKlSIAN/statuses/1524418961265373185</t>
  </si>
  <si>
    <t>1524418901144047617</t>
  </si>
  <si>
    <t>__Rommy_</t>
  </si>
  <si>
    <t>Wed May 11 15:59:23 +0000 2022</t>
  </si>
  <si>
    <t>56710686</t>
  </si>
  <si>
    <t>http://pbs.twimg.com/profile_images/1321606563619131393/5pkKrCG4_normal.jpg</t>
  </si>
  <si>
    <t>http://twitter.com/__Rommy_/statuses/1524418901144047617</t>
  </si>
  <si>
    <t>1524418846181965824</t>
  </si>
  <si>
    <t>cher</t>
  </si>
  <si>
    <t>Today 160 MILLION CHILDREN Are Victims Of Child Labour Worldwide.
UNACCEPTABLE!
#COVID19 Caused #Poverty &amp;amp; #ChildLabour To Increase.
No Child Must Be Left Behind.
Join @ILO at the https://t.co/jupnnettCT &amp;amp; #EndChildLabour By 2025 https://t.co/gt1iL3ZrRS</t>
  </si>
  <si>
    <t>Wed May 11 15:59:09 +0000 2022</t>
  </si>
  <si>
    <t>124003770</t>
  </si>
  <si>
    <t>http://pbs.twimg.com/profile_images/1201634247775264768/MxO2TCOj_normal.jpg</t>
  </si>
  <si>
    <t>Malibu, California</t>
  </si>
  <si>
    <t>http://twitter.com/cher/statuses/1524418846181965824</t>
  </si>
  <si>
    <t>{"hashtags":[{"text":"COVID19","indices":[80,88]},{"text":"Poverty","indices":[96,104]},{"text":"ChildLabour","indices":[111,123]},{"text":"EndChildLabour","indices":[214,229]}],"symbols":[],"user_mentions":[{"screen_name":"ilo","name":"International Labour Organization","id":364761686,"id_str":"364761686","indices":[172,176]}],"urls":[{"url":"https://t.co/jupnnettCT","expanded_url":"http://5thchildlabourconf.org","display_url":"5thchildlabourconf.org","indices":[184,207]}],"media":[{"id":1524418838909096000,"id_str":"1524418838909095939","indices":[238,261],"media_url":"http://pbs.twimg.com/media/FSfS23YXEAM2eus.jpg","media_url_https":"https://pbs.twimg.com/media/FSfS23YXEAM2eus.jpg","url":"https://t.co/gt1iL3ZrRS","display_url":"pic.twitter.com/gt1iL3ZrRS","expanded_url":"https://twitter.com/cher/status/1524418846181965824/photo/1","type":"photo","sizes":{"large":{"w":2048,"h":1364,"resize":"fit"},"small":{"w":680,"h":453,"resize":"fit"},"thumb":{"w":150,"h":150,"resize":"crop"},"medium":{"w":1200,"h":799,"resize":"fit"}}}]}</t>
  </si>
  <si>
    <t>1524415207077990404</t>
  </si>
  <si>
    <t>ILO_Nepal</t>
  </si>
  <si>
    <t>Wed May 11 15:44:42 +0000 2022</t>
  </si>
  <si>
    <t>788977883339370496</t>
  </si>
  <si>
    <t>http://pbs.twimg.com/profile_images/1222409274413830144/vYUxJE2Y_normal.jpg</t>
  </si>
  <si>
    <t>http://twitter.com/ILO_Nepal/statuses/1524415207077990404</t>
  </si>
  <si>
    <t>1524409915049226241</t>
  </si>
  <si>
    <t>MbongShu</t>
  </si>
  <si>
    <t>RT @staceyfru: I am so looking forward to work with @deptoflabour to #EndChildLabour in South Africa. 
 #childlabour
#childabuse
#humanrights
#education 
#kids
#children 
#humantrafficking
#childexploitation 
#TheStaceyFruFoundation</t>
  </si>
  <si>
    <t>Wed May 11 15:23:40 +0000 2022</t>
  </si>
  <si>
    <t>140054547</t>
  </si>
  <si>
    <t>http://pbs.twimg.com/profile_images/1230571100301676544/_BuDyYgV_normal.jpg</t>
  </si>
  <si>
    <t>http://twitter.com/MbongShu/statuses/1524409915049226241</t>
  </si>
  <si>
    <t>{"hashtags":[{"text":"EndChildLabour","indices":[69,84]},{"text":"childlabour","indices":[104,116]},{"text":"childabuse","indices":[117,128]}],"symbols":[],"user_mentions":[{"screen_name":"staceyfru","name":"Stacey Fru Child Author, Child Rights Activist","id":3058606101,"id_str":"3058606101","indices":[3,13]},{"screen_name":"deptoflabour","name":"Department of Employment and Labour","id":123179325,"id_str":"123179325","indices":[52,65]}],"urls":[]}</t>
  </si>
  <si>
    <t>1524405066639233027</t>
  </si>
  <si>
    <t>afrizzian</t>
  </si>
  <si>
    <t>Wed May 11 15:04:24 +0000 2022</t>
  </si>
  <si>
    <t>194908121</t>
  </si>
  <si>
    <t>http://pbs.twimg.com/profile_images/1478258665446641667/mEnhw1Ek_normal.jpg</t>
  </si>
  <si>
    <t>http://twitter.com/afrizzian/statuses/1524405066639233027</t>
  </si>
  <si>
    <t>1524404393415782400</t>
  </si>
  <si>
    <t>60milliongirls</t>
  </si>
  <si>
    <t>Big burdens, small shoulders: For the children in countries facing #climatechange, a climate disaster can often mean the end of #education and the start of a lifetime of hard work. #Bandledesh #childrensrights #childlabour @BdRibon @TRF_Stories https://t.co/oYwrtlfBdV</t>
  </si>
  <si>
    <t>Wed May 11 15:01:44 +0000 2022</t>
  </si>
  <si>
    <t>211372757</t>
  </si>
  <si>
    <t>http://pbs.twimg.com/profile_images/1229932925/square_logo_twitter_normal.jpg</t>
  </si>
  <si>
    <t>Montréal, QC, Canada</t>
  </si>
  <si>
    <t>http://twitter.com/60milliongirls/statuses/1524404393415782400</t>
  </si>
  <si>
    <t>{"hashtags":[{"text":"climatechange","indices":[67,81]},{"text":"education","indices":[128,138]},{"text":"Bandledesh","indices":[181,192]},{"text":"childrensrights","indices":[193,209]},{"text":"childlabour","indices":[210,222]}],"symbols":[],"user_mentions":[{"screen_name":"BdRibon","name":"Mosabber Hossain","id":2681969990,"id_str":"2681969990","indices":[223,231]},{"screen_name":"TRF_Stories","name":"Thomson Reuters Foundation News","id":15762575,"id_str":"15762575","indices":[232,244]}],"urls":[{"url":"https://t.co/oYwrtlfBdV","expanded_url":"http://ow.ly/P7vt50J5eNM","display_url":"ow.ly/P7vt50J5eNM","indices":[245,268]}]}</t>
  </si>
  <si>
    <t>1524404203271213056</t>
  </si>
  <si>
    <t>Wed May 11 15:00:58 +0000 2022</t>
  </si>
  <si>
    <t>http://twitter.com/Katemukoko/statuses/1524404203271213056</t>
  </si>
  <si>
    <t>1524401584532336640</t>
  </si>
  <si>
    <t>acerwc</t>
  </si>
  <si>
    <t>1/2: Harmful #ChildLabour practices, including the use of children in #begging, must be eliminated. 
The AU adopted the Ten-Year Action Plan on the Eradication of Child Labour, #ForcedLabour, #HumanTrafficking, https://t.co/7hIUfkToKH</t>
  </si>
  <si>
    <t>Wed May 11 14:50:34 +0000 2022</t>
  </si>
  <si>
    <t>2182598396</t>
  </si>
  <si>
    <t>http://pbs.twimg.com/profile_images/1485662221095124994/m9aeY5sx_normal.jpg</t>
  </si>
  <si>
    <t>Lesotho</t>
  </si>
  <si>
    <t>http://twitter.com/acerwc/statuses/1524401584532336640</t>
  </si>
  <si>
    <t>{"hashtags":[{"text":"ChildLabour","indices":[13,25]},{"text":"begging","indices":[70,78]},{"text":"ForcedLabour","indices":[178,191]},{"text":"HumanTrafficking","indices":[193,210]}],"symbols":[],"user_mentions":[],"urls":[],"media":[{"id":1524401391976001500,"id_str":"1524401391976001538","indices":[212,235],"media_url":"http://pbs.twimg.com/media/FSfC_UfXMAI5Fjv.jpg","media_url_https":"https://pbs.twimg.com/media/FSfC_UfXMAI5Fjv.jpg","url":"https://t.co/7hIUfkToKH","display_url":"pic.twitter.com/7hIUfkToKH","expanded_url":"https://twitter.com/acerwc/status/1524401584532336640/photo/1","type":"photo","sizes":{"medium":{"w":1024,"h":512,"resize":"fit"},"thumb":{"w":150,"h":150,"resize":"crop"},"small":{"w":680,"h":340,"resize":"fit"},"large":{"w":1024,"h":512,"resize":"fit"}}}]}</t>
  </si>
  <si>
    <t>1524400306611802112</t>
  </si>
  <si>
    <t>daisy_gakii</t>
  </si>
  <si>
    <t>Wed May 11 14:45:29 +0000 2022</t>
  </si>
  <si>
    <t>986995441471578112</t>
  </si>
  <si>
    <t>http://pbs.twimg.com/profile_images/1283110177382838278/AyldPeyI_normal.jpg</t>
  </si>
  <si>
    <t>http://twitter.com/daisy_gakii/statuses/1524400306611802112</t>
  </si>
  <si>
    <t>1524397823403376641</t>
  </si>
  <si>
    <t>Bell_Publishing</t>
  </si>
  <si>
    <t>Wed May 11 14:35:37 +0000 2022</t>
  </si>
  <si>
    <t>406968631</t>
  </si>
  <si>
    <t>http://pbs.twimg.com/profile_images/1480478028018900992/oB36BIcx_normal.jpg</t>
  </si>
  <si>
    <t>Gravesend, Kent UK</t>
  </si>
  <si>
    <t>http://twitter.com/Bell_Publishing/statuses/1524397823403376641</t>
  </si>
  <si>
    <t>1524393301658550276</t>
  </si>
  <si>
    <t>gkaome</t>
  </si>
  <si>
    <t>Wed May 11 14:17:39 +0000 2022</t>
  </si>
  <si>
    <t>129863900</t>
  </si>
  <si>
    <t>http://pbs.twimg.com/profile_images/1420793263544492040/2fhLHHxl_normal.jpg</t>
  </si>
  <si>
    <t>http://twitter.com/gkaome/statuses/1524393301658550276</t>
  </si>
  <si>
    <t>1524392714304954370</t>
  </si>
  <si>
    <t>4️⃣ more days to the 5th Global Conference on the elimination of child labour. The BUSINESSAfrica Secretariat has joined the #RaiseYourHandForKids ✋🏽an @ilo initiative to raise awareness on #childlabour. 
We call upon @necadotorg ,@ATE_Tanzania  &amp;amp; @CgeaA to join in the challenge. https://t.co/OjRn2d5wT2</t>
  </si>
  <si>
    <t>Wed May 11 14:15:19 +0000 2022</t>
  </si>
  <si>
    <t>http://twitter.com/BUSINESSAfricah/statuses/1524392714304954370</t>
  </si>
  <si>
    <t>{"hashtags":[{"text":"RaiseYourHandForKids","indices":[125,146]},{"text":"childlabour","indices":[190,202]}],"symbols":[],"user_mentions":[{"screen_name":"ilo","name":"International Labour Organization","id":364761686,"id_str":"364761686","indices":[152,156]},{"screen_name":"necadotorg","name":"Nigeria Employers' Consultative Association (NECA)","id":1328747125,"id_str":"1328747125","indices":[218,229]},{"screen_name":"ATE_Tanzania","name":"Association of Tanzania Employers(ATE)","id":723786999015022600,"id_str":"723786999015022592","indices":[231,244]},{"screen_name":"CgeaA","name":"CGEA ALGER","id":1017741057541509100,"id_str":"1017741057541509120","indices":[252,258]}],"urls":[],"media":[{"id":1524390801530396700,"id_str":"1524390801530396674","indices":[285,308],"media_url":"http://pbs.twimg.com/media/FSe5W4AXoAIdIuK.jpg","media_url_https":"https://pbs.twimg.com/media/FSe5W4AXoAIdIuK.jpg","url":"https://t.co/OjRn2d5wT2","display_url":"pic.twitter.com/OjRn2d5wT2","expanded_url":"https://twitter.com/BUSINESSAfricah/status/1524392714304954370/photo/1","type":"photo","sizes":{"thumb":{"w":150,"h":150,"resize":"crop"},"large":{"w":1200,"h":900,"resize":"fit"},"medium":{"w":1200,"h":900,"resize":"fit"},"small":{"w":680,"h":510,"resize":"fit"}}}]}</t>
  </si>
  <si>
    <t>1524387416722874370</t>
  </si>
  <si>
    <t>ThParlas</t>
  </si>
  <si>
    <t>Wed May 11 13:54:16 +0000 2022</t>
  </si>
  <si>
    <t>822349488706568193</t>
  </si>
  <si>
    <t>&lt;a href="http://novalifeapplications.io" rel="nofollow"&gt;AnEvenSmallerApp&lt;/a&gt;</t>
  </si>
  <si>
    <t>http://pbs.twimg.com/profile_images/822350656983957504/pVQyzTu2_normal.jpg</t>
  </si>
  <si>
    <t>http://twitter.com/ThParlas/statuses/1524387416722874370</t>
  </si>
  <si>
    <t>1524387152481640450</t>
  </si>
  <si>
    <t>RT @_cosatu: I raise my hand for a world without child labor!
For the first time ever, the 5th International Conference on the Elimination of #ChildLabour will be held in Africa, specifically Durban (South Africa) from 15-20 May 2022.
#RaiseYourHandForKids @ilo @KhayaJames @eNCA @SATUCC https://t.co/FBZTML2CsE</t>
  </si>
  <si>
    <t>Wed May 11 13:53:13 +0000 2022</t>
  </si>
  <si>
    <t>http://twitter.com/TebohoThejane1/statuses/1524387152481640450</t>
  </si>
  <si>
    <t>{"hashtags":[],"symbols":[],"user_mentions":[{"screen_name":"_cosatu","name":"@COSATU Today","id":611532667,"id_str":"611532667","indices":[3,11]}],"urls":[]}</t>
  </si>
  <si>
    <t>1524384743352987648</t>
  </si>
  <si>
    <t>UNThailand</t>
  </si>
  <si>
    <t>Wed May 11 13:43:39 +0000 2022</t>
  </si>
  <si>
    <t>549944179</t>
  </si>
  <si>
    <t>http://pbs.twimg.com/profile_images/1386543171191115778/YULS6iJt_normal.jpg</t>
  </si>
  <si>
    <t>http://twitter.com/UNThailand/statuses/1524384743352987648</t>
  </si>
  <si>
    <t>1524384547709853698</t>
  </si>
  <si>
    <t>daoforchildren</t>
  </si>
  <si>
    <t>𝙇𝙚𝙬𝙞𝙨 𝙃𝙞𝙣𝙚 was an American sociologist and photographer who worked to eliminate child labor by documenting and photographing children working in different industries.
#childlabour #savethechildren #socialdao https://t.co/vluBHOsLXx</t>
  </si>
  <si>
    <t>Wed May 11 13:42:52 +0000 2022</t>
  </si>
  <si>
    <t>1522981278269771776</t>
  </si>
  <si>
    <t>http://pbs.twimg.com/profile_images/1523059480488992769/lW62QjLG_normal.jpg</t>
  </si>
  <si>
    <t>http://twitter.com/daoforchildren/statuses/1524384547709853698</t>
  </si>
  <si>
    <t>{"hashtags":[{"text":"childlabour","indices":[168,180]},{"text":"savethechildren","indices":[181,197]},{"text":"socialdao","indices":[198,208]}],"symbols":[],"user_mentions":[],"urls":[],"media":[{"id":1524384260924313600,"id_str":"1524384260924313601","indices":[209,232],"media_url":"http://pbs.twimg.com/media/FSezaKWXEAE8ZLN.jpg","media_url_https":"https://pbs.twimg.com/media/FSezaKWXEAE8ZLN.jpg","url":"https://t.co/vluBHOsLXx","display_url":"pic.twitter.com/vluBHOsLXx","expanded_url":"https://twitter.com/daoforchildren/status/1524384547709853698/photo/1","type":"photo","sizes":{"thumb":{"w":150,"h":150,"resize":"crop"},"small":{"w":471,"h":680,"resize":"fit"},"medium":{"w":504,"h":727,"resize":"fit"},"large":{"w":504,"h":727,"resize":"fit"}}}]}</t>
  </si>
  <si>
    <t>1524384491145469952</t>
  </si>
  <si>
    <t>Wed May 11 13:42:39 +0000 2022</t>
  </si>
  <si>
    <t>http://twitter.com/afadwu/statuses/1524384491145469952</t>
  </si>
  <si>
    <t>1524381562116222978</t>
  </si>
  <si>
    <t>LAMINEK73432321</t>
  </si>
  <si>
    <t>Wed May 11 13:31:00 +0000 2022</t>
  </si>
  <si>
    <t>1511448777005182985</t>
  </si>
  <si>
    <t>http://pbs.twimg.com/profile_images/1511473289742462980/sPVD3CsV_normal.jpg</t>
  </si>
  <si>
    <t>http://twitter.com/LAMINEK73432321/statuses/1524381562116222978</t>
  </si>
  <si>
    <t>1524379952271007744</t>
  </si>
  <si>
    <t>BotNiger</t>
  </si>
  <si>
    <t>Wed May 11 13:24:36 +0000 2022</t>
  </si>
  <si>
    <t>1058034340364460033</t>
  </si>
  <si>
    <t>&lt;a href="https://sirbacommunication.com" rel="nofollow"&gt;Bot Retweet App&lt;/a&gt;</t>
  </si>
  <si>
    <t>http://pbs.twimg.com/profile_images/1058047593836695553/lldP4iUF_normal.jpg</t>
  </si>
  <si>
    <t xml:space="preserve">Niger 🇳🇪 </t>
  </si>
  <si>
    <t>http://twitter.com/BotNiger/statuses/1524379952271007744</t>
  </si>
  <si>
    <t>1524378893880287232</t>
  </si>
  <si>
    <t>LeboSedu1407</t>
  </si>
  <si>
    <t>Wed May 11 13:20:24 +0000 2022</t>
  </si>
  <si>
    <t>1237851762117074946</t>
  </si>
  <si>
    <t>http://pbs.twimg.com/profile_images/1248372483318669312/m6Ero-HO_normal.jpg</t>
  </si>
  <si>
    <t>http://twitter.com/LeboSedu1407/statuses/1524378893880287232</t>
  </si>
  <si>
    <t>1524378880458600448</t>
  </si>
  <si>
    <t>historylab_tom</t>
  </si>
  <si>
    <t>Wed May 11 13:20:21 +0000 2022</t>
  </si>
  <si>
    <t>938038982</t>
  </si>
  <si>
    <t>http://pbs.twimg.com/profile_images/1436495573859897349/qf4E6_tC_normal.jpg</t>
  </si>
  <si>
    <t>http://twitter.com/historylab_tom/statuses/1524378880458600448</t>
  </si>
  <si>
    <t>1524378456158801920</t>
  </si>
  <si>
    <t>LASONOfficial</t>
  </si>
  <si>
    <t>Wed May 11 13:18:40 +0000 2022</t>
  </si>
  <si>
    <t>214883264</t>
  </si>
  <si>
    <t>http://pbs.twimg.com/profile_images/1526770167811698691/enmcmmAi_normal.jpg</t>
  </si>
  <si>
    <t>Kuala Lumpur</t>
  </si>
  <si>
    <t>http://twitter.com/LASONOfficial/statuses/1524378456158801920</t>
  </si>
  <si>
    <t>1524377722633568256</t>
  </si>
  <si>
    <t>FRANCE24</t>
  </si>
  <si>
    <t>Wed May 11 13:15:45 +0000 2022</t>
  </si>
  <si>
    <t>1994321</t>
  </si>
  <si>
    <t>http://pbs.twimg.com/profile_images/1323595938343038976/hnvK-_Yp_normal.jpg</t>
  </si>
  <si>
    <t>Paris, France</t>
  </si>
  <si>
    <t>http://twitter.com/FRANCE24/statuses/1524377722633568256</t>
  </si>
  <si>
    <t>1524376979155619841</t>
  </si>
  <si>
    <t>courageous_1_au</t>
  </si>
  <si>
    <t>Wed May 11 13:12:48 +0000 2022</t>
  </si>
  <si>
    <t>1497480695429566465</t>
  </si>
  <si>
    <t>http://pbs.twimg.com/profile_images/1521693124216893440/qOqyySlp_normal.jpg</t>
  </si>
  <si>
    <t>http://twitter.com/courageous_1_au/statuses/1524376979155619841</t>
  </si>
  <si>
    <t>1524376853062037520</t>
  </si>
  <si>
    <t>ALawalMlf1</t>
  </si>
  <si>
    <t>Wed May 11 13:12:17 +0000 2022</t>
  </si>
  <si>
    <t>1037696932599263233</t>
  </si>
  <si>
    <t>http://pbs.twimg.com/profile_images/1260250427809050625/06g5rab4_normal.jpg</t>
  </si>
  <si>
    <t>Katsina, Nigeria</t>
  </si>
  <si>
    <t>http://twitter.com/ALawalMlf1/statuses/1524376853062037520</t>
  </si>
  <si>
    <t>1524376054538072064</t>
  </si>
  <si>
    <t>LivingstonJohn5</t>
  </si>
  <si>
    <t>Wed May 11 13:09:07 +0000 2022</t>
  </si>
  <si>
    <t>1174978197768695808</t>
  </si>
  <si>
    <t>http://pbs.twimg.com/profile_images/1315595004664930304/i9r3GRVd_normal.jpg</t>
  </si>
  <si>
    <t>http://twitter.com/LivingstonJohn5/statuses/1524376054538072064</t>
  </si>
  <si>
    <t>1524374919328702465</t>
  </si>
  <si>
    <t>marigold33333J</t>
  </si>
  <si>
    <t>Wed May 11 13:04:36 +0000 2022</t>
  </si>
  <si>
    <t>2919197678</t>
  </si>
  <si>
    <t>http://pbs.twimg.com/profile_images/928976568390533121/a3HSW9GB_normal.jpg</t>
  </si>
  <si>
    <t xml:space="preserve">Queensland </t>
  </si>
  <si>
    <t>http://twitter.com/marigold33333J/statuses/1524374919328702465</t>
  </si>
  <si>
    <t>1524374534559727617</t>
  </si>
  <si>
    <t>YourAnonRiots</t>
  </si>
  <si>
    <t>Wed May 11 13:03:05 +0000 2022</t>
  </si>
  <si>
    <t>731753429782036480</t>
  </si>
  <si>
    <t>http://pbs.twimg.com/profile_images/1344109363804450816/9oQ_zVst_normal.jpg</t>
  </si>
  <si>
    <t xml:space="preserve">Digital Activist🏴 </t>
  </si>
  <si>
    <t>http://twitter.com/YourAnonRiots/statuses/1524374534559727617</t>
  </si>
  <si>
    <t>1524373763566931969</t>
  </si>
  <si>
    <t>France24_en</t>
  </si>
  <si>
    <t>🇳🇪 In #Niger, many children drop out of school to work in order to help support their families. 
The government is trying to tackle the issue of #childlabour, but there is still a long way to go. FRANCE 24 reports https://t.co/xFYzOriVWR</t>
  </si>
  <si>
    <t>Wed May 11 13:00:01 +0000 2022</t>
  </si>
  <si>
    <t>25049056</t>
  </si>
  <si>
    <t>http://pbs.twimg.com/profile_images/875653339530182656/LJAMkNY5_normal.jpg</t>
  </si>
  <si>
    <t>http://twitter.com/France24_en/statuses/1524373763566931969</t>
  </si>
  <si>
    <t>{"hashtags":[{"text":"Niger","indices":[6,12]},{"text":"childlabour","indices":[146,158]}],"symbols":[],"user_mentions":[],"urls":[],"media":[{"id":1524367941847994400,"id_str":"1524367941847994370","indices":[215,238],"media_url":"http://pbs.twimg.com/media/FSel9GNXsAAbYhh.jpg","media_url_https":"https://pbs.twimg.com/media/FSel9GNXsAAbYhh.jpg","url":"https://t.co/xFYzOriVWR","display_url":"pic.twitter.com/xFYzOriVWR","expanded_url":"https://twitter.com/France24_en/status/1524373763566931969/video/1","type":"photo","sizes":{"thumb":{"w":150,"h":150,"resize":"crop"},"large":{"w":640,"h":360,"resize":"fit"},"medium":{"w":640,"h":360,"resize":"fit"},"small":{"w":640,"h":360,"resize":"fit"}}}]}</t>
  </si>
  <si>
    <t>1524358483574992897</t>
  </si>
  <si>
    <t>education_24x7</t>
  </si>
  <si>
    <t>Wed May 11 11:59:18 +0000 2022</t>
  </si>
  <si>
    <t>1295715136141963267</t>
  </si>
  <si>
    <t>&lt;a href="https://help.twitter.com/en/using-twitter/how-to-tweet#source-labels" rel="nofollow"&gt;education-bot&lt;/a&gt;</t>
  </si>
  <si>
    <t>http://pbs.twimg.com/profile_images/1387823590649724931/aQPAm5FU_normal.jpg</t>
  </si>
  <si>
    <t>http://twitter.com/education_24x7/statuses/1524358483574992897</t>
  </si>
  <si>
    <t>1524357970942902273</t>
  </si>
  <si>
    <t>I raise my hand for a world without child labor!
For the first time ever, the 5th International Conference on the Elimination of #ChildLabour will be held in Africa, specifically Durban (South Africa) from 15-20 May 2022.
#RaiseYourHandForKids @ilo @KhayaJames @eNCA @SATUCC https://t.co/FBZTML2CsE</t>
  </si>
  <si>
    <t>Wed May 11 11:57:16 +0000 2022</t>
  </si>
  <si>
    <t>http://twitter.com/_cosatu/statuses/1524357970942902273</t>
  </si>
  <si>
    <t>{"hashtags":[{"text":"ChildLabour","indices":[129,141]},{"text":"RaiseYourHandForKids","indices":[222,243]}],"symbols":[],"user_mentions":[{"screen_name":"ilo","name":"International Labour Organization","id":364761686,"id_str":"364761686","indices":[244,248]},{"screen_name":"KhayaJames","name":"KhayelihleKhumalo-James Jnr","id":1456545516,"id_str":"1456545516","indices":[249,260]},{"screen_name":"eNCA","name":"eNCA","id":301309392,"id_str":"301309392","indices":[261,266]},{"screen_name":"SATUCC","name":"SATUCC","id":284976222,"id_str":"284976222","indices":[267,274]}],"urls":[],"media":[{"id":1524357794710835200,"id_str":"1524357794710835200","indices":[275,298],"media_url":"http://pbs.twimg.com/media/FSebVoBWUAAlwgX.png","media_url_https":"https://pbs.twimg.com/media/FSebVoBWUAAlwgX.png","url":"https://t.co/FBZTML2CsE","display_url":"pic.twitter.com/FBZTML2CsE","expanded_url":"https://twitter.com/_cosatu/status/1524357970942902273/photo/1","type":"photo","sizes":{"small":{"w":600,"h":393,"resize":"fit"},"medium":{"w":600,"h":393,"resize":"fit"},"large":{"w":600,"h":393,"resize":"fit"},"thumb":{"w":150,"h":150,"resize":"crop"}}}]}</t>
  </si>
  <si>
    <t>1524353878241722369</t>
  </si>
  <si>
    <t>GCIS_IRC</t>
  </si>
  <si>
    <t>160 million children are labourers worldwide!
Ahead of the 5th Global Conference on the Elimination of #ChildLabour the ILO, a social media campaign to increase the volume of the global call to eliminate child labour everywhere has been launched.
#RaiseYourHandforKids campaign https://t.co/OmUdNld0xZ</t>
  </si>
  <si>
    <t>Wed May 11 11:41:00 +0000 2022</t>
  </si>
  <si>
    <t>1036592810487676928</t>
  </si>
  <si>
    <t>http://pbs.twimg.com/profile_images/1405817647497945090/3rghQm6e_normal.jpg</t>
  </si>
  <si>
    <t>http://twitter.com/GCIS_IRC/statuses/1524353878241722369</t>
  </si>
  <si>
    <t>{"hashtags":[{"text":"ChildLabour","indices":[104,116]},{"text":"RaiseYourHandforKids","indices":[249,270]}],"symbols":[],"user_mentions":[],"urls":[],"media":[{"id":1523599260863840300,"id_str":"1523599260863840256","indices":[280,303],"media_url":"http://pbs.twimg.com/media/FSTpdJPWQAA2W7a.jpg","media_url_https":"https://pbs.twimg.com/media/FSTpdJPWQAA2W7a.jpg","url":"https://t.co/OmUdNld0xZ","display_url":"pic.twitter.com/OmUdNld0xZ","expanded_url":"https://twitter.com/GCIS_IRC/status/1524353878241722369/photo/1","type":"photo","sizes":{"thumb":{"w":150,"h":150,"resize":"crop"},"small":{"w":494,"h":680,"resize":"fit"},"medium":{"w":523,"h":720,"resize":"fit"},"large":{"w":523,"h":720,"resize":"fit"}}}]}</t>
  </si>
  <si>
    <t>1524337894856351745</t>
  </si>
  <si>
    <t>epfotrichy</t>
  </si>
  <si>
    <t>Wed May 11 10:37:29 +0000 2022</t>
  </si>
  <si>
    <t>1164837018926383108</t>
  </si>
  <si>
    <t>http://pbs.twimg.com/profile_images/1257956424253968387/pWaPSgWQ_normal.jpg</t>
  </si>
  <si>
    <t>http://twitter.com/epfotrichy/statuses/1524337894856351745</t>
  </si>
  <si>
    <t>1524333776368775168</t>
  </si>
  <si>
    <t>coopi</t>
  </si>
  <si>
    <t>In east Amman, many Syrian #refugee children are forced to drop out of school to support their families resorting to #childlabour.
With @AicsAmman we support them and their families to avoid negative coping mechanisms.
https://t.co/7kvtVVfwAF</t>
  </si>
  <si>
    <t>Wed May 11 10:21:07 +0000 2022</t>
  </si>
  <si>
    <t>15106767</t>
  </si>
  <si>
    <t>http://pbs.twimg.com/profile_images/818777529519665152/ew71GaTx_normal.jpg</t>
  </si>
  <si>
    <t>Milan</t>
  </si>
  <si>
    <t>http://twitter.com/coopi/statuses/1524333776368775168</t>
  </si>
  <si>
    <t>{"hashtags":[{"text":"refugee","indices":[27,35]},{"text":"childlabour","indices":[117,129]}],"symbols":[],"user_mentions":[{"screen_name":"AicsAmman","name":"AICS Amman","id":847873153103786000,"id_str":"847873153103785984","indices":[137,147]}],"urls":[{"url":"https://t.co/7kvtVVfwAF","expanded_url":"https://bit.ly/3whcxEl","display_url":"bit.ly/3whcxEl","indices":[221,244]}]}</t>
  </si>
  <si>
    <t>1524319600183156737</t>
  </si>
  <si>
    <t>sethu_vaidyanat</t>
  </si>
  <si>
    <t>Do you agree?
#girleducation #childlabour #womenrights https://t.co/QDwbmcCAjC</t>
  </si>
  <si>
    <t>Wed May 11 09:24:47 +0000 2022</t>
  </si>
  <si>
    <t>1870305067</t>
  </si>
  <si>
    <t>http://pbs.twimg.com/profile_images/1271719715568627712/JT-mipcG_normal.jpg</t>
  </si>
  <si>
    <t>http://twitter.com/sethu_vaidyanat/statuses/1524319600183156737</t>
  </si>
  <si>
    <t>{"hashtags":[{"text":"girleducation","indices":[14,28]},{"text":"childlabour","indices":[29,41]},{"text":"womenrights","indices":[42,54]}],"symbols":[],"user_mentions":[],"urls":[],"media":[{"id":1524319596429582300,"id_str":"1524319596429582336","indices":[55,78],"media_url":"http://pbs.twimg.com/media/FSd4mMVaIAAUPxb.jpg","media_url_https":"https://pbs.twimg.com/media/FSd4mMVaIAAUPxb.jpg","url":"https://t.co/QDwbmcCAjC","display_url":"pic.twitter.com/QDwbmcCAjC","expanded_url":"https://twitter.com/sethu_vaidyanat/status/1524319600183156737/photo/1","type":"photo","sizes":{"thumb":{"w":150,"h":150,"resize":"crop"},"small":{"w":680,"h":597,"resize":"fit"},"medium":{"w":1200,"h":1053,"resize":"fit"},"large":{"w":1440,"h":1264,"resize":"fit"}}}]}</t>
  </si>
  <si>
    <t>1524318825021329408</t>
  </si>
  <si>
    <t>GCISFreeState</t>
  </si>
  <si>
    <t>160 million children are labourers worldwide!
Ahead of the 5th Global Conference on the Elimination of #ChildLabour the ILO, a social media campaign to increase the volume of the global call to eliminate child labour everywhere has been launched.
#RaiseYourHandforKids campaign https://t.co/HVFRAhaUxE</t>
  </si>
  <si>
    <t>Wed May 11 09:21:43 +0000 2022</t>
  </si>
  <si>
    <t>1044490326621265920</t>
  </si>
  <si>
    <t>http://pbs.twimg.com/profile_images/1490589019679432706/Uru_L_zc_normal.jpg</t>
  </si>
  <si>
    <t>http://twitter.com/GCISFreeState/statuses/1524318825021329408</t>
  </si>
  <si>
    <t>{"hashtags":[{"text":"ChildLabour","indices":[104,116]},{"text":"RaiseYourHandforKids","indices":[249,270]}],"symbols":[],"user_mentions":[],"urls":[],"media":[{"id":1524318774689775600,"id_str":"1524318774689775617","indices":[280,303],"media_url":"http://pbs.twimg.com/media/FSd32XHXwAELE9X.jpg","media_url_https":"https://pbs.twimg.com/media/FSd32XHXwAELE9X.jpg","url":"https://t.co/HVFRAhaUxE","display_url":"pic.twitter.com/HVFRAhaUxE","expanded_url":"https://twitter.com/GCISFreeState/status/1524318825021329408/photo/1","type":"photo","sizes":{"thumb":{"w":150,"h":150,"resize":"crop"},"small":{"w":494,"h":680,"resize":"fit"},"medium":{"w":523,"h":720,"resize":"fit"},"large":{"w":523,"h":720,"resize":"fit"}}}]}</t>
  </si>
  <si>
    <t>1524312126722088961</t>
  </si>
  <si>
    <t>Wed May 11 08:55:06 +0000 2022</t>
  </si>
  <si>
    <t>http://twitter.com/ChildLabourActn/statuses/1524312126722088961</t>
  </si>
  <si>
    <t>1524307837324869632</t>
  </si>
  <si>
    <t>KimMears1</t>
  </si>
  <si>
    <t>Wed May 11 08:38:03 +0000 2022</t>
  </si>
  <si>
    <t>2188445358</t>
  </si>
  <si>
    <t>http://pbs.twimg.com/profile_images/1407275684247085056/ND9w3yhR_normal.jpg</t>
  </si>
  <si>
    <t>http://twitter.com/KimMears1/statuses/1524307837324869632</t>
  </si>
  <si>
    <t>1524306055458861057</t>
  </si>
  <si>
    <t>RT @karthikeyan_S_R: Climate disasters take Bangladesh children from classrooms to work
#water #watercrisis #waterstress 
#climatechange #climatecrisis #children #childlabour #UNICEF #Schooldropout  https://t.co/pU0M3xaRuh</t>
  </si>
  <si>
    <t>Wed May 11 08:30:58 +0000 2022</t>
  </si>
  <si>
    <t>http://twitter.com/BdRibon/statuses/1524306055458861057</t>
  </si>
  <si>
    <t>{"hashtags":[{"text":"water","indices":[89,95]},{"text":"watercrisis","indices":[96,108]},{"text":"waterstress","indices":[109,121]},{"text":"climatechange","indices":[123,137]}],"symbols":[],"user_mentions":[{"screen_name":"karthikeyan_S_R","name":"Karthikeyan R","id":884061410,"id_str":"884061410","indices":[3,19]}],"urls":[]}</t>
  </si>
  <si>
    <t>1524305926529953794</t>
  </si>
  <si>
    <t>In our new video, @AkterAzmi debates the importance of ensuring equal and transparent children’s participation when tackling the worst forms of #ChildLabour 👇
We can't wait to hear from the children participating at the #5ChildLabourConference! #EndChildLabour @ilo @Alliance8_7 https://t.co/Xm88RBSDuu</t>
  </si>
  <si>
    <t>Wed May 11 08:30:27 +0000 2022</t>
  </si>
  <si>
    <t>http://twitter.com/ChildLabourActn/statuses/1524305926529953794</t>
  </si>
  <si>
    <t>{"hashtags":[{"text":"ChildLabour","indices":[144,156]},{"text":"5ChildLabourConference","indices":[221,244]},{"text":"EndChildLabour","indices":[246,261]}],"symbols":[],"user_mentions":[{"screen_name":"AkterAzmi","name":"Azmi Akter","id":1330452090716565500,"id_str":"1330452090716565509","indices":[18,28]},{"screen_name":"ilo","name":"International Labour Organization","id":364761686,"id_str":"364761686","indices":[262,266]},{"screen_name":"Alliance8_7","name":"Alliance 8.7","id":743055874479038500,"id_str":"743055874479038464","indices":[267,279]}],"urls":[],"media":[{"id":1524305071139340300,"id_str":"1524305071139340290","indices":[280,303],"media_url":"http://pbs.twimg.com/ext_tw_video_thumb/1524305071139340290/pu/img/NRbn_74UlruDY-Dr.jpg","media_url_https":"https://pbs.twimg.com/ext_tw_video_thumb/1524305071139340290/pu/img/NRbn_74UlruDY-Dr.jpg","url":"https://t.co/Xm88RBSDuu","display_url":"pic.twitter.com/Xm88RBSDuu","expanded_url":"https://twitter.com/ChildLabourActn/status/1524305926529953794/video/1","type":"photo","sizes":{"thumb":{"w":150,"h":150,"resize":"crop"},"small":{"w":680,"h":680,"resize":"fit"},"large":{"w":1080,"h":1080,"resize":"fit"},"medium":{"w":1080,"h":1080,"resize":"fit"}}}]}</t>
  </si>
  <si>
    <t>1524305146070634496</t>
  </si>
  <si>
    <t>CHRI_UK</t>
  </si>
  <si>
    <t>Yes, #CashTransfers reduce #ChildLabour.
A report by @ICI_children1st has found that unconditional cash transfers in Ghana reduce the prevalence of hazardous child labour by almost 10%. 
Learn more 👇
https://t.co/tJ1fB4gmtu</t>
  </si>
  <si>
    <t>Wed May 11 08:27:21 +0000 2022</t>
  </si>
  <si>
    <t>4707706036</t>
  </si>
  <si>
    <t>http://pbs.twimg.com/profile_images/1374330958598529027/mgkK18Us_normal.jpg</t>
  </si>
  <si>
    <t>http://twitter.com/CHRI_UK/statuses/1524305146070634496</t>
  </si>
  <si>
    <t>{"hashtags":[{"text":"CashTransfers","indices":[5,19]},{"text":"ChildLabour","indices":[27,39]}],"symbols":[],"user_mentions":[{"screen_name":"ICI_children1st","name":"ICI","id":733381784713474000,"id_str":"733381784713474049","indices":[53,69]}],"urls":[{"url":"https://t.co/tJ1fB4gmtu","expanded_url":"https://www.cocoainitiative.org/knowledge-hub/resources/cash-transfers-resilience-and-child-labour-ghana","display_url":"cocoainitiative.org/knowledge-hub/…","indices":[201,224]}]}</t>
  </si>
  <si>
    <t>1524293695889199104</t>
  </si>
  <si>
    <t>I stand against Child Labour  #RaiseYourHandForKids 
#ILO #ChildLabour #Mauritius #SAMMProject https://t.co/B0MWLL4cAi</t>
  </si>
  <si>
    <t>Wed May 11 07:41:51 +0000 2022</t>
  </si>
  <si>
    <t>http://twitter.com/Hareeta1/statuses/1524293695889199104</t>
  </si>
  <si>
    <t>{"hashtags":[{"text":"RaiseYourHandForKids","indices":[30,51]},{"text":"ILO","indices":[53,57]},{"text":"ChildLabour","indices":[58,70]},{"text":"Mauritius","indices":[71,81]},{"text":"SAMMProject","indices":[82,94]}],"symbols":[],"user_mentions":[],"urls":[],"media":[{"id":1524293692168704000,"id_str":"1524293692168704001","indices":[95,118],"media_url":"http://pbs.twimg.com/media/FSdhCXcVkAEgl9U.jpg","media_url_https":"https://pbs.twimg.com/media/FSdhCXcVkAEgl9U.jpg","url":"https://t.co/B0MWLL4cAi","display_url":"pic.twitter.com/B0MWLL4cAi","expanded_url":"https://twitter.com/Hareeta1/status/1524293695889199104/photo/1","type":"photo","sizes":{"thumb":{"w":150,"h":150,"resize":"crop"},"small":{"w":376,"h":680,"resize":"fit"},"large":{"w":1133,"h":2048,"resize":"fit"},"medium":{"w":664,"h":1200,"resize":"fit"}}}]}</t>
  </si>
  <si>
    <t>1524284592928456704</t>
  </si>
  <si>
    <t>FilmibeatTa</t>
  </si>
  <si>
    <t>நடிகை மும்தாஜ் வீட்டில் கொடுமை தாங்கல.. 100க்கு போன் போட்ட பணிப்பெண்.. என்ன நடந்தது? #mumtaj #complaint #childlabour #மும்தாஜ் #புகார் https://t.co/GpPdihfhG7</t>
  </si>
  <si>
    <t>Wed May 11 07:05:41 +0000 2022</t>
  </si>
  <si>
    <t>2769549546</t>
  </si>
  <si>
    <t>&lt;a href="http://tamil.filmibeat.com/" rel="nofollow"&gt;Filmibeat Tamil&lt;/a&gt;</t>
  </si>
  <si>
    <t>http://pbs.twimg.com/profile_images/507085693131055104/vdQTr-td_normal.jpeg</t>
  </si>
  <si>
    <t>http://twitter.com/FilmibeatTa/statuses/1524284592928456704</t>
  </si>
  <si>
    <t>{"hashtags":[{"text":"mumtaj","indices":[85,92]},{"text":"complaint","indices":[93,103]},{"text":"childlabour","indices":[104,116]},{"text":"மும்தாஜ்","indices":[117,126]},{"text":"புகார்","indices":[127,134]}],"symbols":[],"user_mentions":[],"urls":[{"url":"https://t.co/GpPdihfhG7","expanded_url":"https://tamil.filmibeat.com/news/minor-girls-gives-complaint-against-actress-mumtaj-095429.html","display_url":"tamil.filmibeat.com/news/minor-gir…","indices":[135,158]}]}</t>
  </si>
  <si>
    <t>1524272246180614145</t>
  </si>
  <si>
    <t>karthikeyan_S_R</t>
  </si>
  <si>
    <t>Climate disasters take Bangladesh children from classrooms to work
#water #watercrisis #waterstress 
#climatechange #climatecrisis #children #childlabour #UNICEF #Schooldropout  https://t.co/pU0M3xaRuh</t>
  </si>
  <si>
    <t>Wed May 11 06:16:37 +0000 2022</t>
  </si>
  <si>
    <t>884061410</t>
  </si>
  <si>
    <t>http://pbs.twimg.com/profile_images/1507267669619142657/9c6QLYp2_normal.jpg</t>
  </si>
  <si>
    <t>chennai</t>
  </si>
  <si>
    <t>http://twitter.com/karthikeyan_S_R/statuses/1524272246180614145</t>
  </si>
  <si>
    <t>{"hashtags":[{"text":"water","indices":[68,74]},{"text":"watercrisis","indices":[75,87]},{"text":"waterstress","indices":[88,100]},{"text":"climatechange","indices":[102,116]},{"text":"climatecrisis","indices":[117,131]},{"text":"children","indices":[132,141]},{"text":"childlabour","indices":[142,154]},{"text":"UNICEF","indices":[155,162]},{"text":"Schooldropout","indices":[163,177]}],"symbols":[],"user_mentions":[],"urls":[{"url":"https://t.co/pU0M3xaRuh","expanded_url":"https://news.trust.org/item/20220507212405-85gbq/","display_url":"news.trust.org/item/202205072…","indices":[179,202]}]}</t>
  </si>
  <si>
    <t>1524266100267323392</t>
  </si>
  <si>
    <t>@AkterAzmi , Advocacy &amp;amp; Communication Expert of @ChildLabourActn Bangladesh Team has raised her hand for a world without #ChildLabour.
Join the #RaiseYourHandForKids challenge and make a difference for kids all around the globe. 
Together we fight to #EndChildLabour! https://t.co/rENGx1NOTJ</t>
  </si>
  <si>
    <t>Wed May 11 05:52:12 +0000 2022</t>
  </si>
  <si>
    <t>http://twitter.com/ChildLabourActn/statuses/1524266100267323392</t>
  </si>
  <si>
    <t>{"hashtags":[{"text":"ChildLabour","indices":[125,137]},{"text":"RaiseYourHandForKids","indices":[149,170]},{"text":"EndChildLabour","indices":[257,272]}],"symbols":[],"user_mentions":[{"screen_name":"AkterAzmi","name":"Azmi Akter","id":1330452090716565500,"id_str":"1330452090716565509","indices":[0,10]},{"screen_name":"ChildLabourActn","name":"Child Labour Action","id":1400031225063030800,"id_str":"1400031225063030787","indices":[52,68]}],"urls":[],"media":[{"id":1524266088368062500,"id_str":"1524266088368062465","indices":[274,297],"media_url":"http://pbs.twimg.com/media/FSdH7nRaQAE9Che.jpg","media_url_https":"https://pbs.twimg.com/media/FSdH7nRaQAE9Che.jpg","url":"https://t.co/rENGx1NOTJ","display_url":"pic.twitter.com/rENGx1NOTJ","expanded_url":"https://twitter.com/ChildLabourActn/status/1524266100267323392/photo/1","type":"photo","sizes":{"medium":{"w":675,"h":1200,"resize":"fit"},"thumb":{"w":150,"h":150,"resize":"crop"},"small":{"w":383,"h":680,"resize":"fit"},"large":{"w":675,"h":1200,"resize":"fit"}}}]}</t>
  </si>
  <si>
    <t>1524264556364972032</t>
  </si>
  <si>
    <t>1stIndiaNews</t>
  </si>
  <si>
    <t>चूड़ी के कारखाने पर दी दबिश, मौके से सात बालश्रमिकों को करवाया मुक्त | Jaipur News
#FINVideo #FirstIndiaNews #JaipurNews #ShastriNagar #BanglesFactory #ChildLabour @jaipur_police https://t.co/HEgK0b89KX</t>
  </si>
  <si>
    <t>Wed May 11 05:46:04 +0000 2022</t>
  </si>
  <si>
    <t>2164575084</t>
  </si>
  <si>
    <t>http://pbs.twimg.com/profile_images/1407005066612015106/DsyyjAp1_normal.jpg</t>
  </si>
  <si>
    <t>http://twitter.com/1stIndiaNews/statuses/1524264556364972032</t>
  </si>
  <si>
    <t>{"hashtags":[{"text":"FINVideo","indices":[84,93]},{"text":"FirstIndiaNews","indices":[94,109]},{"text":"JaipurNews","indices":[110,121]},{"text":"ShastriNagar","indices":[122,135]},{"text":"BanglesFactory","indices":[136,151]},{"text":"ChildLabour","indices":[152,164]}],"symbols":[],"user_mentions":[{"screen_name":"jaipur_police","name":"Jaipur Police","id":778576411653124100,"id_str":"778576411653124097","indices":[165,179]}],"urls":[],"media":[{"id":1524264152818385000,"id_str":"1524264152818384897","indices":[180,203],"media_url":"http://pbs.twimg.com/media/FSdGhK2aMAAYJkD.jpg","media_url_https":"https://pbs.twimg.com/media/FSdGhK2aMAAYJkD.jpg","url":"https://t.co/HEgK0b89KX","display_url":"pic.twitter.com/HEgK0b89KX","expanded_url":"https://twitter.com/1stIndiaNews/status/1524264556364972032/video/1","type":"photo","sizes":{"medium":{"w":360,"h":270,"resize":"fit"},"small":{"w":360,"h":270,"resize":"fit"},"thumb":{"w":150,"h":150,"resize":"crop"},"large":{"w":360,"h":270,"resize":"fit"}}}]}</t>
  </si>
  <si>
    <t>1524262138331615232</t>
  </si>
  <si>
    <t>160 million children worldwide are working as child labourers instead of enjoying their childhood.
This must change.
#RaiseYourHandForKids and stand together to eliminate #childlabour once and for all! 
@Alliance8_7 
@ilo 
@ChildLabourActn https://t.co/ZtoxfRyo0h</t>
  </si>
  <si>
    <t>Wed May 11 05:36:27 +0000 2022</t>
  </si>
  <si>
    <t>http://twitter.com/Al_Amin__Shihab/statuses/1524262138331615232</t>
  </si>
  <si>
    <t>{"hashtags":[{"text":"RaiseYourHandForKids","indices":[119,140]},{"text":"childlabour","indices":[173,185]}],"symbols":[],"user_mentions":[{"screen_name":"Alliance8_7","name":"Alliance 8.7","id":743055874479038500,"id_str":"743055874479038464","indices":[205,217]},{"screen_name":"ilo","name":"International Labour Organization","id":364761686,"id_str":"364761686","indices":[219,223]},{"screen_name":"ChildLabourActn","name":"Child Labour Action","id":1400031225063030800,"id_str":"1400031225063030787","indices":[225,241]}],"urls":[],"media":[{"id":1524262133009358800,"id_str":"1524262133009358848","indices":[242,265],"media_url":"http://pbs.twimg.com/media/FSdEVYaaIAAO_9_.jpg","media_url_https":"https://pbs.twimg.com/media/FSdEVYaaIAAO_9_.jpg","url":"https://t.co/ZtoxfRyo0h","display_url":"pic.twitter.com/ZtoxfRyo0h","expanded_url":"https://twitter.com/ALAMIN46937931/status/1524262138331615232/photo/1","type":"photo","sizes":{"thumb":{"w":150,"h":150,"resize":"crop"},"medium":{"w":867,"h":1156,"resize":"fit"},"small":{"w":510,"h":680,"resize":"fit"},"large":{"w":867,"h":1156,"resize":"fit"}}}]}</t>
  </si>
  <si>
    <t>1524243827678416901</t>
  </si>
  <si>
    <t>kumudamdigi</t>
  </si>
  <si>
    <t>நடிகை மும்தாஜ் வீட்டில் கொடுமை! மீட்கப்பட்ட சிறுமிகள்!!
#Mumtaj #Childlabour #Kumudam
https://t.co/I6Tq7iGtnE</t>
  </si>
  <si>
    <t>Wed May 11 04:23:42 +0000 2022</t>
  </si>
  <si>
    <t>1204379660194217985</t>
  </si>
  <si>
    <t>http://pbs.twimg.com/profile_images/1214407710973677568/3rW8i0gj_normal.jpg</t>
  </si>
  <si>
    <t>http://twitter.com/kumudamdigi/statuses/1524243827678416901</t>
  </si>
  <si>
    <t>{"hashtags":[{"text":"Mumtaj","indices":[57,64]},{"text":"Childlabour","indices":[65,77]},{"text":"Kumudam","indices":[78,86]}],"symbols":[],"user_mentions":[],"urls":[{"url":"https://t.co/I6Tq7iGtnE","expanded_url":"https://bit.ly/3KZ7iOZ","display_url":"bit.ly/3KZ7iOZ","indices":[88,111]}]}</t>
  </si>
  <si>
    <t>1524243694743916544</t>
  </si>
  <si>
    <t>AskMomoB</t>
  </si>
  <si>
    <t>RT @ILOCaribbean: Did you #RaiseYourHandForKids❓
Global leaders, UN staff &amp;amp; people worldwide are raising their hands right now for children. 
The goal: To raise awareness about #childlabour ahead of the 5th Global Conference on the Elimination of Child Labour 🇿🇦
Read here: https://t.co/W0V0K5tgoG https://t.co/vzrfSCsC3k</t>
  </si>
  <si>
    <t>Wed May 11 04:23:10 +0000 2022</t>
  </si>
  <si>
    <t>2707628360</t>
  </si>
  <si>
    <t>http://pbs.twimg.com/profile_images/1467758699590651909/sHcgkgaQ_normal.jpg</t>
  </si>
  <si>
    <t>Turin, Piedmont</t>
  </si>
  <si>
    <t>http://twitter.com/AskMomoB/statuses/1524243694743916544</t>
  </si>
  <si>
    <t>{"hashtags":[{"text":"RaiseYourHandForKids","indices":[26,47]}],"symbols":[],"user_mentions":[{"screen_name":"ILOCaribbean","name":"ILO Caribbean","id":2827371670,"id_str":"2827371670","indices":[3,16]}],"urls":[]}</t>
  </si>
  <si>
    <t>1524243093956050946</t>
  </si>
  <si>
    <t>Wed May 11 04:20:47 +0000 2022</t>
  </si>
  <si>
    <t>http://twitter.com/AskMomoB/statuses/1524243093956050946</t>
  </si>
  <si>
    <t>1524235287362105345</t>
  </si>
  <si>
    <t>Iam_Bharath1011</t>
  </si>
  <si>
    <t>RT @polimernews: நடிகை மும்தாஜ் வீட்டில் டார்ச்சர் மீட்கப்பட்ட சிறுமிகள்..! போலீஸ் தீவிர விசாரணை #ActressMumtaj | #ChildLabour | #PoliceComplaint | #Girls  https://t.co/rDPUEuVcIH</t>
  </si>
  <si>
    <t>Wed May 11 03:49:46 +0000 2022</t>
  </si>
  <si>
    <t>594791616</t>
  </si>
  <si>
    <t>http://pbs.twimg.com/profile_images/1456837348683968520/mQsUurUs_normal.jpg</t>
  </si>
  <si>
    <t>http://twitter.com/Iam_Bharath1011/statuses/1524235287362105345</t>
  </si>
  <si>
    <t>{"hashtags":[{"text":"ActressMumtaj","indices":[97,111]},{"text":"ChildLabour","indices":[114,126]}],"symbols":[],"user_mentions":[{"screen_name":"polimernews","name":"Polimer News","id":1943418931,"id_str":"1943418931","indices":[3,15]}],"urls":[]}</t>
  </si>
  <si>
    <t>1524231233420505088</t>
  </si>
  <si>
    <t>SriNivas2445</t>
  </si>
  <si>
    <t>Wed May 11 03:33:39 +0000 2022</t>
  </si>
  <si>
    <t>3254318389</t>
  </si>
  <si>
    <t>http://pbs.twimg.com/profile_images/1494142675188023301/S5Ckk8Ib_normal.jpg</t>
  </si>
  <si>
    <t>http://twitter.com/SriNivas2445/statuses/1524231233420505088</t>
  </si>
  <si>
    <t>1524228596738695169</t>
  </si>
  <si>
    <t>polimernews</t>
  </si>
  <si>
    <t>நடிகை மும்தாஜ் வீட்டில் டார்ச்சர் மீட்கப்பட்ட சிறுமிகள்..! போலீஸ் தீவிர விசாரணை #ActressMumtaj | #ChildLabour | #PoliceComplaint | #Girls  https://t.co/rDPUEuVcIH</t>
  </si>
  <si>
    <t>Wed May 11 03:23:10 +0000 2022</t>
  </si>
  <si>
    <t>1943418931</t>
  </si>
  <si>
    <t>http://pbs.twimg.com/profile_images/814017694974361600/i7U9FHrx_normal.jpg</t>
  </si>
  <si>
    <t>http://twitter.com/polimernews/statuses/1524228596738695169</t>
  </si>
  <si>
    <t>{"hashtags":[{"text":"ActressMumtaj","indices":[80,94]},{"text":"ChildLabour","indices":[97,109]},{"text":"PoliceComplaint","indices":[112,128]},{"text":"Girls","indices":[131,137]}],"symbols":[],"user_mentions":[],"urls":[{"url":"https://t.co/rDPUEuVcIH","expanded_url":"http://www.polimernews.com/view/176485","display_url":"polimernews.com/view/176485","indices":[139,162]}]}</t>
  </si>
  <si>
    <t>1524182069621964800</t>
  </si>
  <si>
    <t>MorongwaMdletsh</t>
  </si>
  <si>
    <t>RT @_cosatu: #Cosatu NOBs are raising their hands against #ChildLabour in the labour market in South Africa #EndChildLabour #RaiseYourHandForKids @deptoflabour @CCMA_SA @ILOAfrica @ilo_pretoria @ILOACTRAV @GilbertFHoungbo @GuyRyder @ParliamentofRSA @KhayaJames @Ditaba_Dikgang @MorningLiveSABC https://t.co/XdLwwhAy4N</t>
  </si>
  <si>
    <t>Wed May 11 00:18:17 +0000 2022</t>
  </si>
  <si>
    <t>78470304</t>
  </si>
  <si>
    <t>http://pbs.twimg.com/profile_images/1449013856618045443/WicbJk32_normal.jpg</t>
  </si>
  <si>
    <t>http://twitter.com/MorongwaMdletsh/statuses/1524182069621964800</t>
  </si>
  <si>
    <t>{"hashtags":[{"text":"Cosatu","indices":[13,20]},{"text":"ChildLabour","indices":[58,70]},{"text":"EndChildLabour","indices":[108,123]}],"symbols":[],"user_mentions":[{"screen_name":"_cosatu","name":"@COSATU Today","id":611532667,"id_str":"611532667","indices":[3,11]}],"urls":[]}</t>
  </si>
  <si>
    <t>1524162114184613889</t>
  </si>
  <si>
    <t>GcisJoburg</t>
  </si>
  <si>
    <t>160 million children are labourers worldwide!
Ahead of the 5th Global Conference on the Elimination of #ChildLabour the ILO, a social media campaign to increase the volume of the global call to eliminate child labour everywhere has been launched.
#RaiseYourHandforKids campaign https://t.co/G0519mIWDf</t>
  </si>
  <si>
    <t>Tue May 10 22:59:00 +0000 2022</t>
  </si>
  <si>
    <t>1394628098528841730</t>
  </si>
  <si>
    <t>http://pbs.twimg.com/profile_images/1394630843407249409/Gpc1VKmj_normal.jpg</t>
  </si>
  <si>
    <t>http://twitter.com/GcisJoburg/statuses/1524162114184613889</t>
  </si>
  <si>
    <t>{"hashtags":[{"text":"ChildLabour","indices":[104,116]},{"text":"RaiseYourHandforKids","indices":[249,270]}],"symbols":[],"user_mentions":[],"urls":[],"media":[{"id":1523919977279111200,"id_str":"1523919977279111170","indices":[280,303],"media_url":"http://pbs.twimg.com/media/FSYNJS_XwAISMGb.jpg","media_url_https":"https://pbs.twimg.com/media/FSYNJS_XwAISMGb.jpg","url":"https://t.co/G0519mIWDf","display_url":"pic.twitter.com/G0519mIWDf","expanded_url":"https://twitter.com/GcisJoburg/status/1524162114184613889/photo/1","type":"photo","sizes":{"thumb":{"w":150,"h":150,"resize":"crop"},"small":{"w":494,"h":680,"resize":"fit"},"medium":{"w":523,"h":720,"resize":"fit"},"large":{"w":523,"h":720,"resize":"fit"}}}]}</t>
  </si>
  <si>
    <t>1524126344594046976</t>
  </si>
  <si>
    <t>"There can be no keener revelation of a society's soul than the way in which it treats its children", 🗨️ Nelson Mandela.
Join the global discussion on ending #ChildLabour for good: https://t.co/9zA1DcaHeX
#EndChildLabour https://t.co/U2p9wGDkxm</t>
  </si>
  <si>
    <t>Tue May 10 20:36:52 +0000 2022</t>
  </si>
  <si>
    <t>http://twitter.com/SinTrabinfantil/statuses/1524126344594046976</t>
  </si>
  <si>
    <t>{"hashtags":[{"text":"ChildLabour","indices":[159,171]},{"text":"EndChildLabour","indices":[207,222]}],"symbols":[],"user_mentions":[],"urls":[{"url":"https://t.co/9zA1DcaHeX","expanded_url":"http://bit.ly/34bJtny","display_url":"bit.ly/34bJtny","indices":[182,205]}],"media":[{"id":1524126279766786000,"id_str":"1524126279766786049","indices":[223,246],"media_url":"http://pbs.twimg.com/media/FSbIxrpWQAE2GRG.jpg","media_url_https":"https://pbs.twimg.com/media/FSbIxrpWQAE2GRG.jpg","url":"https://t.co/U2p9wGDkxm","display_url":"pic.twitter.com/U2p9wGDkxm","expanded_url":"https://twitter.com/SinTrabinfantil/status/1524126344594046976/photo/1","type":"photo","sizes":{"thumb":{"w":150,"h":150,"resize":"crop"},"large":{"w":1080,"h":1080,"resize":"fit"},"medium":{"w":1080,"h":1080,"resize":"fit"},"small":{"w":680,"h":680,"resize":"fit"}}}]}</t>
  </si>
  <si>
    <t>1524117402295840768</t>
  </si>
  <si>
    <t>NeillBarston</t>
  </si>
  <si>
    <t>Tue May 10 20:01:20 +0000 2022</t>
  </si>
  <si>
    <t>219672608</t>
  </si>
  <si>
    <t>http://pbs.twimg.com/profile_images/3559766584/63d5c0602f8f31714528048dc53e578e_normal.jpeg</t>
  </si>
  <si>
    <t>Kent and Worthing</t>
  </si>
  <si>
    <t>http://twitter.com/NeillBarston/statuses/1524117402295840768</t>
  </si>
  <si>
    <t>1524103393698013184</t>
  </si>
  <si>
    <t>160 million children worldwide are working as child labourers instead of enjoying their childhood.
This must change.
#RaiseYourHandForKids and stand together to eliminate #childlabour once and for all! https://t.co/Jmg6LxYLiZ</t>
  </si>
  <si>
    <t>Tue May 10 19:05:40 +0000 2022</t>
  </si>
  <si>
    <t>http://twitter.com/ILOAsiaPacific/statuses/1524103393698013184</t>
  </si>
  <si>
    <t>{"hashtags":[{"text":"RaiseYourHandForKids","indices":[119,140]},{"text":"childlabour","indices":[173,185]}],"symbols":[],"user_mentions":[],"urls":[],"media":[{"id":1524103331609817000,"id_str":"1524103331609817088","indices":[204,227],"media_url":"http://pbs.twimg.com/media/FSaz57GXsAAKkb4.jpg","media_url_https":"https://pbs.twimg.com/media/FSaz57GXsAAKkb4.jpg","url":"https://t.co/Jmg6LxYLiZ","display_url":"pic.twitter.com/Jmg6LxYLiZ","expanded_url":"https://twitter.com/ILOAsiaPacific/status/1524103393698013184/photo/1","type":"photo","sizes":{"thumb":{"w":150,"h":150,"resize":"crop"},"large":{"w":1536,"h":2048,"resize":"fit"},"medium":{"w":900,"h":1200,"resize":"fit"},"small":{"w":510,"h":680,"resize":"fit"}}}]}</t>
  </si>
  <si>
    <t>1524077673483575298</t>
  </si>
  <si>
    <t>BoycottPalmOil</t>
  </si>
  <si>
    <t>RT @PalmOilDetect: “RSPO companies have continued to be beset
by assurance issues in 2020. @AP reported on labour violations in Malaysia, including by RSPO members. These allegations included forced labour, the abuse of women #childlabour, among others.” report via @EIA_news https://t.co/LWK9aWnvdc https://t.co/uSfHME82A7</t>
  </si>
  <si>
    <t>Tue May 10 17:23:28 +0000 2022</t>
  </si>
  <si>
    <t>1465478584852754432</t>
  </si>
  <si>
    <t>http://pbs.twimg.com/profile_images/1502320421840080901/ilQ7a39g_normal.jpg</t>
  </si>
  <si>
    <t>http://twitter.com/BoycottPalmOil/statuses/1524077673483575298</t>
  </si>
  <si>
    <t>{"hashtags":[],"symbols":[],"user_mentions":[{"screen_name":"PalmOilDetect","name":"Palm Oil Detectives","id":1351436889316683800,"id_str":"1351436889316683778","indices":[3,17]},{"screen_name":"AP","name":"The Associated Press","id":51241574,"id_str":"51241574","indices":[91,94]}],"urls":[]}</t>
  </si>
  <si>
    <t>1524074802377797632</t>
  </si>
  <si>
    <t>dtnbwed</t>
  </si>
  <si>
    <t>Tue May 10 17:12:03 +0000 2022</t>
  </si>
  <si>
    <t>1515337903236599814</t>
  </si>
  <si>
    <t>http://pbs.twimg.com/profile_images/1519365748774551552/sBMiWx1l_normal.jpg</t>
  </si>
  <si>
    <t>Head Office, New Delhi</t>
  </si>
  <si>
    <t>http://twitter.com/dtnbwed/statuses/1524074802377797632</t>
  </si>
  <si>
    <t>1524073669936705536</t>
  </si>
  <si>
    <t>prsinha4cbwe</t>
  </si>
  <si>
    <t>Tue May 10 17:07:33 +0000 2022</t>
  </si>
  <si>
    <t>4698313902</t>
  </si>
  <si>
    <t>http://pbs.twimg.com/profile_images/683387581472440320/52n4Vm3T_normal.jpg</t>
  </si>
  <si>
    <t>http://twitter.com/prsinha4cbwe/statuses/1524073669936705536</t>
  </si>
  <si>
    <t>1524069724514131968</t>
  </si>
  <si>
    <t>MayowaTafa</t>
  </si>
  <si>
    <t>RT @MarthaENewton: Joining #RaiseYourHandForKids challenge in advance of the V Global Conference on Elimination of #childlabour in 🇿🇦! 
The @ILO joins @GovernmentZA @deptoflabour @Alliance8_7 to stand together w/ other🌍leaders to prevent &amp;amp; eliminate #childlabor &amp;amp; #forcedlabour once and for all! https://t.co/biRvKgAvsX</t>
  </si>
  <si>
    <t>Tue May 10 16:51:52 +0000 2022</t>
  </si>
  <si>
    <t>1295068119065600002</t>
  </si>
  <si>
    <t>http://pbs.twimg.com/profile_images/1389495685561585670/7w7X2HHD_normal.jpg</t>
  </si>
  <si>
    <t>http://twitter.com/MayowaTafa/statuses/1524069724514131968</t>
  </si>
  <si>
    <t>{"hashtags":[{"text":"RaiseYourHandForKids","indices":[27,48]},{"text":"childlabour","indices":[115,127]}],"symbols":[],"user_mentions":[{"screen_name":"MarthaENewton","name":"Martha E Newton","id":1306524835930148900,"id_str":"1306524835930148866","indices":[3,17]}],"urls":[]}</t>
  </si>
  <si>
    <t>1524062820815491073</t>
  </si>
  <si>
    <t>Tue May 10 16:24:26 +0000 2022</t>
  </si>
  <si>
    <t>http://twitter.com/LorenzoGuarcel2/statuses/1524062820815491073</t>
  </si>
  <si>
    <t>1524043823466397696</t>
  </si>
  <si>
    <t>Tue May 10 15:08:57 +0000 2022</t>
  </si>
  <si>
    <t>http://twitter.com/ILO_Childlabour/statuses/1524043823466397696</t>
  </si>
  <si>
    <t>1524018929877884928</t>
  </si>
  <si>
    <t>HTLegalCenter</t>
  </si>
  <si>
    <t>RT @CSISHumanRights: LIVE NOW: Addressing #HumanRights in #US &amp;amp; #EU #SupplyChains. @SabineMuscat will speak w/ @Vertical_52 Michael Anthony on #ChildLabour followed by a panel w/ @martilane, @theICAR David McKean, @SaskiaBricmont, @tdh_de Barbara Küppers &amp;amp; @TheaMeiLee
Watch: https://t.co/Xjzu9avIAE</t>
  </si>
  <si>
    <t>Tue May 10 13:30:02 +0000 2022</t>
  </si>
  <si>
    <t>2634124549</t>
  </si>
  <si>
    <t>http://pbs.twimg.com/profile_images/1443232403158441989/mrwAte5Z_normal.jpg</t>
  </si>
  <si>
    <t>http://twitter.com/HTLegalCenter/statuses/1524018929877884928</t>
  </si>
  <si>
    <t>{"hashtags":[{"text":"HumanRights","indices":[42,54]},{"text":"US","indices":[58,61]},{"text":"EU","indices":[68,71]},{"text":"SupplyChains","indices":[72,85]}],"symbols":[],"user_mentions":[{"screen_name":"CSISHumanRights","name":"Human Rights Initiative","id":4725526294,"id_str":"4725526294","indices":[3,19]},{"screen_name":"SabineMuscat","name":"Sabine Muscat","id":419195466,"id_str":"419195466","indices":[87,100]},{"screen_name":"Vertical_52","name":"Vertical52","id":1486657760624324600,"id_str":"1486657760624324609","indices":[115,127]}],"urls":[]}</t>
  </si>
  <si>
    <t>1524017629740077056</t>
  </si>
  <si>
    <t>Tue May 10 13:24:52 +0000 2022</t>
  </si>
  <si>
    <t>http://twitter.com/theICAR/statuses/1524017629740077056</t>
  </si>
  <si>
    <t>1524013962269966344</t>
  </si>
  <si>
    <t>RT @ILOCaribbean: 📢Deadline: 13 May 2022
Consultancy Services for the conduct of research on #childlabour to inform the development of a National Child Labour Policy and Action Plan for Trinidad and Tobago 🇹🇹 
Read here👉 https://t.co/EY40PwsWiG
@LabourGovTT #tenders https://t.co/JUpYeaDCUr</t>
  </si>
  <si>
    <t>Tue May 10 13:10:18 +0000 2022</t>
  </si>
  <si>
    <t>http://twitter.com/averlont/statuses/1524013962269966344</t>
  </si>
  <si>
    <t>{"hashtags":[{"text":"childlabour","indices":[93,105]}],"symbols":[],"user_mentions":[{"screen_name":"ILOCaribbean","name":"ILO Caribbean","id":2827371670,"id_str":"2827371670","indices":[3,16]}],"urls":[]}</t>
  </si>
  <si>
    <t>1524013827943137281</t>
  </si>
  <si>
    <t>geetha15370</t>
  </si>
  <si>
    <t>RT @boell_eu: 🟢 #SupplyChains are about more than goods getting places on time -they're also tied to #HumanRights. @Vertical_52's 🆕 investigation published with @zeitonline shows how #mica sourcing often involves #ChildLabour ➡️ https://t.co/O3mQOzFbIs @boell_stiftung @MarcusPfeil @NuraRadha</t>
  </si>
  <si>
    <t>Tue May 10 13:09:46 +0000 2022</t>
  </si>
  <si>
    <t>839399989</t>
  </si>
  <si>
    <t>http://pbs.twimg.com/profile_images/534226447338983424/IKrI1thG_normal.jpeg</t>
  </si>
  <si>
    <t>http://twitter.com/geetha15370/statuses/1524013827943137281</t>
  </si>
  <si>
    <t>{"hashtags":[{"text":"SupplyChains","indices":[16,29]},{"text":"HumanRights","indices":[101,113]}],"symbols":[],"user_mentions":[{"screen_name":"boell_eu","name":"Heinrich-Böll-Stiftung European Union, Brussels","id":1197158138,"id_str":"1197158138","indices":[3,12]},{"screen_name":"Vertical_52","name":"Vertical52","id":1486657760624324600,"id_str":"1486657760624324609","indices":[115,127]}],"urls":[]}</t>
  </si>
  <si>
    <t>1524013034691211264</t>
  </si>
  <si>
    <t>NuraRadha</t>
  </si>
  <si>
    <t>Tue May 10 13:06:36 +0000 2022</t>
  </si>
  <si>
    <t>442942230</t>
  </si>
  <si>
    <t>http://pbs.twimg.com/profile_images/1410216692492341248/KXGIUher_normal.jpg</t>
  </si>
  <si>
    <t>Calcutta, Siliguri</t>
  </si>
  <si>
    <t>http://twitter.com/NuraRadha/statuses/1524013034691211264</t>
  </si>
  <si>
    <t>1524013013446971392</t>
  </si>
  <si>
    <t>RT @boell_eu: @Vertical_52 @zeitonline @boell_stiftung @MarcusPfeil @NuraRadha 🟢 Read the full @Vertical_52 #mica &amp;amp; #childlabour investigation published with @zeitonline ⬇️
🇩🇪 In German: https://t.co/rWU0Jy94qD 
🇬🇧 In English: https://t.co/kdOHjdU6gA
@MarcusPfeil @NuraRadha @boell_us @boell_India @SabineMuscat @TostadoLisa #SupplyChains #HumanRights</t>
  </si>
  <si>
    <t>Tue May 10 13:06:31 +0000 2022</t>
  </si>
  <si>
    <t>http://twitter.com/NuraRadha/statuses/1524013013446971392</t>
  </si>
  <si>
    <t>{"hashtags":[{"text":"mica","indices":[108,113]},{"text":"childlabour","indices":[120,132]}],"symbols":[],"user_mentions":[{"screen_name":"boell_eu","name":"Heinrich-Böll-Stiftung European Union, Brussels","id":1197158138,"id_str":"1197158138","indices":[3,12]},{"screen_name":"Vertical_52","name":"Vertical52","id":1486657760624324600,"id_str":"1486657760624324609","indices":[14,26]},{"screen_name":"zeitonline","name":"ZEIT ONLINE","id":5715752,"id_str":"5715752","indices":[27,38]},{"screen_name":"boell_stiftung","name":"Heinrich-Böll-Stiftung","id":19336092,"id_str":"19336092","indices":[39,54]},{"screen_name":"MarcusPfeil","name":"Marcus Pfeil","id":986188472,"id_str":"986188472","indices":[55,67]},{"screen_name":"NuraRadha","name":"anuradha sharma","id":442942230,"id_str":"442942230","indices":[68,78]},{"screen_name":"Vertical_52","name":"Vertical52","id":1486657760624324600,"id_str":"1486657760624324609","indices":[95,107]}],"urls":[]}</t>
  </si>
  <si>
    <t>1524011379883003905</t>
  </si>
  <si>
    <t>LIVE NOW: Addressing #HumanRights in #US &amp;amp; #EU #SupplyChains. @SabineMuscat will speak w/ @Vertical_52 Michael Anthony on #ChildLabour followed by a panel w/ @martilane, @theICAR David McKean, @SaskiaBricmont, @tdh_de Barbara Küppers &amp;amp; @TheaMeiLee
Watch: https://t.co/Xjzu9avIAE</t>
  </si>
  <si>
    <t>Tue May 10 13:00:02 +0000 2022</t>
  </si>
  <si>
    <t>http://twitter.com/CSISHumanRights/statuses/1524011379883003905</t>
  </si>
  <si>
    <t>{"hashtags":[{"text":"HumanRights","indices":[21,33]},{"text":"US","indices":[37,40]},{"text":"EU","indices":[47,50]},{"text":"SupplyChains","indices":[51,64]},{"text":"ChildLabour","indices":[126,138]}],"symbols":[],"user_mentions":[{"screen_name":"SabineMuscat","name":"Sabine Muscat","id":419195466,"id_str":"419195466","indices":[66,79]},{"screen_name":"Vertical_52","name":"Vertical52","id":1486657760624324600,"id_str":"1486657760624324609","indices":[94,106]},{"screen_name":"martilane","name":"Marti Flacks","id":253832837,"id_str":"253832837","indices":[162,172]},{"screen_name":"theICAR","name":"ICAR","id":976538473,"id_str":"976538473","indices":[174,182]},{"screen_name":"saskiabricmont","name":"Saskia Bricmont 🇪🇺","id":29032586,"id_str":"29032586","indices":[197,212]},{"screen_name":"tdh_de","name":"terre des hommes","id":150992719,"id_str":"150992719","indices":[214,221]},{"screen_name":"TheaMeiLee","name":"Thea Lee","id":472245232,"id_str":"472245232","indices":[244,255]}],"urls":[{"url":"https://t.co/Xjzu9avIAE","expanded_url":"https://bit.ly/3MtP9dp","display_url":"bit.ly/3MtP9dp","indices":[264,287]}]}</t>
  </si>
  <si>
    <t>1524011371515420672</t>
  </si>
  <si>
    <t>📢Deadline: 13 May 2022
Consultancy Services for the conduct of research on #childlabour to inform the development of a National Child Labour Policy and Action Plan for Trinidad and Tobago 🇹🇹 
Read here👉 https://t.co/EY40PwsWiG
@LabourGovTT #tenders https://t.co/JUpYeaDCUr</t>
  </si>
  <si>
    <t>Tue May 10 13:00:00 +0000 2022</t>
  </si>
  <si>
    <t>http://twitter.com/ILOCaribbean/statuses/1524011371515420672</t>
  </si>
  <si>
    <t>{"hashtags":[{"text":"childlabour","indices":[75,87]},{"text":"tenders","indices":[240,248]}],"symbols":[],"user_mentions":[{"screen_name":"LabourGovTT","name":"Ministry of Labour","id":1548905246,"id_str":"1548905246","indices":[227,239]}],"urls":[{"url":"https://t.co/EY40PwsWiG","expanded_url":"https://labour.gov.tt/tenders","display_url":"labour.gov.tt/tenders","indices":[203,226]}],"media":[{"id":1523749157776896000,"id_str":"1523749157776896008","indices":[249,272],"media_url":"http://pbs.twimg.com/media/FSVxySwXsAg_8ia.jpg","media_url_https":"https://pbs.twimg.com/media/FSVxySwXsAg_8ia.jpg","url":"https://t.co/JUpYeaDCUr","display_url":"pic.twitter.com/JUpYeaDCUr","expanded_url":"https://twitter.com/ILOCaribbean/status/1524011371515420672/photo/1","type":"photo","sizes":{"thumb":{"w":150,"h":150,"resize":"crop"},"large":{"w":2048,"h":1366,"resize":"fit"},"medium":{"w":1200,"h":800,"resize":"fit"},"small":{"w":680,"h":453,"resize":"fit"}}}]}</t>
  </si>
  <si>
    <t>1524008092672929792</t>
  </si>
  <si>
    <t>larsjoh</t>
  </si>
  <si>
    <t>Tue May 10 12:46:58 +0000 2022</t>
  </si>
  <si>
    <t>2846477008</t>
  </si>
  <si>
    <t>http://pbs.twimg.com/profile_images/526684986481463296/RYfwiaxL_normal.jpeg</t>
  </si>
  <si>
    <t>http://twitter.com/larsjoh/statuses/1524008092672929792</t>
  </si>
  <si>
    <t>1524008058191585282</t>
  </si>
  <si>
    <t>Tue May 10 12:46:50 +0000 2022</t>
  </si>
  <si>
    <t>http://twitter.com/averlont/statuses/1524008058191585282</t>
  </si>
  <si>
    <t>1524007645849571328</t>
  </si>
  <si>
    <t>Did you #RaiseYourHandForKids❓
Global leaders, UN staff &amp;amp; people worldwide are raising their hands right now for children. 
The goal: To raise awareness about #childlabour ahead of the 5th Global Conference on the Elimination of Child Labour 🇿🇦
Read here: https://t.co/W0V0K5tgoG https://t.co/vzrfSCsC3k</t>
  </si>
  <si>
    <t>Tue May 10 12:45:12 +0000 2022</t>
  </si>
  <si>
    <t>1522304489562251264</t>
  </si>
  <si>
    <t>http://twitter.com/ILOCaribbean/statuses/1524007645849571328</t>
  </si>
  <si>
    <t>{"hashtags":[{"text":"RaiseYourHandForKids","indices":[8,29]},{"text":"childlabour","indices":[163,175]}],"symbols":[],"user_mentions":[],"urls":[{"url":"https://t.co/W0V0K5tgoG","expanded_url":"https://bit.ly/3KWOdNn","display_url":"bit.ly/3KWOdNn","indices":[260,283]}],"media":[{"id":1524004731617697800,"id_str":"1524004731617697793","indices":[284,307],"media_url":"http://pbs.twimg.com/media/FSZaOpgWYAEv3xo.jpg","media_url_https":"https://pbs.twimg.com/media/FSZaOpgWYAEv3xo.jpg","url":"https://t.co/vzrfSCsC3k","display_url":"pic.twitter.com/vzrfSCsC3k","expanded_url":"https://twitter.com/ILOCaribbean/status/1524007645849571328/photo/1","type":"photo","sizes":{"large":{"w":1200,"h":800,"resize":"fit"},"thumb":{"w":150,"h":150,"resize":"crop"},"small":{"w":680,"h":453,"resize":"fit"},"medium":{"w":1200,"h":800,"resize":"fit"}}}]}</t>
  </si>
  <si>
    <t>1524002560926957570</t>
  </si>
  <si>
    <t>Employment and Labour Minister Thulas Nxesi formally launched the 5th Global Conference on the Elimination of Child Labour which will be held from 15-20 May in South Africa to help find solutions towards the elimination of #childlabour. @gagasifm @ilo_pretoria @ILOACTRAV https://t.co/e6k1C8TIdJ</t>
  </si>
  <si>
    <t>Tue May 10 12:24:59 +0000 2022</t>
  </si>
  <si>
    <t>http://twitter.com/_cosatu/statuses/1524002560926957570</t>
  </si>
  <si>
    <t>{"hashtags":[{"text":"childlabour","indices":[223,235]}],"symbols":[],"user_mentions":[{"screen_name":"gagasifm","name":"Gagasi FM","id":142618150,"id_str":"142618150","indices":[237,246]},{"screen_name":"ilo_pretoria","name":"ILO Pretoria","id":767622553154232300,"id_str":"767622553154232321","indices":[247,260]},{"screen_name":"ILOACTRAV","name":"ILO ACTRAV","id":1467503724,"id_str":"1467503724","indices":[261,271]}],"urls":[],"media":[{"id":1524002498717044700,"id_str":"1524002498717044742","indices":[272,295],"media_url":"http://pbs.twimg.com/media/FSZYMrTWUAYd0Qu.png","media_url_https":"https://pbs.twimg.com/media/FSZYMrTWUAYd0Qu.png","url":"https://t.co/e6k1C8TIdJ","display_url":"pic.twitter.com/e6k1C8TIdJ","expanded_url":"https://twitter.com/_cosatu/status/1524002560926957570/photo/1","type":"photo","sizes":{"medium":{"w":680,"h":680,"resize":"fit"},"large":{"w":680,"h":680,"resize":"fit"},"thumb":{"w":150,"h":150,"resize":"crop"},"small":{"w":680,"h":680,"resize":"fit"}}}]}</t>
  </si>
  <si>
    <t>1524001821739876353</t>
  </si>
  <si>
    <t>epforajahmundry</t>
  </si>
  <si>
    <t>Tue May 10 12:22:03 +0000 2022</t>
  </si>
  <si>
    <t>1183704983117553664</t>
  </si>
  <si>
    <t>http://pbs.twimg.com/profile_images/1486597840885325827/B5sMfubA_normal.jpg</t>
  </si>
  <si>
    <t>Rajahmundry, Andhra Pradesh</t>
  </si>
  <si>
    <t>http://twitter.com/epforajahmundry/statuses/1524001821739876353</t>
  </si>
  <si>
    <t>1523994841776070661</t>
  </si>
  <si>
    <t>confectionprod</t>
  </si>
  <si>
    <t>The Fifth conference on eliminating child labour is set to begin later this week in Durban, South Africa, addressing key issues within the West African cocoa sector @ICI_children1st #conference #childlabour #Durban #policy #confectionery #chocolate 
...https://t.co/4hjJVBXLQD https://t.co/ht8O7qQxhv</t>
  </si>
  <si>
    <t>Tue May 10 11:54:19 +0000 2022</t>
  </si>
  <si>
    <t>348377300</t>
  </si>
  <si>
    <t>http://pbs.twimg.com/profile_images/545158063317979136/iwFPYmAH_normal.png</t>
  </si>
  <si>
    <t>Gravesend, UK</t>
  </si>
  <si>
    <t>http://twitter.com/confectionprod/statuses/1523994841776070661</t>
  </si>
  <si>
    <t>{"hashtags":[{"text":"conference","indices":[182,193]},{"text":"childlabour","indices":[194,206]},{"text":"Durban","indices":[207,214]},{"text":"policy","indices":[215,222]},{"text":"confectionery","indices":[223,237]},{"text":"chocolate","indices":[238,248]}],"symbols":[],"user_mentions":[{"screen_name":"ICI_children1st","name":"ICI","id":733381784713474000,"id_str":"733381784713474049","indices":[165,181]}],"urls":[{"url":"https://t.co/4hjJVBXLQD","expanded_url":"https://bit.ly/3sqFegX","display_url":"bit.ly/3sqFegX","indices":[253,276]}],"media":[{"id":1523994800768356400,"id_str":"1523994800768356354","indices":[277,300],"media_url":"http://pbs.twimg.com/media/FSZRMmNXEAI15sb.jpg","media_url_https":"https://pbs.twimg.com/media/FSZRMmNXEAI15sb.jpg","url":"https://t.co/ht8O7qQxhv","display_url":"pic.twitter.com/ht8O7qQxhv","expanded_url":"https://twitter.com/confectionprod/status/1523994841776070661/photo/1","type":"photo","sizes":{"medium":{"w":400,"h":254,"resize":"fit"},"thumb":{"w":150,"h":150,"resize":"crop"},"small":{"w":400,"h":254,"resize":"fit"},"large":{"w":400,"h":254,"resize":"fit"}}}]}</t>
  </si>
  <si>
    <t>1523987038361600000</t>
  </si>
  <si>
    <t>MarinaHumblot</t>
  </si>
  <si>
    <t>🤚🏾I raise my hand for a world without child labour! 
4⃣ days left to the 5th Global Conference on the Elimination of #ChildLabour: https://t.co/wB0SRQPffZ
I nominate @mila_lazo @DSeanPaterson and @JodatLula to join the #RaiseYourHandForKids challenge. https://t.co/UpsCRItWIX</t>
  </si>
  <si>
    <t>Tue May 10 11:23:18 +0000 2022</t>
  </si>
  <si>
    <t>2805021040</t>
  </si>
  <si>
    <t>http://pbs.twimg.com/profile_images/1105159372647354372/PnCS-M4-_normal.png</t>
  </si>
  <si>
    <t>http://twitter.com/MarinaHumblot/statuses/1523987038361600000</t>
  </si>
  <si>
    <t>{"hashtags":[{"text":"ChildLabour","indices":[118,130]},{"text":"RaiseYourHandForKids","indices":[221,242]}],"symbols":[],"user_mentions":[{"screen_name":"mila_lazo","name":"Milagros Lazo Castro","id":518795344,"id_str":"518795344","indices":[168,178]},{"screen_name":"DSeanPaterson","name":"Sean Paterson ⚛️","id":171290684,"id_str":"171290684","indices":[179,193]},{"screen_name":"JodatLula","name":"Luladay","id":3301458501,"id_str":"3301458501","indices":[198,208]}],"urls":[{"url":"https://t.co/wB0SRQPffZ","expanded_url":"https://www.5thchildlabourconf.org/en","display_url":"5thchildlabourconf.org/en","indices":[132,155]}],"media":[{"id":1523986227342553000,"id_str":"1523986227342553089","indices":[254,277],"media_url":"http://pbs.twimg.com/media/FSZJZjtXMAE_Lf6.jpg","media_url_https":"https://pbs.twimg.com/media/FSZJZjtXMAE_Lf6.jpg","url":"https://t.co/UpsCRItWIX","display_url":"pic.twitter.com/UpsCRItWIX","expanded_url":"https://twitter.com/MarinaHumblot/status/1523987038361600000/photo/1","type":"photo","sizes":{"large":{"w":2048,"h":1279,"resize":"fit"},"thumb":{"w":150,"h":150,"resize":"crop"},"medium":{"w":1200,"h":749,"resize":"fit"},"small":{"w":680,"h":425,"resize":"fit"}}}]}</t>
  </si>
  <si>
    <t>1523982198046605313</t>
  </si>
  <si>
    <t>aceplexii</t>
  </si>
  <si>
    <t>RT @levinsources: 📅 The @Alliance8_7  5th Global Conference on the Elimination of #ChildLabour is coming up 15 to 20 may. Find out more: https://t.co/n2Por3SSD4</t>
  </si>
  <si>
    <t>Tue May 10 11:04:04 +0000 2022</t>
  </si>
  <si>
    <t>838110276398514177</t>
  </si>
  <si>
    <t>http://pbs.twimg.com/profile_images/1207456149177589761/wrWQ8xd3_normal.jpg</t>
  </si>
  <si>
    <t>Kampala</t>
  </si>
  <si>
    <t>http://twitter.com/aceplexii/statuses/1523982198046605313</t>
  </si>
  <si>
    <t>{"hashtags":[{"text":"ChildLabour","indices":[82,94]}],"symbols":[],"user_mentions":[{"screen_name":"levinsources","name":"Levin Sources","id":728630263,"id_str":"728630263","indices":[3,16]},{"screen_name":"Alliance8_7","name":"Alliance 8.7","id":743055874479038500,"id_str":"743055874479038464","indices":[24,36]}],"urls":[]}</t>
  </si>
  <si>
    <t>1523979091955023873</t>
  </si>
  <si>
    <t>epfonoida</t>
  </si>
  <si>
    <t>Tue May 10 10:51:44 +0000 2022</t>
  </si>
  <si>
    <t>1183696956930969602</t>
  </si>
  <si>
    <t>http://pbs.twimg.com/profile_images/1458785686408990727/gtq3cT8C_normal.jpg</t>
  </si>
  <si>
    <t>http://twitter.com/epfonoida/statuses/1523979091955023873</t>
  </si>
  <si>
    <t>1523978167249215490</t>
  </si>
  <si>
    <t>Lexoid</t>
  </si>
  <si>
    <t>RT @JCOGT1: Behind nearly every chocolate bite is a story of #childlabour and exploitation.Huge corporations that dominate world chocolate market know this,have failed to eliminate it,and continue to rake in profits. Artisans are calling for greater transparency.#news
https://t.co/PuHG36vz9h https://t.co/ougESpP79p</t>
  </si>
  <si>
    <t>Tue May 10 10:48:03 +0000 2022</t>
  </si>
  <si>
    <t>242453041</t>
  </si>
  <si>
    <t>http://pbs.twimg.com/profile_images/1316840895946403840/x4IjXz_2_normal.jpg</t>
  </si>
  <si>
    <t>Украина</t>
  </si>
  <si>
    <t>http://twitter.com/Lexoid/statuses/1523978167249215490</t>
  </si>
  <si>
    <t>{"hashtags":[{"text":"childlabour","indices":[61,73]}],"symbols":[],"user_mentions":[{"screen_name":"JCOGT1","name":"Journalism Centre on Global Trafficking","id":1326122888425070600,"id_str":"1326122888425070592","indices":[3,10]}],"urls":[]}</t>
  </si>
  <si>
    <t>1523964846018076672</t>
  </si>
  <si>
    <t>TostadoLisa</t>
  </si>
  <si>
    <t>Tue May 10 09:55:07 +0000 2022</t>
  </si>
  <si>
    <t>1311381462743220224</t>
  </si>
  <si>
    <t>http://pbs.twimg.com/profile_images/1334457242473672704/S20cEH_k_normal.jpg</t>
  </si>
  <si>
    <t>http://twitter.com/TostadoLisa/statuses/1523964846018076672</t>
  </si>
  <si>
    <t>1523959541888700416</t>
  </si>
  <si>
    <t>staceyfru</t>
  </si>
  <si>
    <t>I am so looking forward to work with @deptoflabour to #EndChildLabour in South Africa. 
 #childlabour
#childabuse
#humanrights
#education 
#kids
#children 
#humantrafficking
#childexploitation 
#TheStaceyFruFoundation</t>
  </si>
  <si>
    <t>Tue May 10 09:34:03 +0000 2022</t>
  </si>
  <si>
    <t>3058606101</t>
  </si>
  <si>
    <t>http://pbs.twimg.com/profile_images/1469172414634508293/XXOIJDvX_normal.jpg</t>
  </si>
  <si>
    <t>http://twitter.com/staceyfru/statuses/1523959541888700416</t>
  </si>
  <si>
    <t>{"hashtags":[{"text":"EndChildLabour","indices":[54,69]},{"text":"childlabour","indices":[89,101]},{"text":"childabuse","indices":[102,113]},{"text":"humanrights","indices":[114,126]},{"text":"education","indices":[127,137]},{"text":"kids","indices":[139,144]},{"text":"children","indices":[145,154]},{"text":"humantrafficking","indices":[156,173]},{"text":"childexploitation","indices":[174,192]},{"text":"TheStaceyFruFoundation","indices":[194,217]}],"symbols":[],"user_mentions":[{"screen_name":"deptoflabour","name":"Department of Employment and Labour","id":123179325,"id_str":"123179325","indices":[37,50]}],"urls":[]}</t>
  </si>
  <si>
    <t>1523957948384374784</t>
  </si>
  <si>
    <t>jhaasudha</t>
  </si>
  <si>
    <t>📢 I raise my hand for a world without childlabour
And you?
🟥 160M children in CL
🔺  jointhis #RaiseYourHandForKids Challenge ahead of 5th GLConf.on the Elimination of #ChildLabour
#EndChildLabour #childrightspŕotectionforum  @Humana_India @ILO_Childlabour @ilo @guebrayberhane https://t.co/YUawmK8JRl https://t.co/KXFEHmrfil</t>
  </si>
  <si>
    <t>Tue May 10 09:27:43 +0000 2022</t>
  </si>
  <si>
    <t>866944287837237248</t>
  </si>
  <si>
    <t>http://pbs.twimg.com/profile_images/1523964678933676032/aBQcd2o__normal.jpg</t>
  </si>
  <si>
    <t>India0</t>
  </si>
  <si>
    <t>http://twitter.com/jhaasudha/statuses/1523957948384374784</t>
  </si>
  <si>
    <t>{"hashtags":[{"text":"RaiseYourHandForKids","indices":[93,114]},{"text":"ChildLabour","indices":[167,179]},{"text":"EndChildLabour","indices":[180,195]},{"text":"childrightspŕotectionforum","indices":[196,223]}],"symbols":[],"user_mentions":[{"screen_name":"Humana_India","name":"humana_india","id":533955749,"id_str":"533955749","indices":[225,238]},{"screen_name":"ILO_Childlabour","name":"ILO_NOchildlabour","id":42466512,"id_str":"42466512","indices":[239,255]},{"screen_name":"ilo","name":"International Labour Organization","id":364761686,"id_str":"364761686","indices":[256,260]},{"screen_name":"guebrayberhane","name":"Guebray Berhane","id":2363827933,"id_str":"2363827933","indices":[261,276]}],"urls":[{"url":"https://t.co/YUawmK8JRl","expanded_url":"https://twitter.com/guebrayberhane/status/1522244067035332609","display_url":"twitter.com/guebrayberhane…","indices":[277,300]}],"media":[{"id":1523957944609476600,"id_str":"1523957944609476608","indices":[301,324],"media_url":"http://pbs.twimg.com/media/FSYvrSUVEAANlar.jpg","media_url_https":"https://pbs.twimg.com/media/FSYvrSUVEAANlar.jpg","url":"https://t.co/KXFEHmrfil","display_url":"pic.twitter.com/KXFEHmrfil","expanded_url":"https://twitter.com/jhaasudha/status/1523957948384374784/photo/1","type":"photo","sizes":{"thumb":{"w":150,"h":150,"resize":"crop"},"large":{"w":1568,"h":2048,"resize":"fit"},"small":{"w":521,"h":680,"resize":"fit"},"medium":{"w":919,"h":1200,"resize":"fit"}}}]}</t>
  </si>
  <si>
    <t>1523948220572913664</t>
  </si>
  <si>
    <t>RietveldGus</t>
  </si>
  <si>
    <t>Pls take a look at our account!!!
#fashion #childlabour #ecofriendly #climate #nederland #huldiging #beau #pvda #treinleven #corona #peace #eurovision #fyp #songfestival #inflation #bitcoin #dessers #siuuu</t>
  </si>
  <si>
    <t>Tue May 10 08:49:04 +0000 2022</t>
  </si>
  <si>
    <t>1523943483924525056</t>
  </si>
  <si>
    <t>http://pbs.twimg.com/profile_images/1523944549046960128/4IEQIKKm_normal.jpg</t>
  </si>
  <si>
    <t>Breukelen</t>
  </si>
  <si>
    <t>http://twitter.com/RietveldGus/statuses/1523948220572913664</t>
  </si>
  <si>
    <t>{"hashtags":[{"text":"fashion","indices":[35,43]},{"text":"childlabour","indices":[44,56]},{"text":"ecofriendly","indices":[57,69]},{"text":"climate","indices":[70,78]},{"text":"nederland","indices":[79,89]},{"text":"huldiging","indices":[90,100]},{"text":"beau","indices":[101,106]},{"text":"pvda","indices":[107,112]},{"text":"treinleven","indices":[113,124]},{"text":"corona","indices":[125,132]},{"text":"peace","indices":[133,139]},{"text":"eurovision","indices":[140,151]},{"text":"fyp","indices":[152,156]},{"text":"songfestival","indices":[157,170]},{"text":"inflation","indices":[171,181]},{"text":"bitcoin","indices":[182,190]},{"text":"dessers","indices":[191,199]},{"text":"siuuu","indices":[200,206]}],"symbols":[],"user_mentions":[],"urls":[]}</t>
  </si>
  <si>
    <t>1523939491177771009</t>
  </si>
  <si>
    <t>Tue May 10 08:14:22 +0000 2022</t>
  </si>
  <si>
    <t>http://twitter.com/Vertical_52/statuses/1523939491177771009</t>
  </si>
  <si>
    <t>1523939458269208577</t>
  </si>
  <si>
    <t>Tue May 10 08:14:14 +0000 2022</t>
  </si>
  <si>
    <t>http://twitter.com/Vertical_52/statuses/1523939458269208577</t>
  </si>
  <si>
    <t>1523932882917642241</t>
  </si>
  <si>
    <t>boell_eu</t>
  </si>
  <si>
    <t>@Vertical_52 @zeitonline @boell_stiftung @MarcusPfeil @NuraRadha 🟢 Read the full @Vertical_52 #mica &amp;amp; #childlabour investigation published with @zeitonline ⬇️
🇩🇪 In German: https://t.co/rWU0Jy94qD 
🇬🇧 In English: https://t.co/kdOHjdU6gA
@MarcusPfeil @NuraRadha @boell_us @boell_India @SabineMuscat @TostadoLisa #SupplyChains #HumanRights</t>
  </si>
  <si>
    <t>Tue May 10 07:48:07 +0000 2022</t>
  </si>
  <si>
    <t>1197158138</t>
  </si>
  <si>
    <t>1523931991330144256</t>
  </si>
  <si>
    <t>http://pbs.twimg.com/profile_images/1498670115793117186/oHeTlg_d_normal.jpg</t>
  </si>
  <si>
    <t>http://twitter.com/boell_eu/statuses/1523932882917642241</t>
  </si>
  <si>
    <t>{"hashtags":[{"text":"mica","indices":[94,99]},{"text":"childlabour","indices":[106,118]},{"text":"SupplyChains","indices":[318,331]},{"text":"HumanRights","indices":[332,344]}],"symbols":[],"user_mentions":[{"screen_name":"Vertical_52","name":"Vertical52","id":1486657760624324600,"id_str":"1486657760624324609","indices":[0,12]},{"screen_name":"zeitonline","name":"ZEIT ONLINE","id":5715752,"id_str":"5715752","indices":[13,24]},{"screen_name":"boell_stiftung","name":"Heinrich-Böll-Stiftung","id":19336092,"id_str":"19336092","indices":[25,40]},{"screen_name":"MarcusPfeil","name":"Marcus Pfeil","id":986188472,"id_str":"986188472","indices":[41,53]},{"screen_name":"NuraRadha","name":"anuradha sharma","id":442942230,"id_str":"442942230","indices":[54,64]},{"screen_name":"Vertical_52","name":"Vertical52","id":1486657760624324600,"id_str":"1486657760624324609","indices":[81,93]},{"screen_name":"zeitonline","name":"ZEIT ONLINE","id":5715752,"id_str":"5715752","indices":[148,159]},{"screen_name":"MarcusPfeil","name":"Marcus Pfeil","id":986188472,"id_str":"986188472","indices":[244,256]},{"screen_name":"NuraRadha","name":"anuradha sharma","id":442942230,"id_str":"442942230","indices":[257,267]},{"screen_name":"boell_us","name":"Heinrich-Böll-Stiftung Washington, DC","id":401368484,"id_str":"401368484","indices":[268,277]},{"screen_name":"boell_India","name":"Heinrich Böll Stiftung Delhi","id":719486513944219600,"id_str":"719486513944219648","indices":[278,290]},{"screen_name":"SabineMuscat","name":"Sabine Muscat","id":419195466,"id_str":"419195466","indices":[291,304]},{"screen_name":"TostadoLisa","name":"Lisa Tostado","id":1311381462743220200,"id_str":"1311381462743220224","indices":[305,317]}],"urls":[{"url":"https://t.co/rWU0Jy94qD","expanded_url":"https://www.zeit.de/wissen/2022-05/glitter-indien-illegale-minen","display_url":"zeit.de/wissen/2022-05…","indices":[178,201]},{"url":"https://t.co/kdOHjdU6gA","expanded_url":"https://www.zeit.de/wissen/2022-05/glitter-indien-illegale-minen-english","display_url":"zeit.de/wissen/2022-05…","indices":[219,242]}]}</t>
  </si>
  <si>
    <t>🟢 #SupplyChains are about more than goods getting places on time -they're also tied to #HumanRights. @Vertical_52's 🆕 investigation published with @zeitonline shows how #mica sourcing often involves #ChildLabour ➡️ https://t.co/O3mQOzFbIs @boell_stiftung @MarcusPfeil @NuraRadha</t>
  </si>
  <si>
    <t>Tue May 10 07:44:34 +0000 2022</t>
  </si>
  <si>
    <t>http://twitter.com/boell_eu/statuses/1523931991330144256</t>
  </si>
  <si>
    <t>{"hashtags":[{"text":"SupplyChains","indices":[2,15]},{"text":"HumanRights","indices":[87,99]},{"text":"mica","indices":[169,174]},{"text":"ChildLabour","indices":[199,211]}],"symbols":[],"user_mentions":[{"screen_name":"Vertical_52","name":"Vertical52","id":1486657760624324600,"id_str":"1486657760624324609","indices":[101,113]},{"screen_name":"zeitonline","name":"ZEIT ONLINE","id":5715752,"id_str":"5715752","indices":[147,158]},{"screen_name":"boell_stiftung","name":"Heinrich-Böll-Stiftung","id":19336092,"id_str":"19336092","indices":[239,254]},{"screen_name":"MarcusPfeil","name":"Marcus Pfeil","id":986188472,"id_str":"986188472","indices":[255,267]},{"screen_name":"NuraRadha","name":"anuradha sharma","id":442942230,"id_str":"442942230","indices":[268,278]}],"urls":[{"url":"https://t.co/O3mQOzFbIs","expanded_url":"https://eu.boell.org/en/2022/05/06/glimmerland-human-rights-mica-supply-chain","display_url":"eu.boell.org/en/2022/05/06/…","indices":[215,238]}]}</t>
  </si>
  <si>
    <t>1523930195903717376</t>
  </si>
  <si>
    <t>epfopeenya</t>
  </si>
  <si>
    <t>Tue May 10 07:37:26 +0000 2022</t>
  </si>
  <si>
    <t>1164440050655879168</t>
  </si>
  <si>
    <t>http://pbs.twimg.com/profile_images/1453606142425268224/UFLpCrtM_normal.jpg</t>
  </si>
  <si>
    <t>Bengaluru</t>
  </si>
  <si>
    <t>http://twitter.com/epfopeenya/statuses/1523930195903717376</t>
  </si>
  <si>
    <t>1523917294249734144</t>
  </si>
  <si>
    <t>EpfoHaldwani</t>
  </si>
  <si>
    <t>Tue May 10 06:46:10 +0000 2022</t>
  </si>
  <si>
    <t>1163384605707124736</t>
  </si>
  <si>
    <t>http://pbs.twimg.com/profile_images/1163385308412440576/vIawcUoB_normal.jpg</t>
  </si>
  <si>
    <t>Haldwani, Uttarakhand</t>
  </si>
  <si>
    <t>http://twitter.com/EpfoHaldwani/statuses/1523917294249734144</t>
  </si>
  <si>
    <t>1523905812585979905</t>
  </si>
  <si>
    <t>levinsources</t>
  </si>
  <si>
    <t>📅 The @Alliance8_7  5th Global Conference on the Elimination of #ChildLabour is coming up 15 to 20 may. Find out more: https://t.co/n2Por3SSD4</t>
  </si>
  <si>
    <t>Tue May 10 06:00:33 +0000 2022</t>
  </si>
  <si>
    <t>728630263</t>
  </si>
  <si>
    <t>http://pbs.twimg.com/profile_images/890484238683963392/dSWK8b5c_normal.jpg</t>
  </si>
  <si>
    <t>Cambridge, UK</t>
  </si>
  <si>
    <t>http://twitter.com/levinsources/statuses/1523905812585979905</t>
  </si>
  <si>
    <t>{"hashtags":[{"text":"ChildLabour","indices":[64,76]}],"symbols":[],"user_mentions":[{"screen_name":"Alliance8_7","name":"Alliance 8.7","id":743055874479038500,"id_str":"743055874479038464","indices":[6,18]}],"urls":[{"url":"https://t.co/n2Por3SSD4","expanded_url":"https://www.5thchildlabourconf.org/en/conference?ct=t%28EMAIL_CAMPAIGN_6_10_2021_18_51_COPY_01%29","display_url":"5thchildlabourconf.org/en/conference?…","indices":[119,142]}]}</t>
  </si>
  <si>
    <t>1523896587402973184</t>
  </si>
  <si>
    <t>numxawesome</t>
  </si>
  <si>
    <t>U18 Orphans working and earning for a living is considered as #ChildLabour and making prosperous children do hard work for dance and other reality shows is considered talent or fame etc.
Laws must be regulated based on individual situation.</t>
  </si>
  <si>
    <t>Tue May 10 05:23:53 +0000 2022</t>
  </si>
  <si>
    <t>1484122299184054274</t>
  </si>
  <si>
    <t>http://pbs.twimg.com/profile_images/1484123320950099970/usr0IvcV_normal.jpg</t>
  </si>
  <si>
    <t>http://twitter.com/numxawesome/statuses/1523896587402973184</t>
  </si>
  <si>
    <t>{"hashtags":[{"text":"ChildLabour","indices":[62,74]}],"symbols":[],"user_mentions":[],"urls":[]}</t>
  </si>
  <si>
    <t>1523896063593132032</t>
  </si>
  <si>
    <t>Vanasthaliprmps</t>
  </si>
  <si>
    <t>RT @RachakondaCop: Today @sheteams_rck of Kushaiguda division conducted an #awareness program about #SheTeams, #CyberCrimes, #HumanTrafficking, #GenderSensitisation, #CCTVCameras, #ChildMarriages, #ChildLabour &amp;amp; #CommunityPolicing at New Vision Foundation Home, Krishna Nagar of @kushaigudaps limits https://t.co/NS8THIcxUM</t>
  </si>
  <si>
    <t>Tue May 10 05:21:48 +0000 2022</t>
  </si>
  <si>
    <t>867593275871338500</t>
  </si>
  <si>
    <t>http://pbs.twimg.com/profile_images/966982796567724033/z4l_c5Oq_normal.jpg</t>
  </si>
  <si>
    <t>http://twitter.com/Vanasthaliprmps/statuses/1523896063593132032</t>
  </si>
  <si>
    <t>{"hashtags":[{"text":"awareness","indices":[75,85]},{"text":"SheTeams","indices":[100,109]},{"text":"CyberCrimes","indices":[111,123]}],"symbols":[],"user_mentions":[{"screen_name":"RachakondaCop","name":"Rachakonda Police","id":749934067118772200,"id_str":"749934067118772225","indices":[3,17]},{"screen_name":"sheteams_rck","name":"SheteamsRCK","id":808615124860686300,"id_str":"808615124860686336","indices":[25,38]}],"urls":[]}</t>
  </si>
  <si>
    <t>1523887972629704705</t>
  </si>
  <si>
    <t>MotakondurPS</t>
  </si>
  <si>
    <t>Tue May 10 04:49:39 +0000 2022</t>
  </si>
  <si>
    <t>966986363642904576</t>
  </si>
  <si>
    <t>http://pbs.twimg.com/profile_images/1361977019249029120/mjl5VEF6_normal.jpg</t>
  </si>
  <si>
    <t>http://twitter.com/MotakondurPS/statuses/1523887972629704705</t>
  </si>
  <si>
    <t>1523876511526567937</t>
  </si>
  <si>
    <t>ranjanrajeev061</t>
  </si>
  <si>
    <t>RT @caclindia: Let us understand situation of child labour in mining, construction and ancillary industries. #childlabour #mining #construction https://t.co/4xyh7ED0J9</t>
  </si>
  <si>
    <t>Tue May 10 04:04:07 +0000 2022</t>
  </si>
  <si>
    <t>4610646979</t>
  </si>
  <si>
    <t>http://pbs.twimg.com/profile_images/1341196242274041856/0JPReTcc_normal.jpg</t>
  </si>
  <si>
    <t>Godda, Jharkhand</t>
  </si>
  <si>
    <t>http://twitter.com/ranjanrajeev061/statuses/1523876511526567937</t>
  </si>
  <si>
    <t>{"hashtags":[{"text":"childlabour","indices":[109,121]},{"text":"mining","indices":[122,129]}],"symbols":[],"user_mentions":[{"screen_name":"caclindia","name":"Campaign Against Child Labour","id":1258687940626051000,"id_str":"1258687940626051073","indices":[3,13]}],"urls":[]}</t>
  </si>
  <si>
    <t>1523873865029795840</t>
  </si>
  <si>
    <t>YadadriPS</t>
  </si>
  <si>
    <t>Tue May 10 03:53:36 +0000 2022</t>
  </si>
  <si>
    <t>966981240094994433</t>
  </si>
  <si>
    <t>http://pbs.twimg.com/profile_images/967016739123863553/go3-BWED_normal.jpg</t>
  </si>
  <si>
    <t>http://twitter.com/YadadriPS/statuses/1523873865029795840</t>
  </si>
  <si>
    <t>1523850849860358144</t>
  </si>
  <si>
    <t>boell_sea</t>
  </si>
  <si>
    <t>RT @boell_eu: 🟢 10 May, 9:00am EDT / 15:00 CEST: online discussion on #ChildLabour, #HumanRights violations and what 🇺🇸+🇪🇺 are doing to create &amp;amp; strengthen #duediligence in #supplychains ⚖️🏭  
🙋🏼‍♀️ Register now! https://t.co/RHdN3Cvcsx
@boell_stiftung  @boell_us @CSISHumanRights @martilane https://t.co/YKi4JjkrS1</t>
  </si>
  <si>
    <t>Tue May 10 02:22:09 +0000 2022</t>
  </si>
  <si>
    <t>1432331967450648577</t>
  </si>
  <si>
    <t>http://pbs.twimg.com/profile_images/1432332615118245894/CGky8Jsm_normal.jpg</t>
  </si>
  <si>
    <t>http://twitter.com/boell_sea/statuses/1523850849860358144</t>
  </si>
  <si>
    <t>{"hashtags":[{"text":"ChildLabour","indices":[70,82]},{"text":"HumanRights","indices":[84,96]}],"symbols":[],"user_mentions":[{"screen_name":"boell_eu","name":"Heinrich-Böll-Stiftung European Union, Brussels","id":1197158138,"id_str":"1197158138","indices":[3,12]}],"urls":[]}</t>
  </si>
  <si>
    <t>1523846415910416384</t>
  </si>
  <si>
    <t>AkUmairmuja99</t>
  </si>
  <si>
    <t>RT @irfanchourbati1: It's indeed shameful
#GhareedaFarooqi should face the consequences.
#ChildLabour #GharidaFarooqi 
Reported y #ARYNews https://t.co/L1qwmfLsHt</t>
  </si>
  <si>
    <t>Tue May 10 02:04:31 +0000 2022</t>
  </si>
  <si>
    <t>1514364547930509312</t>
  </si>
  <si>
    <t>http://pbs.twimg.com/profile_images/1524582014690762752/rvbQWR1N_normal.jpg</t>
  </si>
  <si>
    <t>http://twitter.com/AkUmairmuja99/statuses/1523846415910416384</t>
  </si>
  <si>
    <t>{"hashtags":[{"text":"GhareedaFarooqi","indices":[42,58]},{"text":"ChildLabour","indices":[89,101]},{"text":"GharidaFarooqi","indices":[102,117]},{"text":"ARYNews","indices":[130,138]}],"symbols":[],"user_mentions":[{"screen_name":"irfanchourbati1","name":"Muhammad Irfan","id":4820118881,"id_str":"4820118881","indices":[3,19]}],"urls":[]}</t>
  </si>
  <si>
    <t>1523841211261665280</t>
  </si>
  <si>
    <t>epfodelhinorth</t>
  </si>
  <si>
    <t>Tue May 10 01:43:51 +0000 2022</t>
  </si>
  <si>
    <t>1164489111417192453</t>
  </si>
  <si>
    <t>http://pbs.twimg.com/profile_images/1454046290518544391/LhJyBzYd_normal.jpg</t>
  </si>
  <si>
    <t>Wazirpur Industrial Area, New Delhi</t>
  </si>
  <si>
    <t>http://twitter.com/epfodelhinorth/statuses/1523841211261665280</t>
  </si>
  <si>
    <t>Calculated Field 1</t>
  </si>
  <si>
    <t>COUNTA of abc</t>
  </si>
  <si>
    <t>Grand Total</t>
  </si>
  <si>
    <t>Filter</t>
  </si>
  <si>
    <t>@'s</t>
  </si>
  <si>
    <t>% RT</t>
  </si>
  <si>
    <t>Twitter Activity</t>
  </si>
  <si>
    <t xml:space="preserve">Sheet Calculation </t>
  </si>
  <si>
    <t>Off</t>
  </si>
  <si>
    <t>Date Bin</t>
  </si>
  <si>
    <t>Number of links</t>
  </si>
  <si>
    <t>Number of RTs</t>
  </si>
  <si>
    <t>&lt;-estimate based on occurrence of RT</t>
  </si>
  <si>
    <t>&lt;-used to monitor quality of archive</t>
  </si>
  <si>
    <t>First Tweet in Archive</t>
  </si>
  <si>
    <t>GMT</t>
  </si>
  <si>
    <t>Last Tweet in Archive</t>
  </si>
  <si>
    <t>In Reply Ids</t>
  </si>
  <si>
    <t>In Reply @s</t>
  </si>
  <si>
    <t>Tweet rate (tw/min)</t>
  </si>
  <si>
    <t>Tweets/min (from last archive 10mins)</t>
  </si>
  <si>
    <t>Public web views</t>
  </si>
  <si>
    <t>Note</t>
  </si>
  <si>
    <t>Grey = calculated fields</t>
  </si>
  <si>
    <t>Blue = Require File &gt; Published to the web</t>
  </si>
  <si>
    <t>Twitter activity - last 3 days</t>
  </si>
  <si>
    <t>Tweets</t>
  </si>
  <si>
    <t>Replies</t>
  </si>
  <si>
    <t>Archive Contains</t>
  </si>
  <si>
    <t>Archive Started</t>
  </si>
  <si>
    <t>Last tweet</t>
  </si>
  <si>
    <t>date</t>
  </si>
  <si>
    <t/>
  </si>
  <si>
    <t>Tweets with the most RTs from last 1-2 days</t>
  </si>
  <si>
    <t>RTs</t>
  </si>
  <si>
    <t>Web views</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</si>
</sst>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dd/MM/yyyy HH:mm:ss"/>
    <numFmt numFmtId="165" formatCode="m/d/yyyy h:mm:ss"/>
    <numFmt numFmtId="166" formatCode="d&quot;/&quot;m&quot;/&quot;yy"/>
    <numFmt numFmtId="167" formatCode="dd/MM/yyyy"/>
    <numFmt numFmtId="168" formatCode="HH:mm:ss"/>
  </numFmts>
  <fonts count="29">
    <font>
      <sz val="10.0"/>
      <color rgb="FF000000"/>
      <name val="Arial"/>
    </font>
    <font>
      <sz val="18.0"/>
      <name val="Verdana"/>
    </font>
    <font/>
    <font>
      <sz val="10.0"/>
      <name val="Roboto"/>
    </font>
    <font>
      <b/>
      <u/>
      <sz val="10.0"/>
      <color rgb="FF0000FF"/>
      <name val="Roboto"/>
    </font>
    <font>
      <b/>
      <sz val="10.0"/>
      <color rgb="FFFFFFFF"/>
      <name val="Roboto"/>
    </font>
    <font>
      <sz val="10.0"/>
      <name val="Courier New"/>
    </font>
    <font>
      <b/>
      <sz val="10.0"/>
      <name val="Roboto"/>
    </font>
    <font>
      <b/>
      <u/>
      <sz val="10.0"/>
      <color rgb="FFFFFFFF"/>
      <name val="Roboto"/>
    </font>
    <font>
      <u/>
      <sz val="10.0"/>
      <color rgb="FF0000FF"/>
      <name val="Roboto"/>
    </font>
    <font>
      <sz val="8.0"/>
    </font>
    <font>
      <u/>
      <sz val="8.0"/>
      <color rgb="FF0000FF"/>
    </font>
    <font>
      <u/>
      <sz val="8.0"/>
      <color rgb="FF0000FF"/>
    </font>
    <font>
      <name val="Roboto"/>
    </font>
    <font>
      <b/>
      <sz val="10.0"/>
      <color rgb="FF000000"/>
      <name val="Roboto"/>
    </font>
    <font>
      <b/>
      <name val="Roboto"/>
    </font>
    <font>
      <color rgb="FFFFFFFF"/>
      <name val="Roboto"/>
    </font>
    <font>
      <sz val="9.0"/>
      <name val="Roboto"/>
    </font>
    <font>
      <sz val="10.0"/>
      <color rgb="FF3D85C6"/>
      <name val="Roboto"/>
    </font>
    <font>
      <b/>
      <sz val="24.0"/>
    </font>
    <font>
      <sz val="10.0"/>
    </font>
    <font>
      <b/>
      <sz val="10.0"/>
    </font>
    <font>
      <sz val="9.0"/>
      <name val="Trebuchet MS"/>
    </font>
    <font>
      <sz val="14.0"/>
      <name val="Trebuchet MS"/>
    </font>
    <font>
      <sz val="12.0"/>
      <name val="Trebuchet MS"/>
    </font>
    <font>
      <b/>
      <sz val="9.0"/>
      <name val="Arial"/>
    </font>
    <font>
      <sz val="12.0"/>
    </font>
    <font>
      <b/>
      <name val="Arial"/>
    </font>
    <font>
      <sz val="8.0"/>
      <name val="Arial"/>
    </font>
  </fonts>
  <fills count="7">
    <fill>
      <patternFill patternType="none"/>
    </fill>
    <fill>
      <patternFill patternType="lightGray"/>
    </fill>
    <fill>
      <patternFill patternType="solid">
        <fgColor rgb="FF2196F3"/>
        <bgColor rgb="FF2196F3"/>
      </patternFill>
    </fill>
    <fill>
      <patternFill patternType="solid">
        <fgColor rgb="FFEFEFEF"/>
        <bgColor rgb="FFEFEFEF"/>
      </patternFill>
    </fill>
    <fill>
      <patternFill patternType="solid">
        <fgColor rgb="FFF3F3F3"/>
        <bgColor rgb="FFF3F3F3"/>
      </patternFill>
    </fill>
    <fill>
      <patternFill patternType="solid">
        <fgColor rgb="FFFFFFFF"/>
        <bgColor rgb="FFFFFFFF"/>
      </patternFill>
    </fill>
    <fill>
      <patternFill patternType="solid">
        <fgColor rgb="FFD9D9D9"/>
        <bgColor rgb="FFD9D9D9"/>
      </patternFill>
    </fill>
  </fills>
  <borders count="12">
    <border/>
    <border>
      <right style="thin">
        <color rgb="FFD9D9D9"/>
      </right>
    </border>
    <border>
      <left style="thin">
        <color rgb="FF000000"/>
      </left>
    </border>
    <border>
      <bottom style="thin">
        <color rgb="FF000000"/>
      </bottom>
    </border>
    <border>
      <left style="thin">
        <color rgb="FF000000"/>
      </left>
      <right style="thin">
        <color rgb="FF000000"/>
      </right>
    </border>
    <border>
      <left style="thin">
        <color rgb="FF000000"/>
      </left>
      <right style="thin">
        <color rgb="FFD9D9D9"/>
      </right>
    </border>
    <border>
      <top style="thin">
        <color rgb="FF000000"/>
      </top>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right style="thin">
        <color rgb="FFD9D9D9"/>
      </right>
      <bottom style="thin">
        <color rgb="FFD9D9D9"/>
      </bottom>
    </border>
    <border>
      <bottom style="thin">
        <color rgb="FFD9D9D9"/>
      </bottom>
    </border>
  </borders>
  <cellStyleXfs count="1">
    <xf borderId="0" fillId="0" fontId="0" numFmtId="0" applyAlignment="1" applyFont="1"/>
  </cellStyleXfs>
  <cellXfs count="131">
    <xf borderId="0" fillId="0" fontId="0" numFmtId="0" xfId="0" applyAlignment="1" applyFont="1">
      <alignment readingOrder="0" shrinkToFit="0" vertical="bottom" wrapText="0"/>
    </xf>
    <xf borderId="0" fillId="0" fontId="1" numFmtId="0" xfId="0" applyAlignment="1" applyFont="1">
      <alignment horizontal="center" readingOrder="0" vertical="center"/>
    </xf>
    <xf borderId="1" fillId="0" fontId="2" numFmtId="0" xfId="0" applyBorder="1" applyFont="1"/>
    <xf borderId="2" fillId="0" fontId="3" numFmtId="0" xfId="0" applyAlignment="1" applyBorder="1" applyFont="1">
      <alignment horizontal="center" readingOrder="0" vertical="top"/>
    </xf>
    <xf borderId="2" fillId="0" fontId="4" numFmtId="0" xfId="0" applyAlignment="1" applyBorder="1" applyFont="1">
      <alignment horizontal="center" readingOrder="0" vertical="top"/>
    </xf>
    <xf borderId="2" fillId="2" fontId="5" numFmtId="0" xfId="0" applyAlignment="1" applyBorder="1" applyFill="1" applyFont="1">
      <alignment horizontal="left" readingOrder="0"/>
    </xf>
    <xf borderId="0" fillId="2" fontId="5" numFmtId="0" xfId="0" applyAlignment="1" applyFont="1">
      <alignment horizontal="left" readingOrder="0"/>
    </xf>
    <xf borderId="1" fillId="2" fontId="5" numFmtId="0" xfId="0" applyAlignment="1" applyBorder="1" applyFont="1">
      <alignment horizontal="right" readingOrder="0" vertical="center"/>
    </xf>
    <xf borderId="2" fillId="0" fontId="3" numFmtId="0" xfId="0" applyAlignment="1" applyBorder="1" applyFont="1">
      <alignment horizontal="left" readingOrder="0" vertical="center"/>
    </xf>
    <xf borderId="0" fillId="0" fontId="3" numFmtId="0" xfId="0" applyAlignment="1" applyFont="1">
      <alignment vertical="center"/>
    </xf>
    <xf borderId="3" fillId="0" fontId="3" numFmtId="0" xfId="0" applyAlignment="1" applyBorder="1" applyFont="1">
      <alignment vertical="center"/>
    </xf>
    <xf borderId="1" fillId="0" fontId="3" numFmtId="0" xfId="0" applyBorder="1" applyFont="1"/>
    <xf borderId="4" fillId="0" fontId="3" numFmtId="0" xfId="0" applyAlignment="1" applyBorder="1" applyFont="1">
      <alignment readingOrder="0" vertical="center"/>
    </xf>
    <xf borderId="0" fillId="0" fontId="2" numFmtId="0" xfId="0" applyAlignment="1" applyFont="1">
      <alignment readingOrder="0"/>
    </xf>
    <xf borderId="5" fillId="0" fontId="3" numFmtId="0" xfId="0" applyAlignment="1" applyBorder="1" applyFont="1">
      <alignment readingOrder="0" shrinkToFit="0" vertical="center" wrapText="1"/>
    </xf>
    <xf borderId="0" fillId="0" fontId="3" numFmtId="0" xfId="0" applyFont="1"/>
    <xf borderId="6" fillId="0" fontId="3" numFmtId="0" xfId="0" applyBorder="1" applyFont="1"/>
    <xf borderId="0" fillId="0" fontId="3" numFmtId="0" xfId="0" applyAlignment="1" applyFont="1">
      <alignment readingOrder="0" shrinkToFit="0" vertical="top" wrapText="1"/>
    </xf>
    <xf borderId="4" fillId="0" fontId="3" numFmtId="0" xfId="0" applyAlignment="1" applyBorder="1" applyFont="1">
      <alignment readingOrder="0" vertical="center"/>
    </xf>
    <xf borderId="7" fillId="3" fontId="6" numFmtId="0" xfId="0" applyAlignment="1" applyBorder="1" applyFill="1" applyFont="1">
      <alignment horizontal="center" readingOrder="0" vertical="center"/>
    </xf>
    <xf borderId="5" fillId="0" fontId="3" numFmtId="0" xfId="0" applyAlignment="1" applyBorder="1" applyFont="1">
      <alignment readingOrder="0" vertical="center"/>
    </xf>
    <xf borderId="4" fillId="3" fontId="6" numFmtId="0" xfId="0" applyAlignment="1" applyBorder="1" applyFont="1">
      <alignment horizontal="center" readingOrder="0" vertical="center"/>
    </xf>
    <xf borderId="5" fillId="0" fontId="3" numFmtId="0" xfId="0" applyAlignment="1" applyBorder="1" applyFont="1">
      <alignment readingOrder="0" vertical="center"/>
    </xf>
    <xf borderId="5" fillId="0" fontId="3" numFmtId="0" xfId="0" applyAlignment="1" applyBorder="1" applyFont="1">
      <alignment readingOrder="0" shrinkToFit="0" vertical="center" wrapText="1"/>
    </xf>
    <xf borderId="4" fillId="3" fontId="6" numFmtId="0" xfId="0" applyAlignment="1" applyBorder="1" applyFont="1">
      <alignment horizontal="center" readingOrder="0" vertical="center"/>
    </xf>
    <xf borderId="5" fillId="0" fontId="3" numFmtId="0" xfId="0" applyAlignment="1" applyBorder="1" applyFont="1">
      <alignment horizontal="left" readingOrder="0" shrinkToFit="0" vertical="center" wrapText="1"/>
    </xf>
    <xf borderId="8" fillId="3" fontId="6" numFmtId="0" xfId="0" applyAlignment="1" applyBorder="1" applyFont="1">
      <alignment horizontal="center" readingOrder="0" vertical="center"/>
    </xf>
    <xf borderId="5" fillId="0" fontId="3" numFmtId="0" xfId="0" applyAlignment="1" applyBorder="1" applyFont="1">
      <alignment horizontal="left" readingOrder="0" shrinkToFit="0" vertical="center" wrapText="1"/>
    </xf>
    <xf borderId="0" fillId="0" fontId="3" numFmtId="0" xfId="0" applyAlignment="1" applyFont="1">
      <alignment readingOrder="0" vertical="center"/>
    </xf>
    <xf borderId="7" fillId="4" fontId="6" numFmtId="3" xfId="0" applyAlignment="1" applyBorder="1" applyFill="1" applyFont="1" applyNumberFormat="1">
      <alignment vertical="center"/>
    </xf>
    <xf borderId="1" fillId="0" fontId="7" numFmtId="0" xfId="0" applyAlignment="1" applyBorder="1" applyFont="1">
      <alignment readingOrder="0"/>
    </xf>
    <xf borderId="4" fillId="4" fontId="6" numFmtId="3" xfId="0" applyAlignment="1" applyBorder="1" applyFont="1" applyNumberFormat="1">
      <alignment vertical="center"/>
    </xf>
    <xf borderId="0" fillId="0" fontId="3" numFmtId="0" xfId="0" applyAlignment="1" applyFont="1">
      <alignment readingOrder="0" shrinkToFit="0" vertical="center" wrapText="1"/>
    </xf>
    <xf borderId="4" fillId="4" fontId="6" numFmtId="164" xfId="0" applyAlignment="1" applyBorder="1" applyFont="1" applyNumberFormat="1">
      <alignment vertical="center"/>
    </xf>
    <xf borderId="9" fillId="4" fontId="6" numFmtId="0" xfId="0" applyAlignment="1" applyBorder="1" applyFont="1">
      <alignment horizontal="center" readingOrder="0" shrinkToFit="0" vertical="center" wrapText="1"/>
    </xf>
    <xf borderId="8" fillId="4" fontId="6" numFmtId="164" xfId="0" applyAlignment="1" applyBorder="1" applyFont="1" applyNumberFormat="1">
      <alignment vertical="center"/>
    </xf>
    <xf borderId="2" fillId="0" fontId="3" numFmtId="0" xfId="0" applyAlignment="1" applyBorder="1" applyFont="1">
      <alignment readingOrder="0" vertical="center"/>
    </xf>
    <xf borderId="0" fillId="0" fontId="7" numFmtId="0" xfId="0" applyAlignment="1" applyFont="1">
      <alignment readingOrder="0" vertical="center"/>
    </xf>
    <xf borderId="2" fillId="0" fontId="7" numFmtId="0" xfId="0" applyAlignment="1" applyBorder="1" applyFont="1">
      <alignment readingOrder="0"/>
    </xf>
    <xf borderId="10" fillId="2" fontId="8" numFmtId="0" xfId="0" applyAlignment="1" applyBorder="1" applyFont="1">
      <alignment horizontal="center" vertical="center"/>
    </xf>
    <xf borderId="1" fillId="0" fontId="3" numFmtId="0" xfId="0" applyAlignment="1" applyBorder="1" applyFont="1">
      <alignment readingOrder="0"/>
    </xf>
    <xf borderId="0" fillId="0" fontId="3" numFmtId="0" xfId="0" applyAlignment="1" applyFont="1">
      <alignment horizontal="left" vertical="bottom"/>
    </xf>
    <xf borderId="1" fillId="5" fontId="3" numFmtId="0" xfId="0" applyAlignment="1" applyBorder="1" applyFill="1" applyFont="1">
      <alignment readingOrder="0"/>
    </xf>
    <xf borderId="0" fillId="0" fontId="3" numFmtId="0" xfId="0" applyAlignment="1" applyFont="1">
      <alignment horizontal="left" vertical="center"/>
    </xf>
    <xf borderId="0" fillId="5" fontId="3" numFmtId="0" xfId="0" applyAlignment="1" applyFont="1">
      <alignment shrinkToFit="0" wrapText="1"/>
    </xf>
    <xf borderId="0" fillId="5" fontId="9" numFmtId="0" xfId="0" applyAlignment="1" applyFont="1">
      <alignment horizontal="right" vertical="top"/>
    </xf>
    <xf borderId="0" fillId="5" fontId="3" numFmtId="0" xfId="0" applyAlignment="1" applyFont="1">
      <alignment horizontal="right" vertical="top"/>
    </xf>
    <xf borderId="1" fillId="0" fontId="3" numFmtId="0" xfId="0" applyAlignment="1" applyBorder="1" applyFont="1">
      <alignment horizontal="right" vertical="bottom"/>
    </xf>
    <xf borderId="11" fillId="5" fontId="3" numFmtId="0" xfId="0" applyAlignment="1" applyBorder="1" applyFont="1">
      <alignment horizontal="right" vertical="top"/>
    </xf>
    <xf borderId="10" fillId="0" fontId="3" numFmtId="0" xfId="0" applyAlignment="1" applyBorder="1" applyFont="1">
      <alignment horizontal="right" vertical="bottom"/>
    </xf>
    <xf borderId="0" fillId="6" fontId="10" numFmtId="49" xfId="0" applyAlignment="1" applyFill="1" applyFont="1" applyNumberFormat="1">
      <alignment horizontal="left" vertical="bottom"/>
    </xf>
    <xf borderId="0" fillId="0" fontId="10" numFmtId="49" xfId="0" applyAlignment="1" applyFont="1" applyNumberFormat="1">
      <alignment horizontal="left" readingOrder="0" vertical="bottom"/>
    </xf>
    <xf borderId="0" fillId="0" fontId="10" numFmtId="49" xfId="0" applyAlignment="1" applyFont="1" applyNumberFormat="1">
      <alignment horizontal="left" readingOrder="0" shrinkToFit="0" vertical="bottom" wrapText="1"/>
    </xf>
    <xf borderId="0" fillId="0" fontId="10" numFmtId="164" xfId="0" applyAlignment="1" applyFont="1" applyNumberFormat="1">
      <alignment horizontal="left" readingOrder="0" vertical="bottom"/>
    </xf>
    <xf borderId="0" fillId="0" fontId="10" numFmtId="49" xfId="0" applyAlignment="1" applyFont="1" applyNumberFormat="1">
      <alignment horizontal="left" readingOrder="0" shrinkToFit="0" vertical="bottom" wrapText="0"/>
    </xf>
    <xf borderId="0" fillId="6" fontId="10" numFmtId="49" xfId="0" applyAlignment="1" applyFont="1" applyNumberFormat="1">
      <alignment horizontal="left" readingOrder="0" vertical="bottom"/>
    </xf>
    <xf borderId="0" fillId="0" fontId="11" numFmtId="49" xfId="0" applyAlignment="1" applyFont="1" applyNumberFormat="1">
      <alignment horizontal="left" readingOrder="0" shrinkToFit="0" vertical="bottom" wrapText="0"/>
    </xf>
    <xf borderId="0" fillId="0" fontId="12" numFmtId="49" xfId="0" applyAlignment="1" applyFont="1" applyNumberFormat="1">
      <alignment horizontal="left" readingOrder="0" vertical="bottom"/>
    </xf>
    <xf borderId="0" fillId="0" fontId="10" numFmtId="49" xfId="0" applyAlignment="1" applyFont="1" applyNumberFormat="1">
      <alignment horizontal="left" readingOrder="0" vertical="bottom"/>
    </xf>
    <xf quotePrefix="1" borderId="0" fillId="0" fontId="10" numFmtId="49" xfId="0" applyAlignment="1" applyFont="1" applyNumberFormat="1">
      <alignment horizontal="left" readingOrder="0" shrinkToFit="0" vertical="bottom" wrapText="1"/>
    </xf>
    <xf borderId="0" fillId="0" fontId="10" numFmtId="49" xfId="0" applyAlignment="1" applyFont="1" applyNumberFormat="1">
      <alignment horizontal="left" readingOrder="0" shrinkToFit="0" vertical="bottom" wrapText="1"/>
    </xf>
    <xf borderId="0" fillId="6" fontId="10" numFmtId="49" xfId="0" applyAlignment="1" applyFont="1" applyNumberFormat="1">
      <alignment vertical="bottom"/>
    </xf>
    <xf borderId="0" fillId="0" fontId="2" numFmtId="49" xfId="0" applyFont="1" applyNumberFormat="1"/>
    <xf borderId="0" fillId="0" fontId="2" numFmtId="49" xfId="0" applyAlignment="1" applyFont="1" applyNumberFormat="1">
      <alignment shrinkToFit="0" wrapText="1"/>
    </xf>
    <xf borderId="0" fillId="0" fontId="2" numFmtId="164" xfId="0" applyFont="1" applyNumberFormat="1"/>
    <xf borderId="0" fillId="0" fontId="10" numFmtId="49" xfId="0" applyAlignment="1" applyFont="1" applyNumberFormat="1">
      <alignment shrinkToFit="0" vertical="bottom" wrapText="0"/>
    </xf>
    <xf borderId="0" fillId="0" fontId="13" numFmtId="0" xfId="0" applyFont="1"/>
    <xf borderId="0" fillId="2" fontId="5" numFmtId="0" xfId="0" applyAlignment="1" applyFont="1">
      <alignment horizontal="center" readingOrder="0"/>
    </xf>
    <xf borderId="0" fillId="4" fontId="14" numFmtId="0" xfId="0" applyAlignment="1" applyFont="1">
      <alignment horizontal="left" vertical="center"/>
    </xf>
    <xf borderId="0" fillId="4" fontId="14" numFmtId="0" xfId="0" applyAlignment="1" applyFont="1">
      <alignment horizontal="center" vertical="center"/>
    </xf>
    <xf borderId="0" fillId="4" fontId="14" numFmtId="0" xfId="0" applyAlignment="1" applyFont="1">
      <alignment readingOrder="0" vertical="center"/>
    </xf>
    <xf borderId="0" fillId="4" fontId="14" numFmtId="9" xfId="0" applyAlignment="1" applyFont="1" applyNumberFormat="1">
      <alignment horizontal="center" readingOrder="0" vertical="center"/>
    </xf>
    <xf borderId="0" fillId="0" fontId="15" numFmtId="0" xfId="0" applyAlignment="1" applyFont="1">
      <alignment horizontal="right" readingOrder="0" vertical="center"/>
    </xf>
    <xf borderId="0" fillId="0" fontId="2" numFmtId="0" xfId="0" applyAlignment="1" applyFont="1">
      <alignment readingOrder="0"/>
    </xf>
    <xf borderId="0" fillId="2" fontId="16" numFmtId="0" xfId="0" applyAlignment="1" applyFont="1">
      <alignment horizontal="center" vertical="center"/>
    </xf>
    <xf borderId="0" fillId="4" fontId="17" numFmtId="0" xfId="0" applyAlignment="1" applyFont="1">
      <alignment horizontal="left" vertical="center"/>
    </xf>
    <xf borderId="0" fillId="4" fontId="17" numFmtId="0" xfId="0" applyAlignment="1" applyFont="1">
      <alignment horizontal="center" vertical="center"/>
    </xf>
    <xf borderId="0" fillId="4" fontId="13" numFmtId="0" xfId="0" applyAlignment="1" applyFont="1">
      <alignment horizontal="center" vertical="center"/>
    </xf>
    <xf borderId="0" fillId="4" fontId="13" numFmtId="9" xfId="0" applyAlignment="1" applyFont="1" applyNumberFormat="1">
      <alignment horizontal="center" vertical="center"/>
    </xf>
    <xf borderId="0" fillId="4" fontId="18" numFmtId="0" xfId="0" applyFont="1"/>
    <xf borderId="0" fillId="0" fontId="7" numFmtId="0" xfId="0" applyAlignment="1" applyFont="1">
      <alignment readingOrder="0"/>
    </xf>
    <xf borderId="0" fillId="4" fontId="13" numFmtId="0" xfId="0" applyFont="1"/>
    <xf borderId="0" fillId="2" fontId="16" numFmtId="0" xfId="0" applyAlignment="1" applyFont="1">
      <alignment horizontal="center" shrinkToFit="0" vertical="center" wrapText="0"/>
    </xf>
    <xf borderId="0" fillId="4" fontId="13" numFmtId="0" xfId="0" applyAlignment="1" applyFont="1">
      <alignment horizontal="left" vertical="center"/>
    </xf>
    <xf borderId="0" fillId="0" fontId="13" numFmtId="0" xfId="0" applyAlignment="1" applyFont="1">
      <alignment readingOrder="0"/>
    </xf>
    <xf borderId="0" fillId="4" fontId="13" numFmtId="164" xfId="0" applyFont="1" applyNumberFormat="1"/>
    <xf borderId="0" fillId="0" fontId="7" numFmtId="0" xfId="0" applyFont="1"/>
    <xf borderId="0" fillId="0" fontId="13" numFmtId="4" xfId="0" applyAlignment="1" applyFont="1" applyNumberFormat="1">
      <alignment horizontal="right" vertical="bottom"/>
    </xf>
    <xf borderId="0" fillId="5" fontId="7" numFmtId="0" xfId="0" applyAlignment="1" applyFont="1">
      <alignment horizontal="center" vertical="bottom"/>
    </xf>
    <xf borderId="0" fillId="0" fontId="13" numFmtId="0" xfId="0" applyAlignment="1" applyFont="1">
      <alignment horizontal="right" vertical="bottom"/>
    </xf>
    <xf borderId="0" fillId="5" fontId="13" numFmtId="0" xfId="0" applyFont="1"/>
    <xf borderId="0" fillId="5" fontId="13" numFmtId="0" xfId="0" applyAlignment="1" applyFont="1">
      <alignment readingOrder="0"/>
    </xf>
    <xf borderId="0" fillId="0" fontId="13" numFmtId="0" xfId="0" applyAlignment="1" applyFont="1">
      <alignment horizontal="left" vertical="bottom"/>
    </xf>
    <xf borderId="0" fillId="0" fontId="7" numFmtId="0" xfId="0" applyAlignment="1" applyFont="1">
      <alignment horizontal="right" readingOrder="0" vertical="bottom"/>
    </xf>
    <xf borderId="0" fillId="3" fontId="13" numFmtId="0" xfId="0" applyAlignment="1" applyFont="1">
      <alignment horizontal="center" readingOrder="0" shrinkToFit="0" vertical="center" wrapText="1"/>
    </xf>
    <xf borderId="0" fillId="2" fontId="16" numFmtId="0" xfId="0" applyAlignment="1" applyFont="1">
      <alignment horizontal="center" readingOrder="0" shrinkToFit="0" vertical="bottom" wrapText="1"/>
    </xf>
    <xf borderId="0" fillId="5" fontId="2" numFmtId="0" xfId="0" applyFont="1"/>
    <xf borderId="0" fillId="0" fontId="13" numFmtId="9" xfId="0" applyAlignment="1" applyFont="1" applyNumberFormat="1">
      <alignment horizontal="center" vertical="center"/>
    </xf>
    <xf borderId="0" fillId="0" fontId="18" numFmtId="0" xfId="0" applyFont="1"/>
    <xf borderId="0" fillId="0" fontId="13" numFmtId="0" xfId="0" applyAlignment="1" applyFont="1">
      <alignment horizontal="center" vertical="center"/>
    </xf>
    <xf borderId="0" fillId="0" fontId="19" numFmtId="0" xfId="0" applyAlignment="1" applyFont="1">
      <alignment horizontal="left" shrinkToFit="0" vertical="bottom" wrapText="1"/>
    </xf>
    <xf borderId="0" fillId="0" fontId="19" numFmtId="0" xfId="0" applyAlignment="1" applyFont="1">
      <alignment horizontal="center" vertical="center"/>
    </xf>
    <xf borderId="0" fillId="0" fontId="20" numFmtId="0" xfId="0" applyAlignment="1" applyFont="1">
      <alignment vertical="bottom"/>
    </xf>
    <xf borderId="0" fillId="0" fontId="20" numFmtId="0" xfId="0" applyAlignment="1" applyFont="1">
      <alignment horizontal="right" readingOrder="0" vertical="bottom"/>
    </xf>
    <xf borderId="0" fillId="0" fontId="2" numFmtId="165" xfId="0" applyFont="1" applyNumberFormat="1"/>
    <xf borderId="0" fillId="0" fontId="2" numFmtId="166" xfId="0" applyFont="1" applyNumberFormat="1"/>
    <xf borderId="0" fillId="0" fontId="21" numFmtId="165" xfId="0" applyAlignment="1" applyFont="1" applyNumberFormat="1">
      <alignment horizontal="center" readingOrder="0" vertical="bottom"/>
    </xf>
    <xf borderId="0" fillId="0" fontId="2" numFmtId="166" xfId="0" applyAlignment="1" applyFont="1" applyNumberFormat="1">
      <alignment readingOrder="0"/>
    </xf>
    <xf borderId="0" fillId="0" fontId="22" numFmtId="0" xfId="0" applyAlignment="1" applyFont="1">
      <alignment readingOrder="0"/>
    </xf>
    <xf borderId="0" fillId="0" fontId="23" numFmtId="0" xfId="0" applyFont="1"/>
    <xf borderId="0" fillId="0" fontId="24" numFmtId="167" xfId="0" applyAlignment="1" applyFont="1" applyNumberFormat="1">
      <alignment horizontal="right" shrinkToFit="0" vertical="center" wrapText="1"/>
    </xf>
    <xf borderId="0" fillId="0" fontId="25" numFmtId="0" xfId="0" applyAlignment="1" applyFont="1">
      <alignment shrinkToFit="0" vertical="bottom" wrapText="1"/>
    </xf>
    <xf borderId="0" fillId="0" fontId="22" numFmtId="168" xfId="0" applyAlignment="1" applyFont="1" applyNumberFormat="1">
      <alignment horizontal="right" vertical="top"/>
    </xf>
    <xf borderId="0" fillId="0" fontId="21" numFmtId="0" xfId="0" applyFont="1"/>
    <xf borderId="0" fillId="0" fontId="26" numFmtId="0" xfId="0" applyAlignment="1" applyFont="1">
      <alignment vertical="center"/>
    </xf>
    <xf borderId="0" fillId="0" fontId="20" numFmtId="167" xfId="0" applyAlignment="1" applyFont="1" applyNumberFormat="1">
      <alignment horizontal="right" vertical="bottom"/>
    </xf>
    <xf borderId="0" fillId="0" fontId="20" numFmtId="0" xfId="0" applyAlignment="1" applyFont="1">
      <alignment horizontal="right" vertical="bottom"/>
    </xf>
    <xf borderId="0" fillId="0" fontId="27" numFmtId="0" xfId="0" applyAlignment="1" applyFont="1">
      <alignment vertical="bottom"/>
    </xf>
    <xf borderId="0" fillId="0" fontId="21" numFmtId="0" xfId="0" applyAlignment="1" applyFont="1">
      <alignment horizontal="center" readingOrder="0" vertical="bottom"/>
    </xf>
    <xf borderId="0" fillId="0" fontId="28" numFmtId="0" xfId="0" applyFont="1"/>
    <xf borderId="0" fillId="0" fontId="10" numFmtId="0" xfId="0" applyAlignment="1" applyFont="1">
      <alignment horizontal="center" vertical="top"/>
    </xf>
    <xf borderId="0" fillId="3" fontId="10" numFmtId="0" xfId="0" applyAlignment="1" applyFont="1">
      <alignment shrinkToFit="0" vertical="center" wrapText="1"/>
    </xf>
    <xf borderId="0" fillId="3" fontId="10" numFmtId="0" xfId="0" applyAlignment="1" applyFont="1">
      <alignment horizontal="center" vertical="top"/>
    </xf>
    <xf borderId="0" fillId="0" fontId="10" numFmtId="0" xfId="0" applyAlignment="1" applyFont="1">
      <alignment shrinkToFit="0" vertical="center" wrapText="1"/>
    </xf>
    <xf borderId="0" fillId="0" fontId="20" numFmtId="165" xfId="0" applyAlignment="1" applyFont="1" applyNumberFormat="1">
      <alignment vertical="bottom"/>
    </xf>
    <xf borderId="0" fillId="0" fontId="20" numFmtId="0" xfId="0" applyFont="1"/>
    <xf borderId="0" fillId="0" fontId="10" numFmtId="0" xfId="0" applyAlignment="1" applyFont="1">
      <alignment vertical="center"/>
    </xf>
    <xf borderId="0" fillId="0" fontId="21" numFmtId="0" xfId="0" applyAlignment="1" applyFont="1">
      <alignment horizontal="right" readingOrder="0" vertical="top"/>
    </xf>
    <xf borderId="0" fillId="5" fontId="10" numFmtId="0" xfId="0" applyAlignment="1" applyFont="1">
      <alignment vertical="center"/>
    </xf>
    <xf borderId="0" fillId="5" fontId="10" numFmtId="0" xfId="0" applyAlignment="1" applyFont="1">
      <alignment horizontal="center" vertical="top"/>
    </xf>
    <xf borderId="0" fillId="0" fontId="2" numFmtId="165" xfId="0" applyAlignment="1" applyFont="1" applyNumberFormat="1">
      <alignment shrinkToFit="0" vertical="bottom" wrapText="0"/>
    </xf>
  </cellXfs>
  <cellStyles count="1">
    <cellStyle xfId="0" name="Normal" builtinId="0"/>
  </cellStyles>
  <dxfs count="3">
    <dxf>
      <font>
        <color rgb="FFF3F3F3"/>
      </font>
      <fill>
        <patternFill patternType="none"/>
      </fill>
      <border/>
    </dxf>
    <dxf>
      <font/>
      <fill>
        <patternFill patternType="solid">
          <fgColor rgb="FF40E118"/>
          <bgColor rgb="FF40E118"/>
        </patternFill>
      </fill>
      <border/>
    </dxf>
    <dxf>
      <font>
        <color rgb="FFFFFFFF"/>
      </font>
      <fill>
        <patternFill patternType="solid">
          <fgColor rgb="FFFF0000"/>
          <bgColor rgb="FFFF0000"/>
        </patternFill>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pivotCacheDefinition" Target="pivotCache/pivotCacheDefinition1.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Roboto"/>
              </a:defRPr>
            </a:pPr>
            <a:r>
              <a:rPr b="0">
                <a:solidFill>
                  <a:srgbClr val="000000"/>
                </a:solidFill>
                <a:latin typeface="Roboto"/>
              </a:rPr>
              <a:t>Top Tweeters </a:t>
            </a:r>
          </a:p>
        </c:rich>
      </c:tx>
      <c:overlay val="0"/>
    </c:title>
    <c:plotArea>
      <c:layout/>
      <c:barChart>
        <c:barDir val="bar"/>
        <c:ser>
          <c:idx val="0"/>
          <c:order val="0"/>
          <c:tx>
            <c:strRef>
              <c:f>Dashboard!$U$2</c:f>
            </c:strRef>
          </c:tx>
          <c:cat>
            <c:strRef>
              <c:f>Dashboard!$T$3:$T$12</c:f>
            </c:strRef>
          </c:cat>
          <c:val>
            <c:numRef>
              <c:f>Dashboard!$U$3:$U$12</c:f>
              <c:numCache/>
            </c:numRef>
          </c:val>
        </c:ser>
        <c:axId val="399866436"/>
        <c:axId val="1297004737"/>
      </c:barChart>
      <c:catAx>
        <c:axId val="399866436"/>
        <c:scaling>
          <c:orientation val="maxMin"/>
        </c:scaling>
        <c:delete val="0"/>
        <c:axPos val="l"/>
        <c:crossAx val="1297004737"/>
      </c:catAx>
      <c:valAx>
        <c:axId val="1297004737"/>
        <c:scaling>
          <c:orientation val="minMax"/>
        </c:scaling>
        <c:delete val="0"/>
        <c:axPos val="b"/>
        <c:tickLblPos val="nextTo"/>
        <c:spPr>
          <a:ln>
            <a:noFill/>
          </a:ln>
        </c:spPr>
        <c:crossAx val="399866436"/>
        <c:crosses val="max"/>
      </c:valAx>
    </c:plotArea>
  </c:chart>
  <c:spPr>
    <a:solidFill>
      <a:srgbClr val="FFFFFF"/>
    </a:solidFill>
  </c:spPr>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sz="1400">
                <a:solidFill>
                  <a:srgbClr val="000000"/>
                </a:solidFill>
                <a:latin typeface="Roboto"/>
              </a:defRPr>
            </a:pPr>
            <a:r>
              <a:rPr b="0" sz="1400">
                <a:solidFill>
                  <a:srgbClr val="000000"/>
                </a:solidFill>
                <a:latin typeface="Roboto"/>
              </a:rPr>
              <a:t>Tweet Volume Over Time (max 60 days)</a:t>
            </a:r>
          </a:p>
        </c:rich>
      </c:tx>
      <c:overlay val="0"/>
    </c:title>
    <c:plotArea>
      <c:layout>
        <c:manualLayout>
          <c:xMode val="edge"/>
          <c:yMode val="edge"/>
          <c:x val="0.07852882703777336"/>
          <c:y val="0.141642371234208"/>
          <c:w val="0.887375745526839"/>
          <c:h val="0.7558794946550049"/>
        </c:manualLayout>
      </c:layout>
      <c:lineChart>
        <c:varyColors val="0"/>
        <c:axId val="1315746108"/>
        <c:axId val="470221350"/>
      </c:lineChart>
      <c:catAx>
        <c:axId val="1315746108"/>
        <c:scaling>
          <c:orientation val="minMax"/>
        </c:scaling>
        <c:delete val="0"/>
        <c:axPos val="b"/>
        <c:crossAx val="470221350"/>
      </c:catAx>
      <c:valAx>
        <c:axId val="470221350"/>
        <c:scaling>
          <c:orientation val="minMax"/>
        </c:scaling>
        <c:delete val="0"/>
        <c:axPos val="l"/>
        <c:tickLblPos val="nextTo"/>
        <c:spPr>
          <a:ln>
            <a:noFill/>
          </a:ln>
        </c:spPr>
        <c:crossAx val="1315746108"/>
      </c:valAx>
    </c:plotArea>
    <c:plotVisOnly val="0"/>
  </c:chart>
</c:chartSpace>
</file>

<file path=xl/drawings/_rels/drawing5.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361950</xdr:colOff>
      <xdr:row>4</xdr:row>
      <xdr:rowOff>447675</xdr:rowOff>
    </xdr:from>
    <xdr:ext cx="3800475" cy="2714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0</xdr:col>
      <xdr:colOff>314325</xdr:colOff>
      <xdr:row>21</xdr:row>
      <xdr:rowOff>190500</xdr:rowOff>
    </xdr:from>
    <xdr:ext cx="4791075" cy="3810000"/>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E1:E1245" sheet="Archive"/>
  </cacheSource>
  <cacheFields>
    <cacheField name="abc" numFmtId="49">
      <sharedItems containsBlank="1">
        <s v="D1"/>
        <s v="D6"/>
        <s v="D5"/>
        <s v="D3"/>
        <s v="D4"/>
        <m/>
        <s v="D7"/>
        <s v="D2"/>
      </sharedItems>
    </cacheField>
    <cacheField name="Calculated Field 1" formula="0" databaseField="0"/>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 Table 3" cacheId="0" dataCaption="" compact="0" compactData="0">
  <location ref="A1:C10" firstHeaderRow="0" firstDataRow="2" firstDataCol="0"/>
  <pivotFields>
    <pivotField name="abc" axis="axisRow" dataField="1" compact="0" numFmtId="49" outline="0" multipleItemSelectionAllowed="1" showAll="0" sortType="ascending">
      <items>
        <item x="5"/>
        <item x="0"/>
        <item x="7"/>
        <item x="3"/>
        <item x="4"/>
        <item x="2"/>
        <item x="1"/>
        <item x="6"/>
        <item t="default"/>
      </items>
    </pivotField>
    <pivotField dataField="1" compact="0" outline="0" subtotalTop="0" dragToRow="0" dragToCol="0" dragToPage="0" showAll="0" includeNewItemsInFilter="1" defaultSubtotal="0"/>
  </pivotFields>
  <rowFields>
    <field x="0"/>
  </rowFields>
  <colFields>
    <field x="-2"/>
  </colFields>
  <dataFields>
    <dataField name="SUM of Calculated Field 1" fld="1" baseField="0"/>
    <dataField name="COUNTA of abc" fld="0" subtotal="count" baseField="0"/>
  </dataFields>
</pivotTableDefinition>
</file>

<file path=xl/worksheets/_rels/sheet1.xml.rels><?xml version="1.0" encoding="UTF-8" standalone="yes"?><Relationships xmlns="http://schemas.openxmlformats.org/package/2006/relationships"><Relationship Id="rId1" Type="http://schemas.openxmlformats.org/officeDocument/2006/relationships/hyperlink" Target="http://tags.hawksey.info" TargetMode="External"/><Relationship Id="rId2" Type="http://schemas.openxmlformats.org/officeDocument/2006/relationships/hyperlink" Target="http://tags.hawksey.info/"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twitter.com/ezzoufri/statuses/1526574293982797826" TargetMode="External"/><Relationship Id="rId391" Type="http://schemas.openxmlformats.org/officeDocument/2006/relationships/hyperlink" Target="http://pbs.twimg.com/profile_images/1453394505856602116/1iCgUPkE_normal.jpg" TargetMode="External"/><Relationship Id="rId390" Type="http://schemas.openxmlformats.org/officeDocument/2006/relationships/hyperlink" Target="http://twitter.com/BagalueSunab/statuses/1526574462287634433" TargetMode="External"/><Relationship Id="rId1" Type="http://schemas.openxmlformats.org/officeDocument/2006/relationships/hyperlink" Target="http://abs.twimg.com/sticky/default_profile_images/default_profile_normal.png" TargetMode="External"/><Relationship Id="rId2" Type="http://schemas.openxmlformats.org/officeDocument/2006/relationships/hyperlink" Target="http://twitter.com/FaisalLPP/statuses/1526830470826270720" TargetMode="External"/><Relationship Id="rId3" Type="http://schemas.openxmlformats.org/officeDocument/2006/relationships/hyperlink" Target="http://pbs.twimg.com/profile_images/1221733916681351168/xe7xuBh7_normal.jpg" TargetMode="External"/><Relationship Id="rId4" Type="http://schemas.openxmlformats.org/officeDocument/2006/relationships/hyperlink" Target="http://twitter.com/ILOFLNetwork/statuses/1526830434335674368" TargetMode="External"/><Relationship Id="rId2180" Type="http://schemas.openxmlformats.org/officeDocument/2006/relationships/hyperlink" Target="http://twitter.com/DanielCork2/statuses/1524436564734091265" TargetMode="External"/><Relationship Id="rId2181" Type="http://schemas.openxmlformats.org/officeDocument/2006/relationships/hyperlink" Target="http://pbs.twimg.com/profile_images/704130939144708096/CqE4VI1X_normal.jpg" TargetMode="External"/><Relationship Id="rId2182" Type="http://schemas.openxmlformats.org/officeDocument/2006/relationships/hyperlink" Target="http://twitter.com/LeslieMartind/statuses/1524436423453347840" TargetMode="External"/><Relationship Id="rId2183" Type="http://schemas.openxmlformats.org/officeDocument/2006/relationships/hyperlink" Target="http://pbs.twimg.com/profile_images/1477150331389763585/PPXHjGhs_normal.png" TargetMode="External"/><Relationship Id="rId9" Type="http://schemas.openxmlformats.org/officeDocument/2006/relationships/hyperlink" Target="http://pbs.twimg.com/profile_images/1489529041023647745/St5flVE3_normal.jpg" TargetMode="External"/><Relationship Id="rId385" Type="http://schemas.openxmlformats.org/officeDocument/2006/relationships/hyperlink" Target="http://pbs.twimg.com/profile_images/1224622200419966976/i6ZsvDZd_normal.jpg" TargetMode="External"/><Relationship Id="rId2184" Type="http://schemas.openxmlformats.org/officeDocument/2006/relationships/hyperlink" Target="http://twitter.com/ArrowHeileman/statuses/1524436297225547780" TargetMode="External"/><Relationship Id="rId384" Type="http://schemas.openxmlformats.org/officeDocument/2006/relationships/hyperlink" Target="http://twitter.com/SahelHKJ/statuses/1526574960113852421" TargetMode="External"/><Relationship Id="rId2185" Type="http://schemas.openxmlformats.org/officeDocument/2006/relationships/hyperlink" Target="http://pbs.twimg.com/profile_images/1501551786779299844/-aE5lwGt_normal.jpg" TargetMode="External"/><Relationship Id="rId383" Type="http://schemas.openxmlformats.org/officeDocument/2006/relationships/hyperlink" Target="http://pbs.twimg.com/profile_images/1221515961498578949/TiqPcKr1_normal.jpg" TargetMode="External"/><Relationship Id="rId2186" Type="http://schemas.openxmlformats.org/officeDocument/2006/relationships/hyperlink" Target="http://twitter.com/GriseldaMustard/statuses/1524434798143414273" TargetMode="External"/><Relationship Id="rId382" Type="http://schemas.openxmlformats.org/officeDocument/2006/relationships/hyperlink" Target="http://twitter.com/africarenewal/statuses/1526575537375875074" TargetMode="External"/><Relationship Id="rId2187" Type="http://schemas.openxmlformats.org/officeDocument/2006/relationships/hyperlink" Target="http://pbs.twimg.com/profile_images/1495157982740500480/7wz54wfx_normal.jpg" TargetMode="External"/><Relationship Id="rId5" Type="http://schemas.openxmlformats.org/officeDocument/2006/relationships/hyperlink" Target="http://pbs.twimg.com/profile_images/1221733916681351168/xe7xuBh7_normal.jpg" TargetMode="External"/><Relationship Id="rId389" Type="http://schemas.openxmlformats.org/officeDocument/2006/relationships/hyperlink" Target="http://pbs.twimg.com/profile_images/1159242812631785475/jNAJa5L4_normal.jpg" TargetMode="External"/><Relationship Id="rId2188" Type="http://schemas.openxmlformats.org/officeDocument/2006/relationships/hyperlink" Target="http://twitter.com/starbucksoliver/statuses/1524433027031568386" TargetMode="External"/><Relationship Id="rId6" Type="http://schemas.openxmlformats.org/officeDocument/2006/relationships/hyperlink" Target="http://twitter.com/ILOFLNetwork/statuses/1526830434335674368" TargetMode="External"/><Relationship Id="rId388" Type="http://schemas.openxmlformats.org/officeDocument/2006/relationships/hyperlink" Target="http://twitter.com/NH_India/statuses/1526574508462702593" TargetMode="External"/><Relationship Id="rId2189" Type="http://schemas.openxmlformats.org/officeDocument/2006/relationships/hyperlink" Target="http://pbs.twimg.com/profile_images/1019919157662322688/mGeXf7tG_normal.jpg" TargetMode="External"/><Relationship Id="rId7" Type="http://schemas.openxmlformats.org/officeDocument/2006/relationships/hyperlink" Target="http://pbs.twimg.com/profile_images/1140208241059741697/XH_v8NQM_normal.jpg" TargetMode="External"/><Relationship Id="rId387" Type="http://schemas.openxmlformats.org/officeDocument/2006/relationships/hyperlink" Target="http://pbs.twimg.com/profile_images/865440783444320259/LDZkKH5F_normal.jpg" TargetMode="External"/><Relationship Id="rId8" Type="http://schemas.openxmlformats.org/officeDocument/2006/relationships/hyperlink" Target="http://twitter.com/AbdullahRabban9/statuses/1526829477405331458" TargetMode="External"/><Relationship Id="rId386" Type="http://schemas.openxmlformats.org/officeDocument/2006/relationships/hyperlink" Target="http://twitter.com/duboislaur/statuses/1526574553719349248" TargetMode="External"/><Relationship Id="rId381" Type="http://schemas.openxmlformats.org/officeDocument/2006/relationships/hyperlink" Target="http://pbs.twimg.com/profile_images/881934945421328384/TlwOMnD2_normal.jpg" TargetMode="External"/><Relationship Id="rId380" Type="http://schemas.openxmlformats.org/officeDocument/2006/relationships/hyperlink" Target="http://twitter.com/ToluOnibokun/statuses/1526575981955276802" TargetMode="External"/><Relationship Id="rId379" Type="http://schemas.openxmlformats.org/officeDocument/2006/relationships/hyperlink" Target="http://pbs.twimg.com/profile_images/1328950146823032832/TLiTuisX_normal.jpg" TargetMode="External"/><Relationship Id="rId2170" Type="http://schemas.openxmlformats.org/officeDocument/2006/relationships/hyperlink" Target="http://twitter.com/MyDeepestLonely/statuses/1524440288042835970" TargetMode="External"/><Relationship Id="rId2171" Type="http://schemas.openxmlformats.org/officeDocument/2006/relationships/hyperlink" Target="http://pbs.twimg.com/profile_images/1521089393376825345/x0h_cw8q_normal.jpg" TargetMode="External"/><Relationship Id="rId2172" Type="http://schemas.openxmlformats.org/officeDocument/2006/relationships/hyperlink" Target="http://twitter.com/SinclairAurel/statuses/1524439852728688641" TargetMode="External"/><Relationship Id="rId374" Type="http://schemas.openxmlformats.org/officeDocument/2006/relationships/hyperlink" Target="http://twitter.com/MonariPeterJ/statuses/1526577153088815107" TargetMode="External"/><Relationship Id="rId2173" Type="http://schemas.openxmlformats.org/officeDocument/2006/relationships/hyperlink" Target="http://pbs.twimg.com/profile_images/1502425774384726025/AJtHkx02_normal.jpg" TargetMode="External"/><Relationship Id="rId373" Type="http://schemas.openxmlformats.org/officeDocument/2006/relationships/hyperlink" Target="http://pbs.twimg.com/profile_images/1436609224105148419/u7cVDIU2_normal.jpg" TargetMode="External"/><Relationship Id="rId2174" Type="http://schemas.openxmlformats.org/officeDocument/2006/relationships/hyperlink" Target="http://twitter.com/IngeFrank1/statuses/1524439583538257922" TargetMode="External"/><Relationship Id="rId372" Type="http://schemas.openxmlformats.org/officeDocument/2006/relationships/hyperlink" Target="http://twitter.com/_cosatu/statuses/1526577208378236928" TargetMode="External"/><Relationship Id="rId2175" Type="http://schemas.openxmlformats.org/officeDocument/2006/relationships/hyperlink" Target="http://pbs.twimg.com/profile_images/1512863277356830727/8z3Va6lr_normal.jpg" TargetMode="External"/><Relationship Id="rId371" Type="http://schemas.openxmlformats.org/officeDocument/2006/relationships/hyperlink" Target="http://pbs.twimg.com/profile_images/2391027062/tq9ds7keut14izlwbiq5_normal.jpeg" TargetMode="External"/><Relationship Id="rId2176" Type="http://schemas.openxmlformats.org/officeDocument/2006/relationships/hyperlink" Target="http://twitter.com/guebrayberhane/statuses/1524437349354156033" TargetMode="External"/><Relationship Id="rId378" Type="http://schemas.openxmlformats.org/officeDocument/2006/relationships/hyperlink" Target="http://twitter.com/KKashaija/statuses/1526576519136550919" TargetMode="External"/><Relationship Id="rId2177" Type="http://schemas.openxmlformats.org/officeDocument/2006/relationships/hyperlink" Target="http://pbs.twimg.com/profile_images/1216747188/Brooklyn_Bridge_Tower_lowrez_-_N3__DSC_0227_normal.jpg" TargetMode="External"/><Relationship Id="rId377" Type="http://schemas.openxmlformats.org/officeDocument/2006/relationships/hyperlink" Target="http://pbs.twimg.com/profile_images/824845642501484545/te6mEZ0i_normal.jpg" TargetMode="External"/><Relationship Id="rId2178" Type="http://schemas.openxmlformats.org/officeDocument/2006/relationships/hyperlink" Target="http://twitter.com/CBSisme/statuses/1524436813485641730" TargetMode="External"/><Relationship Id="rId376" Type="http://schemas.openxmlformats.org/officeDocument/2006/relationships/hyperlink" Target="http://twitter.com/Anne_Oka/statuses/1526576604113162240" TargetMode="External"/><Relationship Id="rId2179" Type="http://schemas.openxmlformats.org/officeDocument/2006/relationships/hyperlink" Target="http://pbs.twimg.com/profile_images/1421471458841276425/EH8ubvtq_normal.jpg" TargetMode="External"/><Relationship Id="rId375" Type="http://schemas.openxmlformats.org/officeDocument/2006/relationships/hyperlink" Target="http://pbs.twimg.com/profile_images/1523241273053876224/_QmO6x_9_normal.jpg" TargetMode="External"/><Relationship Id="rId2190" Type="http://schemas.openxmlformats.org/officeDocument/2006/relationships/hyperlink" Target="http://twitter.com/TiteHabiyakare/statuses/1524432867622752256" TargetMode="External"/><Relationship Id="rId2191" Type="http://schemas.openxmlformats.org/officeDocument/2006/relationships/hyperlink" Target="http://abs.twimg.com/sticky/default_profile_images/default_profile_normal.png" TargetMode="External"/><Relationship Id="rId2192" Type="http://schemas.openxmlformats.org/officeDocument/2006/relationships/hyperlink" Target="http://twitter.com/Wanda45278491/statuses/1524432220466913281" TargetMode="External"/><Relationship Id="rId2193" Type="http://schemas.openxmlformats.org/officeDocument/2006/relationships/hyperlink" Target="http://pbs.twimg.com/profile_images/1225921509534904320/1KhESBz1_normal.jpg" TargetMode="External"/><Relationship Id="rId2194" Type="http://schemas.openxmlformats.org/officeDocument/2006/relationships/hyperlink" Target="http://twitter.com/DerAlex55101/statuses/1524432085011906561" TargetMode="External"/><Relationship Id="rId396" Type="http://schemas.openxmlformats.org/officeDocument/2006/relationships/hyperlink" Target="http://twitter.com/ILOCaribbean/statuses/1526572747123572738" TargetMode="External"/><Relationship Id="rId2195" Type="http://schemas.openxmlformats.org/officeDocument/2006/relationships/hyperlink" Target="http://pbs.twimg.com/profile_images/1111922692230443009/BM8Lki3b_normal.jpg" TargetMode="External"/><Relationship Id="rId395" Type="http://schemas.openxmlformats.org/officeDocument/2006/relationships/hyperlink" Target="http://pbs.twimg.com/profile_images/1220381947576377345/gDD_U9vt_normal.jpg" TargetMode="External"/><Relationship Id="rId2196" Type="http://schemas.openxmlformats.org/officeDocument/2006/relationships/hyperlink" Target="http://twitter.com/BonnieAbaunza/statuses/1524431883756445696" TargetMode="External"/><Relationship Id="rId394" Type="http://schemas.openxmlformats.org/officeDocument/2006/relationships/hyperlink" Target="http://twitter.com/zubairabbasi/statuses/1526573916415746048" TargetMode="External"/><Relationship Id="rId2197" Type="http://schemas.openxmlformats.org/officeDocument/2006/relationships/hyperlink" Target="http://pbs.twimg.com/profile_images/755935362468294658/0W1mQd01_normal.jpg" TargetMode="External"/><Relationship Id="rId393" Type="http://schemas.openxmlformats.org/officeDocument/2006/relationships/hyperlink" Target="http://pbs.twimg.com/profile_images/1495135139491426305/zoPPAx_X_normal.jpg" TargetMode="External"/><Relationship Id="rId2198" Type="http://schemas.openxmlformats.org/officeDocument/2006/relationships/hyperlink" Target="http://twitter.com/Grandadplatt/statuses/1524431562237878272" TargetMode="External"/><Relationship Id="rId2199" Type="http://schemas.openxmlformats.org/officeDocument/2006/relationships/hyperlink" Target="http://pbs.twimg.com/profile_images/1502077453761712134/FibNZp9j_normal.jpg" TargetMode="External"/><Relationship Id="rId399" Type="http://schemas.openxmlformats.org/officeDocument/2006/relationships/hyperlink" Target="http://pbs.twimg.com/profile_images/1526288177975070720/Q2RK8DuG_normal.jpg" TargetMode="External"/><Relationship Id="rId398" Type="http://schemas.openxmlformats.org/officeDocument/2006/relationships/hyperlink" Target="http://twitter.com/averlont/statuses/1526572713447460865" TargetMode="External"/><Relationship Id="rId397" Type="http://schemas.openxmlformats.org/officeDocument/2006/relationships/hyperlink" Target="http://pbs.twimg.com/profile_images/1237391024533585926/Q-x8RDIn_normal.jpg" TargetMode="External"/><Relationship Id="rId1730" Type="http://schemas.openxmlformats.org/officeDocument/2006/relationships/hyperlink" Target="http://twitter.com/SarlaChoudhary_/statuses/1524797577786699776" TargetMode="External"/><Relationship Id="rId1731" Type="http://schemas.openxmlformats.org/officeDocument/2006/relationships/hyperlink" Target="http://pbs.twimg.com/profile_images/824845642501484545/te6mEZ0i_normal.jpg" TargetMode="External"/><Relationship Id="rId1732" Type="http://schemas.openxmlformats.org/officeDocument/2006/relationships/hyperlink" Target="http://twitter.com/KKashaija/statuses/1524796621824868352" TargetMode="External"/><Relationship Id="rId1733" Type="http://schemas.openxmlformats.org/officeDocument/2006/relationships/hyperlink" Target="http://pbs.twimg.com/profile_images/1339206636179779586/2ZoCYGZs_normal.jpg" TargetMode="External"/><Relationship Id="rId1734" Type="http://schemas.openxmlformats.org/officeDocument/2006/relationships/hyperlink" Target="http://twitter.com/GerardSchmets/statuses/1524796475267497990" TargetMode="External"/><Relationship Id="rId1735" Type="http://schemas.openxmlformats.org/officeDocument/2006/relationships/hyperlink" Target="http://pbs.twimg.com/profile_images/1220381947576377345/gDD_U9vt_normal.jpg" TargetMode="External"/><Relationship Id="rId1736" Type="http://schemas.openxmlformats.org/officeDocument/2006/relationships/hyperlink" Target="http://twitter.com/ILOCaribbean/statuses/1524794463838781442" TargetMode="External"/><Relationship Id="rId1737" Type="http://schemas.openxmlformats.org/officeDocument/2006/relationships/hyperlink" Target="http://pbs.twimg.com/profile_images/1237391024533585926/Q-x8RDIn_normal.jpg" TargetMode="External"/><Relationship Id="rId1738" Type="http://schemas.openxmlformats.org/officeDocument/2006/relationships/hyperlink" Target="http://twitter.com/averlont/statuses/1524794441738948610" TargetMode="External"/><Relationship Id="rId1739" Type="http://schemas.openxmlformats.org/officeDocument/2006/relationships/hyperlink" Target="http://pbs.twimg.com/profile_images/869939128204312578/5cc4Q-ak_normal.jpg" TargetMode="External"/><Relationship Id="rId1720" Type="http://schemas.openxmlformats.org/officeDocument/2006/relationships/hyperlink" Target="http://twitter.com/IAmOduol/statuses/1524801785822687233" TargetMode="External"/><Relationship Id="rId1721" Type="http://schemas.openxmlformats.org/officeDocument/2006/relationships/hyperlink" Target="http://pbs.twimg.com/profile_images/1498243036853293056/U3ouo5bv_normal.jpg" TargetMode="External"/><Relationship Id="rId1722" Type="http://schemas.openxmlformats.org/officeDocument/2006/relationships/hyperlink" Target="http://twitter.com/Kioninadine/statuses/1524800549115379712" TargetMode="External"/><Relationship Id="rId1723" Type="http://schemas.openxmlformats.org/officeDocument/2006/relationships/hyperlink" Target="http://pbs.twimg.com/profile_images/1436609224105148419/u7cVDIU2_normal.jpg" TargetMode="External"/><Relationship Id="rId1724" Type="http://schemas.openxmlformats.org/officeDocument/2006/relationships/hyperlink" Target="http://twitter.com/MonariPeterJ/statuses/1524799953100587009" TargetMode="External"/><Relationship Id="rId1725" Type="http://schemas.openxmlformats.org/officeDocument/2006/relationships/hyperlink" Target="http://pbs.twimg.com/profile_images/1516689233972535303/2iOc1jZ9_normal.jpg" TargetMode="External"/><Relationship Id="rId1726" Type="http://schemas.openxmlformats.org/officeDocument/2006/relationships/hyperlink" Target="http://twitter.com/LieferkettenG/statuses/1524799927192363008" TargetMode="External"/><Relationship Id="rId1727" Type="http://schemas.openxmlformats.org/officeDocument/2006/relationships/hyperlink" Target="http://pbs.twimg.com/profile_images/1218196543561519105/MDJadbkP_normal.jpg" TargetMode="External"/><Relationship Id="rId1728" Type="http://schemas.openxmlformats.org/officeDocument/2006/relationships/hyperlink" Target="http://twitter.com/survivorsarmy/statuses/1524797772783833088" TargetMode="External"/><Relationship Id="rId1729" Type="http://schemas.openxmlformats.org/officeDocument/2006/relationships/hyperlink" Target="http://pbs.twimg.com/profile_images/1487062927416836096/cVDfKDjq_normal.jpg" TargetMode="External"/><Relationship Id="rId1752" Type="http://schemas.openxmlformats.org/officeDocument/2006/relationships/hyperlink" Target="http://twitter.com/MahmudTahmina/statuses/1524782687856340992" TargetMode="External"/><Relationship Id="rId1753" Type="http://schemas.openxmlformats.org/officeDocument/2006/relationships/hyperlink" Target="http://pbs.twimg.com/profile_images/1457662040852598784/2vJNqDJW_normal.jpg" TargetMode="External"/><Relationship Id="rId1754" Type="http://schemas.openxmlformats.org/officeDocument/2006/relationships/hyperlink" Target="http://twitter.com/AdeboKoba/statuses/1524782532662857728" TargetMode="External"/><Relationship Id="rId1755" Type="http://schemas.openxmlformats.org/officeDocument/2006/relationships/hyperlink" Target="http://pbs.twimg.com/profile_images/1521540567649427460/1_glNGpf_normal.jpg" TargetMode="External"/><Relationship Id="rId1756" Type="http://schemas.openxmlformats.org/officeDocument/2006/relationships/hyperlink" Target="http://twitter.com/JoshuaHofert/statuses/1524781966075301889" TargetMode="External"/><Relationship Id="rId1757" Type="http://schemas.openxmlformats.org/officeDocument/2006/relationships/hyperlink" Target="http://pbs.twimg.com/profile_images/1377923955110019078/mHj8wQsb_normal.jpg" TargetMode="External"/><Relationship Id="rId1758" Type="http://schemas.openxmlformats.org/officeDocument/2006/relationships/hyperlink" Target="http://twitter.com/ShabanaUllah/statuses/1524780342791442432" TargetMode="External"/><Relationship Id="rId1759" Type="http://schemas.openxmlformats.org/officeDocument/2006/relationships/hyperlink" Target="http://pbs.twimg.com/profile_images/768852980384792576/fpLIlLjK_normal.jpg" TargetMode="External"/><Relationship Id="rId808" Type="http://schemas.openxmlformats.org/officeDocument/2006/relationships/hyperlink" Target="http://twitter.com/EkramPRO/statuses/1526235186244952064" TargetMode="External"/><Relationship Id="rId807" Type="http://schemas.openxmlformats.org/officeDocument/2006/relationships/hyperlink" Target="http://pbs.twimg.com/profile_images/1070250359740923904/Bmaasqzx_normal.jpg" TargetMode="External"/><Relationship Id="rId806" Type="http://schemas.openxmlformats.org/officeDocument/2006/relationships/hyperlink" Target="http://twitter.com/opiodouglas/statuses/1526235892083458048" TargetMode="External"/><Relationship Id="rId805" Type="http://schemas.openxmlformats.org/officeDocument/2006/relationships/hyperlink" Target="http://pbs.twimg.com/profile_images/1450741103456628737/ZyYVI6gG_normal.jpg" TargetMode="External"/><Relationship Id="rId809" Type="http://schemas.openxmlformats.org/officeDocument/2006/relationships/hyperlink" Target="http://pbs.twimg.com/profile_images/809829062676017152/CqceiRyI_normal.jpg" TargetMode="External"/><Relationship Id="rId800" Type="http://schemas.openxmlformats.org/officeDocument/2006/relationships/hyperlink" Target="http://twitter.com/ardeaint/statuses/1526243197860696066" TargetMode="External"/><Relationship Id="rId804" Type="http://schemas.openxmlformats.org/officeDocument/2006/relationships/hyperlink" Target="http://twitter.com/ILO_Childlabour/statuses/1526239003388813317" TargetMode="External"/><Relationship Id="rId803" Type="http://schemas.openxmlformats.org/officeDocument/2006/relationships/hyperlink" Target="http://pbs.twimg.com/profile_images/1508882607332900868/dB47SVm__normal.jpg" TargetMode="External"/><Relationship Id="rId802" Type="http://schemas.openxmlformats.org/officeDocument/2006/relationships/hyperlink" Target="http://twitter.com/CDossoumou/statuses/1526241788276658176" TargetMode="External"/><Relationship Id="rId801" Type="http://schemas.openxmlformats.org/officeDocument/2006/relationships/hyperlink" Target="http://pbs.twimg.com/profile_images/1440984994994851840/m36VZF5C_normal.jpg" TargetMode="External"/><Relationship Id="rId1750" Type="http://schemas.openxmlformats.org/officeDocument/2006/relationships/hyperlink" Target="http://twitter.com/tzDiscovery/statuses/1524784269712834562" TargetMode="External"/><Relationship Id="rId1751" Type="http://schemas.openxmlformats.org/officeDocument/2006/relationships/hyperlink" Target="http://pbs.twimg.com/profile_images/1361069662574956547/BCOlo3fr_normal.jpg" TargetMode="External"/><Relationship Id="rId1741" Type="http://schemas.openxmlformats.org/officeDocument/2006/relationships/hyperlink" Target="http://pbs.twimg.com/profile_images/1516760396035772417/X09xIzbD_normal.jpg" TargetMode="External"/><Relationship Id="rId1742" Type="http://schemas.openxmlformats.org/officeDocument/2006/relationships/hyperlink" Target="http://twitter.com/Omarou2506/statuses/1524789714624172033" TargetMode="External"/><Relationship Id="rId1743" Type="http://schemas.openxmlformats.org/officeDocument/2006/relationships/hyperlink" Target="http://pbs.twimg.com/profile_images/1375172593385406465/O72c3CLB_normal.jpg" TargetMode="External"/><Relationship Id="rId1744" Type="http://schemas.openxmlformats.org/officeDocument/2006/relationships/hyperlink" Target="http://twitter.com/Sport_Rights/statuses/1524788691964665862" TargetMode="External"/><Relationship Id="rId1745" Type="http://schemas.openxmlformats.org/officeDocument/2006/relationships/hyperlink" Target="http://pbs.twimg.com/profile_images/1306886454526705665/wf45MXB3_normal.jpg" TargetMode="External"/><Relationship Id="rId1746" Type="http://schemas.openxmlformats.org/officeDocument/2006/relationships/hyperlink" Target="http://twitter.com/firferoz/statuses/1524786975542157313" TargetMode="External"/><Relationship Id="rId1747" Type="http://schemas.openxmlformats.org/officeDocument/2006/relationships/hyperlink" Target="http://pbs.twimg.com/profile_images/1487426614191599617/cjeHLygT_normal.jpg" TargetMode="External"/><Relationship Id="rId1748" Type="http://schemas.openxmlformats.org/officeDocument/2006/relationships/hyperlink" Target="http://twitter.com/AapShashi/statuses/1524785583523889152" TargetMode="External"/><Relationship Id="rId1749" Type="http://schemas.openxmlformats.org/officeDocument/2006/relationships/hyperlink" Target="http://pbs.twimg.com/profile_images/543397106757537792/nRqW_uG1_normal.jpeg" TargetMode="External"/><Relationship Id="rId1740" Type="http://schemas.openxmlformats.org/officeDocument/2006/relationships/hyperlink" Target="http://twitter.com/nca1950/statuses/1524789899299201027" TargetMode="External"/><Relationship Id="rId1710" Type="http://schemas.openxmlformats.org/officeDocument/2006/relationships/hyperlink" Target="http://twitter.com/BrittanyVidos/statuses/1524813155163164673" TargetMode="External"/><Relationship Id="rId1711" Type="http://schemas.openxmlformats.org/officeDocument/2006/relationships/hyperlink" Target="http://pbs.twimg.com/profile_images/1409862311116951554/QiV0bjaW_normal.jpg" TargetMode="External"/><Relationship Id="rId1712" Type="http://schemas.openxmlformats.org/officeDocument/2006/relationships/hyperlink" Target="http://twitter.com/WCRamm/statuses/1524812303555772417" TargetMode="External"/><Relationship Id="rId1713" Type="http://schemas.openxmlformats.org/officeDocument/2006/relationships/hyperlink" Target="http://pbs.twimg.com/profile_images/1178431555137654784/v9dszPJf_normal.jpg" TargetMode="External"/><Relationship Id="rId1714" Type="http://schemas.openxmlformats.org/officeDocument/2006/relationships/hyperlink" Target="http://twitter.com/MaryamLotfi4/statuses/1524805555344351238" TargetMode="External"/><Relationship Id="rId1715" Type="http://schemas.openxmlformats.org/officeDocument/2006/relationships/hyperlink" Target="http://pbs.twimg.com/profile_images/833649130211794944/-ONynzT5_normal.jpg" TargetMode="External"/><Relationship Id="rId1716" Type="http://schemas.openxmlformats.org/officeDocument/2006/relationships/hyperlink" Target="http://twitter.com/Hareeta1/statuses/1524803337895350281" TargetMode="External"/><Relationship Id="rId1717" Type="http://schemas.openxmlformats.org/officeDocument/2006/relationships/hyperlink" Target="http://pbs.twimg.com/profile_images/1455110741057495044/Vo_rGEKh_normal.jpg" TargetMode="External"/><Relationship Id="rId1718" Type="http://schemas.openxmlformats.org/officeDocument/2006/relationships/hyperlink" Target="http://twitter.com/yaseminsalih6/statuses/1524802138886574081" TargetMode="External"/><Relationship Id="rId1719" Type="http://schemas.openxmlformats.org/officeDocument/2006/relationships/hyperlink" Target="http://pbs.twimg.com/profile_images/1424726454290587650/nkVAw_Hm_normal.jpg" TargetMode="External"/><Relationship Id="rId1700" Type="http://schemas.openxmlformats.org/officeDocument/2006/relationships/hyperlink" Target="http://twitter.com/horen_kent/statuses/1524819602672193543" TargetMode="External"/><Relationship Id="rId1701" Type="http://schemas.openxmlformats.org/officeDocument/2006/relationships/hyperlink" Target="http://pbs.twimg.com/profile_images/1520421709865697281/K1LJcWpO_normal.jpg" TargetMode="External"/><Relationship Id="rId1702" Type="http://schemas.openxmlformats.org/officeDocument/2006/relationships/hyperlink" Target="http://twitter.com/NdAnastase/statuses/1524817284044410880" TargetMode="External"/><Relationship Id="rId1703" Type="http://schemas.openxmlformats.org/officeDocument/2006/relationships/hyperlink" Target="http://pbs.twimg.com/profile_images/1282031316905545729/4fhJ4RH4_normal.jpg" TargetMode="External"/><Relationship Id="rId1704" Type="http://schemas.openxmlformats.org/officeDocument/2006/relationships/hyperlink" Target="http://twitter.com/AnuragKunduAK/statuses/1524816172142981120" TargetMode="External"/><Relationship Id="rId1705" Type="http://schemas.openxmlformats.org/officeDocument/2006/relationships/hyperlink" Target="http://pbs.twimg.com/profile_images/921583793130971136/6kqCvcxa_normal.jpg" TargetMode="External"/><Relationship Id="rId1706" Type="http://schemas.openxmlformats.org/officeDocument/2006/relationships/hyperlink" Target="http://twitter.com/Alena1960/statuses/1524815734215516163" TargetMode="External"/><Relationship Id="rId1707" Type="http://schemas.openxmlformats.org/officeDocument/2006/relationships/hyperlink" Target="http://pbs.twimg.com/profile_images/1394983677453651968/9dXYd7hw_normal.jpg" TargetMode="External"/><Relationship Id="rId1708" Type="http://schemas.openxmlformats.org/officeDocument/2006/relationships/hyperlink" Target="http://twitter.com/nosh15/statuses/1524815499842007042" TargetMode="External"/><Relationship Id="rId1709" Type="http://schemas.openxmlformats.org/officeDocument/2006/relationships/hyperlink" Target="http://pbs.twimg.com/profile_images/1508291515440934913/Kpv819fK_normal.jpg" TargetMode="External"/><Relationship Id="rId40" Type="http://schemas.openxmlformats.org/officeDocument/2006/relationships/hyperlink" Target="http://twitter.com/UNICEF_vietnam/statuses/1526817296291078144" TargetMode="External"/><Relationship Id="rId1334" Type="http://schemas.openxmlformats.org/officeDocument/2006/relationships/hyperlink" Target="http://twitter.com/GadioOumoul/statuses/1525578895323500549" TargetMode="External"/><Relationship Id="rId1335" Type="http://schemas.openxmlformats.org/officeDocument/2006/relationships/hyperlink" Target="http://pbs.twimg.com/profile_images/1504113135111872517/O6HFFcRS_normal.jpg" TargetMode="External"/><Relationship Id="rId42" Type="http://schemas.openxmlformats.org/officeDocument/2006/relationships/hyperlink" Target="http://twitter.com/SushmaS50904467/statuses/1526816498504740864" TargetMode="External"/><Relationship Id="rId1336" Type="http://schemas.openxmlformats.org/officeDocument/2006/relationships/hyperlink" Target="http://twitter.com/jollof_moni/statuses/1525574009714315264" TargetMode="External"/><Relationship Id="rId41" Type="http://schemas.openxmlformats.org/officeDocument/2006/relationships/hyperlink" Target="http://abs.twimg.com/sticky/default_profile_images/default_profile_normal.png" TargetMode="External"/><Relationship Id="rId1337" Type="http://schemas.openxmlformats.org/officeDocument/2006/relationships/hyperlink" Target="http://pbs.twimg.com/profile_images/1457662040852598784/2vJNqDJW_normal.jpg" TargetMode="External"/><Relationship Id="rId44" Type="http://schemas.openxmlformats.org/officeDocument/2006/relationships/hyperlink" Target="http://twitter.com/dnicostarica/statuses/1526816339251306496" TargetMode="External"/><Relationship Id="rId1338" Type="http://schemas.openxmlformats.org/officeDocument/2006/relationships/hyperlink" Target="http://twitter.com/AdeboKoba/statuses/1525563718104408064" TargetMode="External"/><Relationship Id="rId43" Type="http://schemas.openxmlformats.org/officeDocument/2006/relationships/hyperlink" Target="http://pbs.twimg.com/profile_images/1240334460647804929/ReXgytnq_normal.jpg" TargetMode="External"/><Relationship Id="rId1339" Type="http://schemas.openxmlformats.org/officeDocument/2006/relationships/hyperlink" Target="http://pbs.twimg.com/profile_images/1483019420993990659/lrcnVscr_normal.jpg" TargetMode="External"/><Relationship Id="rId46" Type="http://schemas.openxmlformats.org/officeDocument/2006/relationships/hyperlink" Target="http://twitter.com/___Aswito___/statuses/1526814118384115714" TargetMode="External"/><Relationship Id="rId45" Type="http://schemas.openxmlformats.org/officeDocument/2006/relationships/hyperlink" Target="http://pbs.twimg.com/profile_images/1479844635279302656/WoeQ2ahX_normal.jpg" TargetMode="External"/><Relationship Id="rId745" Type="http://schemas.openxmlformats.org/officeDocument/2006/relationships/hyperlink" Target="http://pbs.twimg.com/profile_images/1130783419556876288/W3a2VA8N_normal.png" TargetMode="External"/><Relationship Id="rId744" Type="http://schemas.openxmlformats.org/officeDocument/2006/relationships/hyperlink" Target="http://twitter.com/TomTheProducer1/statuses/1526292179290923008" TargetMode="External"/><Relationship Id="rId743" Type="http://schemas.openxmlformats.org/officeDocument/2006/relationships/hyperlink" Target="http://pbs.twimg.com/profile_images/1502557756544491523/J02Bnku-_normal.jpg" TargetMode="External"/><Relationship Id="rId742" Type="http://schemas.openxmlformats.org/officeDocument/2006/relationships/hyperlink" Target="http://twitter.com/Influenchers/statuses/1526300734177759233" TargetMode="External"/><Relationship Id="rId749" Type="http://schemas.openxmlformats.org/officeDocument/2006/relationships/hyperlink" Target="http://pbs.twimg.com/profile_images/1511440817721856011/mxhPnT9i_normal.jpg" TargetMode="External"/><Relationship Id="rId748" Type="http://schemas.openxmlformats.org/officeDocument/2006/relationships/hyperlink" Target="http://twitter.com/JanvierChando/statuses/1526287990812721152" TargetMode="External"/><Relationship Id="rId747" Type="http://schemas.openxmlformats.org/officeDocument/2006/relationships/hyperlink" Target="http://pbs.twimg.com/profile_images/3445193634/d85fb375aabe4b0cd648ba2ee188ae16_normal.jpeg" TargetMode="External"/><Relationship Id="rId746" Type="http://schemas.openxmlformats.org/officeDocument/2006/relationships/hyperlink" Target="http://twitter.com/clubOmozambique/statuses/1526291911438389250" TargetMode="External"/><Relationship Id="rId48" Type="http://schemas.openxmlformats.org/officeDocument/2006/relationships/hyperlink" Target="http://twitter.com/allanmzalendo/statuses/1526810624805707777" TargetMode="External"/><Relationship Id="rId47" Type="http://schemas.openxmlformats.org/officeDocument/2006/relationships/hyperlink" Target="http://pbs.twimg.com/profile_images/668049808544919552/SqtTWHBl_normal.jpg" TargetMode="External"/><Relationship Id="rId49" Type="http://schemas.openxmlformats.org/officeDocument/2006/relationships/hyperlink" Target="http://pbs.twimg.com/profile_images/1000054415901057025/zZHPZQra_normal.jpg" TargetMode="External"/><Relationship Id="rId741" Type="http://schemas.openxmlformats.org/officeDocument/2006/relationships/hyperlink" Target="http://pbs.twimg.com/profile_images/1070013804170350593/dwu0epyg_normal.jpg" TargetMode="External"/><Relationship Id="rId1330" Type="http://schemas.openxmlformats.org/officeDocument/2006/relationships/hyperlink" Target="http://twitter.com/GrafeRafael/statuses/1525634636973543425" TargetMode="External"/><Relationship Id="rId740" Type="http://schemas.openxmlformats.org/officeDocument/2006/relationships/hyperlink" Target="http://twitter.com/Dr_Faraz_Sheikh/statuses/1526305886594928640" TargetMode="External"/><Relationship Id="rId1331" Type="http://schemas.openxmlformats.org/officeDocument/2006/relationships/hyperlink" Target="http://pbs.twimg.com/profile_images/775047936187174913/HOY11FD1_normal.jpg" TargetMode="External"/><Relationship Id="rId1332" Type="http://schemas.openxmlformats.org/officeDocument/2006/relationships/hyperlink" Target="http://twitter.com/Philipe_Barbier/statuses/1525588310562856960" TargetMode="External"/><Relationship Id="rId1333" Type="http://schemas.openxmlformats.org/officeDocument/2006/relationships/hyperlink" Target="http://pbs.twimg.com/profile_images/1418299964040560644/ePEOBmoE_normal.jpg" TargetMode="External"/><Relationship Id="rId1323" Type="http://schemas.openxmlformats.org/officeDocument/2006/relationships/hyperlink" Target="http://pbs.twimg.com/profile_images/1485946073956896772/47yQ66Zw_normal.jpg" TargetMode="External"/><Relationship Id="rId1324" Type="http://schemas.openxmlformats.org/officeDocument/2006/relationships/hyperlink" Target="http://twitter.com/yara200y/statuses/1525709948893769728" TargetMode="External"/><Relationship Id="rId31" Type="http://schemas.openxmlformats.org/officeDocument/2006/relationships/hyperlink" Target="http://pbs.twimg.com/profile_images/764002909096845312/-4sbN85A_normal.jpg" TargetMode="External"/><Relationship Id="rId1325" Type="http://schemas.openxmlformats.org/officeDocument/2006/relationships/hyperlink" Target="http://pbs.twimg.com/profile_images/1246027758074867717/sEqmQIaZ_normal.jpg" TargetMode="External"/><Relationship Id="rId30" Type="http://schemas.openxmlformats.org/officeDocument/2006/relationships/hyperlink" Target="http://twitter.com/ILOFLNetwork/statuses/1526823816797757442" TargetMode="External"/><Relationship Id="rId1326" Type="http://schemas.openxmlformats.org/officeDocument/2006/relationships/hyperlink" Target="http://twitter.com/PercyKoji/statuses/1525705754543538176" TargetMode="External"/><Relationship Id="rId33" Type="http://schemas.openxmlformats.org/officeDocument/2006/relationships/hyperlink" Target="http://pbs.twimg.com/profile_images/1237334148358037506/LaRr7sC7_normal.jpg" TargetMode="External"/><Relationship Id="rId1327" Type="http://schemas.openxmlformats.org/officeDocument/2006/relationships/hyperlink" Target="http://pbs.twimg.com/profile_images/1230157489808625665/Uhh5zk3x_normal.png" TargetMode="External"/><Relationship Id="rId32" Type="http://schemas.openxmlformats.org/officeDocument/2006/relationships/hyperlink" Target="http://twitter.com/mohsinr90019683/statuses/1526823484965396481" TargetMode="External"/><Relationship Id="rId1328" Type="http://schemas.openxmlformats.org/officeDocument/2006/relationships/hyperlink" Target="http://twitter.com/InfoblazeNZ/statuses/1525647931696889856" TargetMode="External"/><Relationship Id="rId35" Type="http://schemas.openxmlformats.org/officeDocument/2006/relationships/hyperlink" Target="http://pbs.twimg.com/profile_images/1345908556533551105/5xr7p1Vb_normal.jpg" TargetMode="External"/><Relationship Id="rId1329" Type="http://schemas.openxmlformats.org/officeDocument/2006/relationships/hyperlink" Target="http://pbs.twimg.com/profile_images/1419182995718684674/VkhQz_G1_normal.jpg" TargetMode="External"/><Relationship Id="rId34" Type="http://schemas.openxmlformats.org/officeDocument/2006/relationships/hyperlink" Target="http://twitter.com/pkBritish/statuses/1526822012056117248" TargetMode="External"/><Relationship Id="rId739" Type="http://schemas.openxmlformats.org/officeDocument/2006/relationships/hyperlink" Target="http://pbs.twimg.com/profile_images/1525516129573249024/nYLwVGjq_normal.jpg" TargetMode="External"/><Relationship Id="rId734" Type="http://schemas.openxmlformats.org/officeDocument/2006/relationships/hyperlink" Target="http://twitter.com/JoshuArogunyo/statuses/1526314389103689749" TargetMode="External"/><Relationship Id="rId733" Type="http://schemas.openxmlformats.org/officeDocument/2006/relationships/hyperlink" Target="http://pbs.twimg.com/profile_images/1312331262594625536/5oj4B1IO_normal.jpg" TargetMode="External"/><Relationship Id="rId732" Type="http://schemas.openxmlformats.org/officeDocument/2006/relationships/hyperlink" Target="http://twitter.com/carlCurrelley/statuses/1526315351222456321" TargetMode="External"/><Relationship Id="rId731" Type="http://schemas.openxmlformats.org/officeDocument/2006/relationships/hyperlink" Target="http://abs.twimg.com/sticky/default_profile_images/default_profile_normal.png" TargetMode="External"/><Relationship Id="rId738" Type="http://schemas.openxmlformats.org/officeDocument/2006/relationships/hyperlink" Target="http://twitter.com/worldvisioncan/statuses/1526308256309825542" TargetMode="External"/><Relationship Id="rId737" Type="http://schemas.openxmlformats.org/officeDocument/2006/relationships/hyperlink" Target="http://pbs.twimg.com/profile_images/1138549671281008648/M9f8C6FY_normal.png" TargetMode="External"/><Relationship Id="rId736" Type="http://schemas.openxmlformats.org/officeDocument/2006/relationships/hyperlink" Target="http://twitter.com/SinTrabinfantil/statuses/1526313854145282050" TargetMode="External"/><Relationship Id="rId735" Type="http://schemas.openxmlformats.org/officeDocument/2006/relationships/hyperlink" Target="http://pbs.twimg.com/profile_images/944981241580937218/cir0CpZX_normal.jpg" TargetMode="External"/><Relationship Id="rId37" Type="http://schemas.openxmlformats.org/officeDocument/2006/relationships/hyperlink" Target="http://pbs.twimg.com/profile_images/799239775534415872/EDgphZOI_normal.jpg" TargetMode="External"/><Relationship Id="rId36" Type="http://schemas.openxmlformats.org/officeDocument/2006/relationships/hyperlink" Target="http://twitter.com/childrightsbiz/statuses/1526820349148536837" TargetMode="External"/><Relationship Id="rId39" Type="http://schemas.openxmlformats.org/officeDocument/2006/relationships/hyperlink" Target="http://pbs.twimg.com/profile_images/1093349030711578624/P4hn10BV_normal.jpg" TargetMode="External"/><Relationship Id="rId38" Type="http://schemas.openxmlformats.org/officeDocument/2006/relationships/hyperlink" Target="http://twitter.com/bfakinbolusere/statuses/1526818948620111872" TargetMode="External"/><Relationship Id="rId730" Type="http://schemas.openxmlformats.org/officeDocument/2006/relationships/hyperlink" Target="http://twitter.com/hope99915/statuses/1526318349604503555" TargetMode="External"/><Relationship Id="rId1320" Type="http://schemas.openxmlformats.org/officeDocument/2006/relationships/hyperlink" Target="http://twitter.com/Al_Amin__Shihab/statuses/1525738702068383744" TargetMode="External"/><Relationship Id="rId1321" Type="http://schemas.openxmlformats.org/officeDocument/2006/relationships/hyperlink" Target="http://pbs.twimg.com/profile_images/1407326747150802945/a9V55N_j_normal.jpg" TargetMode="External"/><Relationship Id="rId1322" Type="http://schemas.openxmlformats.org/officeDocument/2006/relationships/hyperlink" Target="http://twitter.com/FoundationVeer/statuses/1525738680555646977" TargetMode="External"/><Relationship Id="rId1356" Type="http://schemas.openxmlformats.org/officeDocument/2006/relationships/hyperlink" Target="http://twitter.com/APO_source/statuses/1525427822277316612" TargetMode="External"/><Relationship Id="rId2203" Type="http://schemas.openxmlformats.org/officeDocument/2006/relationships/hyperlink" Target="http://pbs.twimg.com/profile_images/891756419518787590/szCFr8fT_normal.jpg" TargetMode="External"/><Relationship Id="rId1357" Type="http://schemas.openxmlformats.org/officeDocument/2006/relationships/hyperlink" Target="http://pbs.twimg.com/profile_images/1524713846203555840/bVg8eMe4_normal.jpg" TargetMode="External"/><Relationship Id="rId2204" Type="http://schemas.openxmlformats.org/officeDocument/2006/relationships/hyperlink" Target="http://twitter.com/tetaiota/statuses/1524429463961939969" TargetMode="External"/><Relationship Id="rId20" Type="http://schemas.openxmlformats.org/officeDocument/2006/relationships/hyperlink" Target="http://twitter.com/Saboor1970/statuses/1526825184241623042" TargetMode="External"/><Relationship Id="rId1358" Type="http://schemas.openxmlformats.org/officeDocument/2006/relationships/hyperlink" Target="http://twitter.com/ArunInperson/statuses/1525426174813347841" TargetMode="External"/><Relationship Id="rId2205" Type="http://schemas.openxmlformats.org/officeDocument/2006/relationships/hyperlink" Target="http://pbs.twimg.com/profile_images/1426259848212189185/hen7bOD-_normal.jpg" TargetMode="External"/><Relationship Id="rId1359" Type="http://schemas.openxmlformats.org/officeDocument/2006/relationships/hyperlink" Target="http://pbs.twimg.com/profile_images/1485946073956896772/47yQ66Zw_normal.jpg" TargetMode="External"/><Relationship Id="rId2206" Type="http://schemas.openxmlformats.org/officeDocument/2006/relationships/hyperlink" Target="http://twitter.com/sndrlaact1/statuses/1524427013410508807" TargetMode="External"/><Relationship Id="rId22" Type="http://schemas.openxmlformats.org/officeDocument/2006/relationships/hyperlink" Target="http://twitter.com/Sindhu_KSCF/statuses/1526825044009418757" TargetMode="External"/><Relationship Id="rId2207" Type="http://schemas.openxmlformats.org/officeDocument/2006/relationships/hyperlink" Target="http://pbs.twimg.com/profile_images/1435460630819991552/oM0ZvuoG_normal.jpg" TargetMode="External"/><Relationship Id="rId21" Type="http://schemas.openxmlformats.org/officeDocument/2006/relationships/hyperlink" Target="http://pbs.twimg.com/profile_images/1526506552718401537/9AJkK7Cf_normal.png" TargetMode="External"/><Relationship Id="rId2208" Type="http://schemas.openxmlformats.org/officeDocument/2006/relationships/hyperlink" Target="http://twitter.com/anupjaiswal1958/statuses/1524426832434528257" TargetMode="External"/><Relationship Id="rId24" Type="http://schemas.openxmlformats.org/officeDocument/2006/relationships/hyperlink" Target="http://twitter.com/IamAyubKhan/statuses/1526824982768234496" TargetMode="External"/><Relationship Id="rId2209" Type="http://schemas.openxmlformats.org/officeDocument/2006/relationships/hyperlink" Target="http://pbs.twimg.com/profile_images/1522928619386929152/4jded1gF_normal.jpg" TargetMode="External"/><Relationship Id="rId23" Type="http://schemas.openxmlformats.org/officeDocument/2006/relationships/hyperlink" Target="http://pbs.twimg.com/profile_images/1465732476517724171/yJENaVrv_normal.jpg" TargetMode="External"/><Relationship Id="rId767" Type="http://schemas.openxmlformats.org/officeDocument/2006/relationships/hyperlink" Target="http://pbs.twimg.com/profile_images/1496797676515561475/gKE780Hc_normal.jpg" TargetMode="External"/><Relationship Id="rId766" Type="http://schemas.openxmlformats.org/officeDocument/2006/relationships/hyperlink" Target="http://twitter.com/nascent_rdo/statuses/1526251477991407616" TargetMode="External"/><Relationship Id="rId765" Type="http://schemas.openxmlformats.org/officeDocument/2006/relationships/hyperlink" Target="http://pbs.twimg.com/profile_images/1496797676515561475/gKE780Hc_normal.jpg" TargetMode="External"/><Relationship Id="rId764" Type="http://schemas.openxmlformats.org/officeDocument/2006/relationships/hyperlink" Target="http://twitter.com/nascent_rdo/statuses/1526251622694895617" TargetMode="External"/><Relationship Id="rId769" Type="http://schemas.openxmlformats.org/officeDocument/2006/relationships/hyperlink" Target="http://pbs.twimg.com/profile_images/1478322628477784068/y7ctCuDk_normal.jpg" TargetMode="External"/><Relationship Id="rId768" Type="http://schemas.openxmlformats.org/officeDocument/2006/relationships/hyperlink" Target="http://twitter.com/nascent_rdo/statuses/1526250250838626304" TargetMode="External"/><Relationship Id="rId26" Type="http://schemas.openxmlformats.org/officeDocument/2006/relationships/hyperlink" Target="http://twitter.com/SanawarBalam/statuses/1526824425047351298" TargetMode="External"/><Relationship Id="rId25" Type="http://schemas.openxmlformats.org/officeDocument/2006/relationships/hyperlink" Target="http://pbs.twimg.com/profile_images/1513017789975568391/Tavdo_Bj_normal.jpg" TargetMode="External"/><Relationship Id="rId28" Type="http://schemas.openxmlformats.org/officeDocument/2006/relationships/hyperlink" Target="http://twitter.com/Muhamma94705072/statuses/1526824302607310853" TargetMode="External"/><Relationship Id="rId1350" Type="http://schemas.openxmlformats.org/officeDocument/2006/relationships/hyperlink" Target="http://twitter.com/Gallevien/statuses/1525491129591939077" TargetMode="External"/><Relationship Id="rId27" Type="http://schemas.openxmlformats.org/officeDocument/2006/relationships/hyperlink" Target="http://pbs.twimg.com/profile_images/1480580171027652614/Q6eYtTQB_normal.jpg" TargetMode="External"/><Relationship Id="rId1351" Type="http://schemas.openxmlformats.org/officeDocument/2006/relationships/hyperlink" Target="http://pbs.twimg.com/profile_images/1394560160002052099/5MfhCwoE_normal.jpg" TargetMode="External"/><Relationship Id="rId763" Type="http://schemas.openxmlformats.org/officeDocument/2006/relationships/hyperlink" Target="http://pbs.twimg.com/profile_images/1496797676515561475/gKE780Hc_normal.jpg" TargetMode="External"/><Relationship Id="rId1352" Type="http://schemas.openxmlformats.org/officeDocument/2006/relationships/hyperlink" Target="http://twitter.com/BdRibon/statuses/1525448285947056133" TargetMode="External"/><Relationship Id="rId29" Type="http://schemas.openxmlformats.org/officeDocument/2006/relationships/hyperlink" Target="http://pbs.twimg.com/profile_images/1221733916681351168/xe7xuBh7_normal.jpg" TargetMode="External"/><Relationship Id="rId762" Type="http://schemas.openxmlformats.org/officeDocument/2006/relationships/hyperlink" Target="http://twitter.com/nascent_rdo/statuses/1526251912097681413" TargetMode="External"/><Relationship Id="rId1353" Type="http://schemas.openxmlformats.org/officeDocument/2006/relationships/hyperlink" Target="http://pbs.twimg.com/profile_images/1400342691792273410/n0qkaWuj_normal.jpg" TargetMode="External"/><Relationship Id="rId2200" Type="http://schemas.openxmlformats.org/officeDocument/2006/relationships/hyperlink" Target="http://twitter.com/AmaraSolomon7/statuses/1524430977459761156" TargetMode="External"/><Relationship Id="rId761" Type="http://schemas.openxmlformats.org/officeDocument/2006/relationships/hyperlink" Target="http://pbs.twimg.com/profile_images/1496797676515561475/gKE780Hc_normal.jpg" TargetMode="External"/><Relationship Id="rId1354" Type="http://schemas.openxmlformats.org/officeDocument/2006/relationships/hyperlink" Target="http://twitter.com/thenaanah/statuses/1525439079483117568" TargetMode="External"/><Relationship Id="rId2201" Type="http://schemas.openxmlformats.org/officeDocument/2006/relationships/hyperlink" Target="http://pbs.twimg.com/profile_images/1217936120757047298/gknxV3Q4_normal.jpg" TargetMode="External"/><Relationship Id="rId760" Type="http://schemas.openxmlformats.org/officeDocument/2006/relationships/hyperlink" Target="http://twitter.com/AndreViviers/statuses/1526260606751412227" TargetMode="External"/><Relationship Id="rId1355" Type="http://schemas.openxmlformats.org/officeDocument/2006/relationships/hyperlink" Target="http://pbs.twimg.com/profile_images/1256266847629897728/toiFP-z-_normal.jpg" TargetMode="External"/><Relationship Id="rId2202" Type="http://schemas.openxmlformats.org/officeDocument/2006/relationships/hyperlink" Target="http://twitter.com/TedRota2/statuses/1524429919203303424" TargetMode="External"/><Relationship Id="rId1345" Type="http://schemas.openxmlformats.org/officeDocument/2006/relationships/hyperlink" Target="http://pbs.twimg.com/profile_images/994163297749528576/y6tvrPHq_normal.jpg" TargetMode="External"/><Relationship Id="rId1346" Type="http://schemas.openxmlformats.org/officeDocument/2006/relationships/hyperlink" Target="http://twitter.com/IbenyaOpio/statuses/1525524639371472897" TargetMode="External"/><Relationship Id="rId1347" Type="http://schemas.openxmlformats.org/officeDocument/2006/relationships/hyperlink" Target="http://pbs.twimg.com/profile_images/1424824756927406085/CXTIe-0I_normal.jpg" TargetMode="External"/><Relationship Id="rId1348" Type="http://schemas.openxmlformats.org/officeDocument/2006/relationships/hyperlink" Target="http://twitter.com/net7654321/statuses/1525495370217926657" TargetMode="External"/><Relationship Id="rId11" Type="http://schemas.openxmlformats.org/officeDocument/2006/relationships/hyperlink" Target="http://pbs.twimg.com/profile_images/1524284875683082240/toDHPdpz_normal.jpg" TargetMode="External"/><Relationship Id="rId1349" Type="http://schemas.openxmlformats.org/officeDocument/2006/relationships/hyperlink" Target="http://pbs.twimg.com/profile_images/475307772196556800/dsZoY0E6_normal.jpeg" TargetMode="External"/><Relationship Id="rId10" Type="http://schemas.openxmlformats.org/officeDocument/2006/relationships/hyperlink" Target="http://twitter.com/AmnaMan01348/statuses/1526829270445826048" TargetMode="External"/><Relationship Id="rId13" Type="http://schemas.openxmlformats.org/officeDocument/2006/relationships/hyperlink" Target="http://pbs.twimg.com/profile_images/1492802368768991238/nma17Yiv_normal.jpg" TargetMode="External"/><Relationship Id="rId12" Type="http://schemas.openxmlformats.org/officeDocument/2006/relationships/hyperlink" Target="http://twitter.com/Communicator786/statuses/1526827321923194881" TargetMode="External"/><Relationship Id="rId756" Type="http://schemas.openxmlformats.org/officeDocument/2006/relationships/hyperlink" Target="http://twitter.com/NiliMajumder/statuses/1526261345972539392" TargetMode="External"/><Relationship Id="rId755" Type="http://schemas.openxmlformats.org/officeDocument/2006/relationships/hyperlink" Target="http://pbs.twimg.com/profile_images/1353304008757227523/s4iY7u_-_normal.jpg" TargetMode="External"/><Relationship Id="rId754" Type="http://schemas.openxmlformats.org/officeDocument/2006/relationships/hyperlink" Target="http://twitter.com/ASopotukh/statuses/1526266635069362176" TargetMode="External"/><Relationship Id="rId753" Type="http://schemas.openxmlformats.org/officeDocument/2006/relationships/hyperlink" Target="http://abs.twimg.com/sticky/default_profile_images/default_profile_normal.png" TargetMode="External"/><Relationship Id="rId759" Type="http://schemas.openxmlformats.org/officeDocument/2006/relationships/hyperlink" Target="http://pbs.twimg.com/profile_images/983694022551187456/Hj2Ig8vB_normal.jpg" TargetMode="External"/><Relationship Id="rId758" Type="http://schemas.openxmlformats.org/officeDocument/2006/relationships/hyperlink" Target="http://twitter.com/FrguezLozano/statuses/1526261181031358464" TargetMode="External"/><Relationship Id="rId757" Type="http://schemas.openxmlformats.org/officeDocument/2006/relationships/hyperlink" Target="http://pbs.twimg.com/profile_images/1766416228/image_normal.jpg" TargetMode="External"/><Relationship Id="rId15" Type="http://schemas.openxmlformats.org/officeDocument/2006/relationships/hyperlink" Target="http://pbs.twimg.com/profile_images/522766100568633344/0sHf2JWG_normal.jpeg" TargetMode="External"/><Relationship Id="rId14" Type="http://schemas.openxmlformats.org/officeDocument/2006/relationships/hyperlink" Target="http://twitter.com/Ahsankhan_sial/statuses/1526826495188078592" TargetMode="External"/><Relationship Id="rId17" Type="http://schemas.openxmlformats.org/officeDocument/2006/relationships/hyperlink" Target="http://pbs.twimg.com/profile_images/702865820460961792/DUsKG3sX_normal.jpg" TargetMode="External"/><Relationship Id="rId16" Type="http://schemas.openxmlformats.org/officeDocument/2006/relationships/hyperlink" Target="http://twitter.com/TheCraneCraney/statuses/1526826424404955137" TargetMode="External"/><Relationship Id="rId1340" Type="http://schemas.openxmlformats.org/officeDocument/2006/relationships/hyperlink" Target="http://twitter.com/dhananjayiitan/statuses/1525559806761009152" TargetMode="External"/><Relationship Id="rId19" Type="http://schemas.openxmlformats.org/officeDocument/2006/relationships/hyperlink" Target="http://pbs.twimg.com/profile_images/1072027951565299712/DfsZ2jr5_normal.jpg" TargetMode="External"/><Relationship Id="rId752" Type="http://schemas.openxmlformats.org/officeDocument/2006/relationships/hyperlink" Target="http://twitter.com/simcim/statuses/1526277713102774272" TargetMode="External"/><Relationship Id="rId1341" Type="http://schemas.openxmlformats.org/officeDocument/2006/relationships/hyperlink" Target="http://pbs.twimg.com/profile_images/1516702628327170050/KWDnZSF-_normal.jpg" TargetMode="External"/><Relationship Id="rId18" Type="http://schemas.openxmlformats.org/officeDocument/2006/relationships/hyperlink" Target="http://twitter.com/affanjaved/statuses/1526825437363585025" TargetMode="External"/><Relationship Id="rId751" Type="http://schemas.openxmlformats.org/officeDocument/2006/relationships/hyperlink" Target="http://pbs.twimg.com/profile_images/1507771566133854210/gccyvCpR_normal.jpg" TargetMode="External"/><Relationship Id="rId1342" Type="http://schemas.openxmlformats.org/officeDocument/2006/relationships/hyperlink" Target="http://twitter.com/Fynn_Black/statuses/1525548553728237570" TargetMode="External"/><Relationship Id="rId750" Type="http://schemas.openxmlformats.org/officeDocument/2006/relationships/hyperlink" Target="http://twitter.com/Coopsemploy/statuses/1526277845860900864" TargetMode="External"/><Relationship Id="rId1343" Type="http://schemas.openxmlformats.org/officeDocument/2006/relationships/hyperlink" Target="http://pbs.twimg.com/profile_images/1341359204632846342/cj_axxy5_normal.jpg" TargetMode="External"/><Relationship Id="rId1344" Type="http://schemas.openxmlformats.org/officeDocument/2006/relationships/hyperlink" Target="http://twitter.com/cala_trigo/statuses/1525526755737587723" TargetMode="External"/><Relationship Id="rId84" Type="http://schemas.openxmlformats.org/officeDocument/2006/relationships/hyperlink" Target="http://twitter.com/BigTimmz/statuses/1526773121574903809" TargetMode="External"/><Relationship Id="rId1774" Type="http://schemas.openxmlformats.org/officeDocument/2006/relationships/hyperlink" Target="http://twitter.com/_cosatu/statuses/1524772290671562753" TargetMode="External"/><Relationship Id="rId83" Type="http://schemas.openxmlformats.org/officeDocument/2006/relationships/hyperlink" Target="http://pbs.twimg.com/profile_images/1156226404540985344/-Ournpk6_normal.jpg" TargetMode="External"/><Relationship Id="rId1775" Type="http://schemas.openxmlformats.org/officeDocument/2006/relationships/hyperlink" Target="http://pbs.twimg.com/profile_images/1518884017419915267/I-jA88NR_normal.jpg" TargetMode="External"/><Relationship Id="rId86" Type="http://schemas.openxmlformats.org/officeDocument/2006/relationships/hyperlink" Target="http://twitter.com/OpagacJulio/statuses/1526766473649307649" TargetMode="External"/><Relationship Id="rId1776" Type="http://schemas.openxmlformats.org/officeDocument/2006/relationships/hyperlink" Target="http://twitter.com/FromBhaskar/statuses/1524772199315378176" TargetMode="External"/><Relationship Id="rId85" Type="http://schemas.openxmlformats.org/officeDocument/2006/relationships/hyperlink" Target="http://pbs.twimg.com/profile_images/1187634889618841601/Rqg8QAIL_normal.jpg" TargetMode="External"/><Relationship Id="rId1777" Type="http://schemas.openxmlformats.org/officeDocument/2006/relationships/hyperlink" Target="http://pbs.twimg.com/profile_images/1490352961268105217/HUT1KBm__normal.jpg" TargetMode="External"/><Relationship Id="rId88" Type="http://schemas.openxmlformats.org/officeDocument/2006/relationships/hyperlink" Target="http://twitter.com/3d_india/statuses/1526766264932245505" TargetMode="External"/><Relationship Id="rId1778" Type="http://schemas.openxmlformats.org/officeDocument/2006/relationships/hyperlink" Target="http://twitter.com/SeidAAmiru/statuses/1524771770212966400" TargetMode="External"/><Relationship Id="rId87" Type="http://schemas.openxmlformats.org/officeDocument/2006/relationships/hyperlink" Target="http://pbs.twimg.com/profile_images/1514493854682316801/9lQ3h64b_normal.jpg" TargetMode="External"/><Relationship Id="rId1779" Type="http://schemas.openxmlformats.org/officeDocument/2006/relationships/hyperlink" Target="http://pbs.twimg.com/profile_images/1157936803581759488/3Y78rTQX_normal.jpg" TargetMode="External"/><Relationship Id="rId89" Type="http://schemas.openxmlformats.org/officeDocument/2006/relationships/hyperlink" Target="http://pbs.twimg.com/profile_images/1372425245261324294/NKwnFxDf_normal.jpg" TargetMode="External"/><Relationship Id="rId709" Type="http://schemas.openxmlformats.org/officeDocument/2006/relationships/hyperlink" Target="http://pbs.twimg.com/profile_images/1193314408082083842/gOdQpb4u_normal.jpg" TargetMode="External"/><Relationship Id="rId708" Type="http://schemas.openxmlformats.org/officeDocument/2006/relationships/hyperlink" Target="http://twitter.com/ast_jha/statuses/1526386139271073793" TargetMode="External"/><Relationship Id="rId707" Type="http://schemas.openxmlformats.org/officeDocument/2006/relationships/hyperlink" Target="http://pbs.twimg.com/profile_images/1196887732686950401/WjLOPVKD_normal.jpg" TargetMode="External"/><Relationship Id="rId706" Type="http://schemas.openxmlformats.org/officeDocument/2006/relationships/hyperlink" Target="http://twitter.com/AkterAzmi/statuses/1526394148181655552" TargetMode="External"/><Relationship Id="rId80" Type="http://schemas.openxmlformats.org/officeDocument/2006/relationships/hyperlink" Target="http://twitter.com/kingcobra786143/statuses/1526774942792138753" TargetMode="External"/><Relationship Id="rId82" Type="http://schemas.openxmlformats.org/officeDocument/2006/relationships/hyperlink" Target="http://twitter.com/BRP_Sanjay/statuses/1526773755480985606" TargetMode="External"/><Relationship Id="rId81" Type="http://schemas.openxmlformats.org/officeDocument/2006/relationships/hyperlink" Target="http://pbs.twimg.com/profile_images/1436604230341562368/RGh8fbKw_normal.jpg" TargetMode="External"/><Relationship Id="rId701" Type="http://schemas.openxmlformats.org/officeDocument/2006/relationships/hyperlink" Target="http://pbs.twimg.com/profile_images/1501753949296246790/t-jIDude_normal.jpg" TargetMode="External"/><Relationship Id="rId700" Type="http://schemas.openxmlformats.org/officeDocument/2006/relationships/hyperlink" Target="http://twitter.com/Kanhaiyaaart/statuses/1526396659386785792" TargetMode="External"/><Relationship Id="rId705" Type="http://schemas.openxmlformats.org/officeDocument/2006/relationships/hyperlink" Target="http://pbs.twimg.com/profile_images/1330452354592751616/ARAmprO6_normal.jpg" TargetMode="External"/><Relationship Id="rId704" Type="http://schemas.openxmlformats.org/officeDocument/2006/relationships/hyperlink" Target="http://twitter.com/ILA_Canada/statuses/1526394408937132032" TargetMode="External"/><Relationship Id="rId703" Type="http://schemas.openxmlformats.org/officeDocument/2006/relationships/hyperlink" Target="http://pbs.twimg.com/profile_images/790335138727026688/EQr3AncE_normal.jpg" TargetMode="External"/><Relationship Id="rId702" Type="http://schemas.openxmlformats.org/officeDocument/2006/relationships/hyperlink" Target="http://twitter.com/VanishaSukdeo/statuses/1526395030038003712" TargetMode="External"/><Relationship Id="rId1770" Type="http://schemas.openxmlformats.org/officeDocument/2006/relationships/hyperlink" Target="http://twitter.com/BoburBN/statuses/1524774468777918464" TargetMode="External"/><Relationship Id="rId1771" Type="http://schemas.openxmlformats.org/officeDocument/2006/relationships/hyperlink" Target="http://pbs.twimg.com/profile_images/668049808544919552/SqtTWHBl_normal.jpg" TargetMode="External"/><Relationship Id="rId1772" Type="http://schemas.openxmlformats.org/officeDocument/2006/relationships/hyperlink" Target="http://twitter.com/allanmzalendo/statuses/1524773744262189057" TargetMode="External"/><Relationship Id="rId1773" Type="http://schemas.openxmlformats.org/officeDocument/2006/relationships/hyperlink" Target="http://pbs.twimg.com/profile_images/2391027062/tq9ds7keut14izlwbiq5_normal.jpeg" TargetMode="External"/><Relationship Id="rId73" Type="http://schemas.openxmlformats.org/officeDocument/2006/relationships/hyperlink" Target="http://pbs.twimg.com/profile_images/1526317956921274369/yD5uM6uF_normal.jpg" TargetMode="External"/><Relationship Id="rId1763" Type="http://schemas.openxmlformats.org/officeDocument/2006/relationships/hyperlink" Target="http://pbs.twimg.com/profile_images/1460814172548046857/KTa2sNnj_normal.jpg" TargetMode="External"/><Relationship Id="rId72" Type="http://schemas.openxmlformats.org/officeDocument/2006/relationships/hyperlink" Target="http://twitter.com/CatholicNewsSvc/statuses/1526789679848226818" TargetMode="External"/><Relationship Id="rId1764" Type="http://schemas.openxmlformats.org/officeDocument/2006/relationships/hyperlink" Target="http://twitter.com/arvindamuz1/statuses/1524775896107737093" TargetMode="External"/><Relationship Id="rId75" Type="http://schemas.openxmlformats.org/officeDocument/2006/relationships/hyperlink" Target="http://pbs.twimg.com/profile_images/1285114173739814913/yMrA22dH_normal.jpg" TargetMode="External"/><Relationship Id="rId1765" Type="http://schemas.openxmlformats.org/officeDocument/2006/relationships/hyperlink" Target="http://pbs.twimg.com/profile_images/1526640099680739334/cDQv0fnl_normal.jpg" TargetMode="External"/><Relationship Id="rId74" Type="http://schemas.openxmlformats.org/officeDocument/2006/relationships/hyperlink" Target="http://twitter.com/Rhodes_JMS/statuses/1526788549294575617" TargetMode="External"/><Relationship Id="rId1766" Type="http://schemas.openxmlformats.org/officeDocument/2006/relationships/hyperlink" Target="http://twitter.com/DoreenKanaiza/statuses/1524775147651072004" TargetMode="External"/><Relationship Id="rId77" Type="http://schemas.openxmlformats.org/officeDocument/2006/relationships/hyperlink" Target="http://pbs.twimg.com/profile_images/1526050163613130752/sf-pD4uo_normal.jpg" TargetMode="External"/><Relationship Id="rId1767" Type="http://schemas.openxmlformats.org/officeDocument/2006/relationships/hyperlink" Target="http://pbs.twimg.com/profile_images/1505891787008847896/kC0WMoGd_normal.jpg" TargetMode="External"/><Relationship Id="rId76" Type="http://schemas.openxmlformats.org/officeDocument/2006/relationships/hyperlink" Target="http://twitter.com/sumedhakailash/statuses/1526783209903509504" TargetMode="External"/><Relationship Id="rId1768" Type="http://schemas.openxmlformats.org/officeDocument/2006/relationships/hyperlink" Target="http://twitter.com/cbs_ke/statuses/1524774775951966209" TargetMode="External"/><Relationship Id="rId79" Type="http://schemas.openxmlformats.org/officeDocument/2006/relationships/hyperlink" Target="http://pbs.twimg.com/profile_images/1457373874958520323/qHT3RJ5U_normal.png" TargetMode="External"/><Relationship Id="rId1769" Type="http://schemas.openxmlformats.org/officeDocument/2006/relationships/hyperlink" Target="http://pbs.twimg.com/profile_images/1256720619149971456/H-RAr_DV_normal.jpg" TargetMode="External"/><Relationship Id="rId78" Type="http://schemas.openxmlformats.org/officeDocument/2006/relationships/hyperlink" Target="http://twitter.com/sohar_0/statuses/1526781208910233600" TargetMode="External"/><Relationship Id="rId71" Type="http://schemas.openxmlformats.org/officeDocument/2006/relationships/hyperlink" Target="http://pbs.twimg.com/profile_images/458694809314541568/jPMrNEsB_normal.jpeg" TargetMode="External"/><Relationship Id="rId70" Type="http://schemas.openxmlformats.org/officeDocument/2006/relationships/hyperlink" Target="http://twitter.com/DaneSplinter/statuses/1526790041481011201" TargetMode="External"/><Relationship Id="rId1760" Type="http://schemas.openxmlformats.org/officeDocument/2006/relationships/hyperlink" Target="http://twitter.com/malinpol/statuses/1524780327561994246" TargetMode="External"/><Relationship Id="rId1761" Type="http://schemas.openxmlformats.org/officeDocument/2006/relationships/hyperlink" Target="http://pbs.twimg.com/profile_images/1350205590153404416/ajssxuUw_normal.jpg" TargetMode="External"/><Relationship Id="rId1762" Type="http://schemas.openxmlformats.org/officeDocument/2006/relationships/hyperlink" Target="http://twitter.com/AkwyZ/statuses/1524779508259340289" TargetMode="External"/><Relationship Id="rId62" Type="http://schemas.openxmlformats.org/officeDocument/2006/relationships/hyperlink" Target="http://twitter.com/IPSNewsUNBureau/statuses/1526799216185462784" TargetMode="External"/><Relationship Id="rId1312" Type="http://schemas.openxmlformats.org/officeDocument/2006/relationships/hyperlink" Target="http://twitter.com/DarrenJameson/statuses/1525766131025584128" TargetMode="External"/><Relationship Id="rId1796" Type="http://schemas.openxmlformats.org/officeDocument/2006/relationships/hyperlink" Target="http://twitter.com/DanielCork2/statuses/1524764202254151680" TargetMode="External"/><Relationship Id="rId61" Type="http://schemas.openxmlformats.org/officeDocument/2006/relationships/hyperlink" Target="http://pbs.twimg.com/profile_images/1369661809544806410/rCUUYFA5_normal.jpg" TargetMode="External"/><Relationship Id="rId1313" Type="http://schemas.openxmlformats.org/officeDocument/2006/relationships/hyperlink" Target="http://pbs.twimg.com/profile_images/1457387791827054592/Wxy7SX25_normal.jpg" TargetMode="External"/><Relationship Id="rId1797" Type="http://schemas.openxmlformats.org/officeDocument/2006/relationships/hyperlink" Target="http://pbs.twimg.com/profile_images/1390700836158853121/2xw68pmR_normal.jpg" TargetMode="External"/><Relationship Id="rId64" Type="http://schemas.openxmlformats.org/officeDocument/2006/relationships/hyperlink" Target="http://twitter.com/guvenbogaa/statuses/1526797680223166466" TargetMode="External"/><Relationship Id="rId1314" Type="http://schemas.openxmlformats.org/officeDocument/2006/relationships/hyperlink" Target="http://twitter.com/kingamierzynska/statuses/1525759303826780161" TargetMode="External"/><Relationship Id="rId1798" Type="http://schemas.openxmlformats.org/officeDocument/2006/relationships/hyperlink" Target="http://twitter.com/PROITA/statuses/1524763613336121345" TargetMode="External"/><Relationship Id="rId63" Type="http://schemas.openxmlformats.org/officeDocument/2006/relationships/hyperlink" Target="http://pbs.twimg.com/profile_images/1460261074540929026/o2hPvp9q_normal.jpg" TargetMode="External"/><Relationship Id="rId1315" Type="http://schemas.openxmlformats.org/officeDocument/2006/relationships/hyperlink" Target="http://pbs.twimg.com/profile_images/1255930389933068288/CO6xvv_L_normal.jpg" TargetMode="External"/><Relationship Id="rId1799" Type="http://schemas.openxmlformats.org/officeDocument/2006/relationships/hyperlink" Target="http://pbs.twimg.com/profile_images/1414648634717712388/0qj4w_jm_normal.jpg" TargetMode="External"/><Relationship Id="rId66" Type="http://schemas.openxmlformats.org/officeDocument/2006/relationships/hyperlink" Target="http://twitter.com/PrachiBans14/statuses/1526792259210948611" TargetMode="External"/><Relationship Id="rId1316" Type="http://schemas.openxmlformats.org/officeDocument/2006/relationships/hyperlink" Target="http://twitter.com/VeerAbhiyan/statuses/1525745018245357570" TargetMode="External"/><Relationship Id="rId65" Type="http://schemas.openxmlformats.org/officeDocument/2006/relationships/hyperlink" Target="http://pbs.twimg.com/profile_images/1207889456541257733/fbWStbwR_normal.jpg" TargetMode="External"/><Relationship Id="rId1317" Type="http://schemas.openxmlformats.org/officeDocument/2006/relationships/hyperlink" Target="http://pbs.twimg.com/profile_images/1416764288367202304/GukDim8r_normal.jpg" TargetMode="External"/><Relationship Id="rId68" Type="http://schemas.openxmlformats.org/officeDocument/2006/relationships/hyperlink" Target="http://twitter.com/blathershkite/statuses/1526791580987924480" TargetMode="External"/><Relationship Id="rId1318" Type="http://schemas.openxmlformats.org/officeDocument/2006/relationships/hyperlink" Target="http://twitter.com/AsadAli01651206/statuses/1525743861129412608" TargetMode="External"/><Relationship Id="rId67" Type="http://schemas.openxmlformats.org/officeDocument/2006/relationships/hyperlink" Target="http://pbs.twimg.com/profile_images/1490120148015095810/yd4J6MNV_normal.jpg" TargetMode="External"/><Relationship Id="rId1319" Type="http://schemas.openxmlformats.org/officeDocument/2006/relationships/hyperlink" Target="http://pbs.twimg.com/profile_images/1290137428968136704/nS-VgXvv_normal.jpg" TargetMode="External"/><Relationship Id="rId729" Type="http://schemas.openxmlformats.org/officeDocument/2006/relationships/hyperlink" Target="http://pbs.twimg.com/profile_images/1510348846731300867/Ca5v0jxs_normal.jpg" TargetMode="External"/><Relationship Id="rId728" Type="http://schemas.openxmlformats.org/officeDocument/2006/relationships/hyperlink" Target="http://twitter.com/lindziiiiiii/statuses/1526328102946803712" TargetMode="External"/><Relationship Id="rId60" Type="http://schemas.openxmlformats.org/officeDocument/2006/relationships/hyperlink" Target="http://twitter.com/LyseComins/statuses/1526800431313305600" TargetMode="External"/><Relationship Id="rId723" Type="http://schemas.openxmlformats.org/officeDocument/2006/relationships/hyperlink" Target="http://pbs.twimg.com/profile_images/493954347579891713/4J_5BT8k_normal.jpeg" TargetMode="External"/><Relationship Id="rId722" Type="http://schemas.openxmlformats.org/officeDocument/2006/relationships/hyperlink" Target="http://twitter.com/lindziiiiiii/statuses/1526329073399746566" TargetMode="External"/><Relationship Id="rId721" Type="http://schemas.openxmlformats.org/officeDocument/2006/relationships/hyperlink" Target="http://pbs.twimg.com/profile_images/1504887080945696768/nuaj_LkX_normal.jpg" TargetMode="External"/><Relationship Id="rId720" Type="http://schemas.openxmlformats.org/officeDocument/2006/relationships/hyperlink" Target="http://twitter.com/msmqta/statuses/1526341918048796672" TargetMode="External"/><Relationship Id="rId727" Type="http://schemas.openxmlformats.org/officeDocument/2006/relationships/hyperlink" Target="http://pbs.twimg.com/profile_images/1504887080945696768/nuaj_LkX_normal.jpg" TargetMode="External"/><Relationship Id="rId726" Type="http://schemas.openxmlformats.org/officeDocument/2006/relationships/hyperlink" Target="http://twitter.com/lindziiiiiii/statuses/1526328538655342598" TargetMode="External"/><Relationship Id="rId725" Type="http://schemas.openxmlformats.org/officeDocument/2006/relationships/hyperlink" Target="http://pbs.twimg.com/profile_images/1504887080945696768/nuaj_LkX_normal.jpg" TargetMode="External"/><Relationship Id="rId724" Type="http://schemas.openxmlformats.org/officeDocument/2006/relationships/hyperlink" Target="http://twitter.com/quesadadaniela1/statuses/1526328835892989955" TargetMode="External"/><Relationship Id="rId69" Type="http://schemas.openxmlformats.org/officeDocument/2006/relationships/hyperlink" Target="http://pbs.twimg.com/profile_images/989640380537757696/pr5_oR3C_normal.jpg" TargetMode="External"/><Relationship Id="rId1790" Type="http://schemas.openxmlformats.org/officeDocument/2006/relationships/hyperlink" Target="http://twitter.com/LesegoThinane/statuses/1524766135970713602" TargetMode="External"/><Relationship Id="rId1791" Type="http://schemas.openxmlformats.org/officeDocument/2006/relationships/hyperlink" Target="http://pbs.twimg.com/profile_images/917783880840765441/qg_yepoR_normal.jpg" TargetMode="External"/><Relationship Id="rId1792" Type="http://schemas.openxmlformats.org/officeDocument/2006/relationships/hyperlink" Target="http://twitter.com/M_Lelieveld/statuses/1524765385437896705" TargetMode="External"/><Relationship Id="rId1793" Type="http://schemas.openxmlformats.org/officeDocument/2006/relationships/hyperlink" Target="http://pbs.twimg.com/profile_images/1185166305256718337/2OS0N6y3_normal.jpg" TargetMode="External"/><Relationship Id="rId1310" Type="http://schemas.openxmlformats.org/officeDocument/2006/relationships/hyperlink" Target="http://twitter.com/LegendNewsin/statuses/1525772072404008960" TargetMode="External"/><Relationship Id="rId1794" Type="http://schemas.openxmlformats.org/officeDocument/2006/relationships/hyperlink" Target="http://twitter.com/ResearchSlavery/statuses/1524764505288450054" TargetMode="External"/><Relationship Id="rId1311" Type="http://schemas.openxmlformats.org/officeDocument/2006/relationships/hyperlink" Target="http://pbs.twimg.com/profile_images/1486797448546643969/EHTlZxsh_normal.jpg" TargetMode="External"/><Relationship Id="rId1795" Type="http://schemas.openxmlformats.org/officeDocument/2006/relationships/hyperlink" Target="http://pbs.twimg.com/profile_images/1421471458841276425/EH8ubvtq_normal.jpg" TargetMode="External"/><Relationship Id="rId51" Type="http://schemas.openxmlformats.org/officeDocument/2006/relationships/hyperlink" Target="http://pbs.twimg.com/profile_images/1467962997033287691/ndCmRPsW_normal.jpg" TargetMode="External"/><Relationship Id="rId1301" Type="http://schemas.openxmlformats.org/officeDocument/2006/relationships/hyperlink" Target="http://pbs.twimg.com/profile_images/1003486786520313857/GFvO5TTB_normal.jpg" TargetMode="External"/><Relationship Id="rId1785" Type="http://schemas.openxmlformats.org/officeDocument/2006/relationships/hyperlink" Target="http://pbs.twimg.com/profile_images/1376378373006450693/oL6MRuLZ_normal.jpg" TargetMode="External"/><Relationship Id="rId50" Type="http://schemas.openxmlformats.org/officeDocument/2006/relationships/hyperlink" Target="http://twitter.com/ECLTFoundation/statuses/1526810313777197057" TargetMode="External"/><Relationship Id="rId1302" Type="http://schemas.openxmlformats.org/officeDocument/2006/relationships/hyperlink" Target="http://twitter.com/SABCNews/statuses/1525796882605285377" TargetMode="External"/><Relationship Id="rId1786" Type="http://schemas.openxmlformats.org/officeDocument/2006/relationships/hyperlink" Target="http://twitter.com/Navdeep52797284/statuses/1524768056114704384" TargetMode="External"/><Relationship Id="rId53" Type="http://schemas.openxmlformats.org/officeDocument/2006/relationships/hyperlink" Target="http://pbs.twimg.com/profile_images/778226906940538880/oEO2iSh9_normal.jpg" TargetMode="External"/><Relationship Id="rId1303" Type="http://schemas.openxmlformats.org/officeDocument/2006/relationships/hyperlink" Target="http://pbs.twimg.com/profile_images/617716450720137216/h3V6DtzM_normal.jpg" TargetMode="External"/><Relationship Id="rId1787" Type="http://schemas.openxmlformats.org/officeDocument/2006/relationships/hyperlink" Target="http://pbs.twimg.com/profile_images/1453394505856602116/1iCgUPkE_normal.jpg" TargetMode="External"/><Relationship Id="rId52" Type="http://schemas.openxmlformats.org/officeDocument/2006/relationships/hyperlink" Target="http://twitter.com/MTFoundation2/statuses/1526809247832543232" TargetMode="External"/><Relationship Id="rId1304" Type="http://schemas.openxmlformats.org/officeDocument/2006/relationships/hyperlink" Target="http://twitter.com/KingKAzania/statuses/1525796534540976130" TargetMode="External"/><Relationship Id="rId1788" Type="http://schemas.openxmlformats.org/officeDocument/2006/relationships/hyperlink" Target="http://twitter.com/ezzoufri/statuses/1524767460955770881" TargetMode="External"/><Relationship Id="rId55" Type="http://schemas.openxmlformats.org/officeDocument/2006/relationships/hyperlink" Target="http://pbs.twimg.com/profile_images/1474386296126717953/yrAWA_Bn_normal.jpg" TargetMode="External"/><Relationship Id="rId1305" Type="http://schemas.openxmlformats.org/officeDocument/2006/relationships/hyperlink" Target="http://pbs.twimg.com/profile_images/1336760380497010689/-DCWXNeq_normal.jpg" TargetMode="External"/><Relationship Id="rId1789" Type="http://schemas.openxmlformats.org/officeDocument/2006/relationships/hyperlink" Target="http://pbs.twimg.com/profile_images/1411082239241248768/xQztzsrp_normal.jpg" TargetMode="External"/><Relationship Id="rId54" Type="http://schemas.openxmlformats.org/officeDocument/2006/relationships/hyperlink" Target="http://twitter.com/Judy_Gearhart/statuses/1526804164080181249" TargetMode="External"/><Relationship Id="rId1306" Type="http://schemas.openxmlformats.org/officeDocument/2006/relationships/hyperlink" Target="http://twitter.com/samuelcamarade/statuses/1525795818753646592" TargetMode="External"/><Relationship Id="rId57" Type="http://schemas.openxmlformats.org/officeDocument/2006/relationships/hyperlink" Target="http://pbs.twimg.com/profile_images/1249187299927011328/PsR1jtnN_normal.jpg" TargetMode="External"/><Relationship Id="rId1307" Type="http://schemas.openxmlformats.org/officeDocument/2006/relationships/hyperlink" Target="http://pbs.twimg.com/profile_images/1329717089490362370/BEAAC4WG_normal.jpg" TargetMode="External"/><Relationship Id="rId56" Type="http://schemas.openxmlformats.org/officeDocument/2006/relationships/hyperlink" Target="http://twitter.com/kansiimeonesmu2/statuses/1526803641935572992" TargetMode="External"/><Relationship Id="rId1308" Type="http://schemas.openxmlformats.org/officeDocument/2006/relationships/hyperlink" Target="http://twitter.com/GunillaUNICEF/statuses/1525779521743511552" TargetMode="External"/><Relationship Id="rId1309" Type="http://schemas.openxmlformats.org/officeDocument/2006/relationships/hyperlink" Target="http://pbs.twimg.com/profile_images/1111923175397474304/jr0EdWX0_normal.png" TargetMode="External"/><Relationship Id="rId719" Type="http://schemas.openxmlformats.org/officeDocument/2006/relationships/hyperlink" Target="http://pbs.twimg.com/profile_images/1291208379336187904/vLzzMQTa_normal.jpg" TargetMode="External"/><Relationship Id="rId718" Type="http://schemas.openxmlformats.org/officeDocument/2006/relationships/hyperlink" Target="http://twitter.com/ObodorukuB/statuses/1526354852607139841" TargetMode="External"/><Relationship Id="rId717" Type="http://schemas.openxmlformats.org/officeDocument/2006/relationships/hyperlink" Target="http://pbs.twimg.com/profile_images/670314849998659584/hCHQFncv_normal.jpg" TargetMode="External"/><Relationship Id="rId712" Type="http://schemas.openxmlformats.org/officeDocument/2006/relationships/hyperlink" Target="http://twitter.com/TMYBFITMBWISEA/statuses/1526381225014968322" TargetMode="External"/><Relationship Id="rId711" Type="http://schemas.openxmlformats.org/officeDocument/2006/relationships/hyperlink" Target="http://pbs.twimg.com/profile_images/1405204416311881729/FzlRHHXp_normal.jpg" TargetMode="External"/><Relationship Id="rId710" Type="http://schemas.openxmlformats.org/officeDocument/2006/relationships/hyperlink" Target="http://twitter.com/XimenaOlayadeG1/statuses/1526385329762029568" TargetMode="External"/><Relationship Id="rId716" Type="http://schemas.openxmlformats.org/officeDocument/2006/relationships/hyperlink" Target="http://twitter.com/narayanchampa/statuses/1526358210600652800" TargetMode="External"/><Relationship Id="rId715" Type="http://schemas.openxmlformats.org/officeDocument/2006/relationships/hyperlink" Target="http://pbs.twimg.com/profile_images/1412064773110259723/F-QsBC71_normal.jpg" TargetMode="External"/><Relationship Id="rId714" Type="http://schemas.openxmlformats.org/officeDocument/2006/relationships/hyperlink" Target="http://twitter.com/ILOPasifika/statuses/1526378421567164417" TargetMode="External"/><Relationship Id="rId713" Type="http://schemas.openxmlformats.org/officeDocument/2006/relationships/hyperlink" Target="http://pbs.twimg.com/profile_images/1234253703084789760/ZmUyrwIr_normal.jpg" TargetMode="External"/><Relationship Id="rId59" Type="http://schemas.openxmlformats.org/officeDocument/2006/relationships/hyperlink" Target="http://pbs.twimg.com/profile_images/1282584247535009794/zbbYooiM_normal.jpg" TargetMode="External"/><Relationship Id="rId58" Type="http://schemas.openxmlformats.org/officeDocument/2006/relationships/hyperlink" Target="http://twitter.com/ManjusharmaMT/statuses/1526803512926973952" TargetMode="External"/><Relationship Id="rId1780" Type="http://schemas.openxmlformats.org/officeDocument/2006/relationships/hyperlink" Target="http://twitter.com/TheSBOrganizat1/statuses/1524770307541774336" TargetMode="External"/><Relationship Id="rId1781" Type="http://schemas.openxmlformats.org/officeDocument/2006/relationships/hyperlink" Target="http://pbs.twimg.com/profile_images/430819724528582656/syzo4nFB_normal.jpeg" TargetMode="External"/><Relationship Id="rId1782" Type="http://schemas.openxmlformats.org/officeDocument/2006/relationships/hyperlink" Target="http://twitter.com/anupkal/statuses/1524769717143351297" TargetMode="External"/><Relationship Id="rId1783" Type="http://schemas.openxmlformats.org/officeDocument/2006/relationships/hyperlink" Target="http://pbs.twimg.com/profile_images/1325304563973369856/Z3OD3EqU_normal.jpg" TargetMode="External"/><Relationship Id="rId1300" Type="http://schemas.openxmlformats.org/officeDocument/2006/relationships/hyperlink" Target="http://twitter.com/lebotshangela/statuses/1525797713236963330" TargetMode="External"/><Relationship Id="rId1784" Type="http://schemas.openxmlformats.org/officeDocument/2006/relationships/hyperlink" Target="http://twitter.com/JamesJumba/statuses/1524768798007566339" TargetMode="External"/><Relationship Id="rId2269" Type="http://schemas.openxmlformats.org/officeDocument/2006/relationships/hyperlink" Target="http://pbs.twimg.com/profile_images/378800000769138841/769e9eb697588245d1529644a59bc07a_normal.jpeg" TargetMode="External"/><Relationship Id="rId349" Type="http://schemas.openxmlformats.org/officeDocument/2006/relationships/hyperlink" Target="http://pbs.twimg.com/profile_images/1498243036853293056/U3ouo5bv_normal.jpg" TargetMode="External"/><Relationship Id="rId348" Type="http://schemas.openxmlformats.org/officeDocument/2006/relationships/hyperlink" Target="http://twitter.com/hcrffngo/statuses/1526581077229305856" TargetMode="External"/><Relationship Id="rId347" Type="http://schemas.openxmlformats.org/officeDocument/2006/relationships/hyperlink" Target="http://pbs.twimg.com/profile_images/1520969090764001281/xKFfWm_i_normal.jpg" TargetMode="External"/><Relationship Id="rId346" Type="http://schemas.openxmlformats.org/officeDocument/2006/relationships/hyperlink" Target="http://twitter.com/SRazaAliNaqvi/statuses/1526581477022093312" TargetMode="External"/><Relationship Id="rId2260" Type="http://schemas.openxmlformats.org/officeDocument/2006/relationships/hyperlink" Target="http://twitter.com/moniquedeporres/statuses/1524419520655507456" TargetMode="External"/><Relationship Id="rId341" Type="http://schemas.openxmlformats.org/officeDocument/2006/relationships/hyperlink" Target="http://pbs.twimg.com/profile_images/1183475057978499072/SSMrxtnE_normal.jpg" TargetMode="External"/><Relationship Id="rId2261" Type="http://schemas.openxmlformats.org/officeDocument/2006/relationships/hyperlink" Target="http://pbs.twimg.com/profile_images/992989946758684672/f-g4ccC__normal.jpg" TargetMode="External"/><Relationship Id="rId340" Type="http://schemas.openxmlformats.org/officeDocument/2006/relationships/hyperlink" Target="http://twitter.com/EkramPRO/statuses/1526582055462502401" TargetMode="External"/><Relationship Id="rId2262" Type="http://schemas.openxmlformats.org/officeDocument/2006/relationships/hyperlink" Target="http://twitter.com/Multi_Streaming/statuses/1524419384998985728" TargetMode="External"/><Relationship Id="rId2263" Type="http://schemas.openxmlformats.org/officeDocument/2006/relationships/hyperlink" Target="http://pbs.twimg.com/profile_images/1513354988390658048/p8E-aFl1_normal.jpg" TargetMode="External"/><Relationship Id="rId2264" Type="http://schemas.openxmlformats.org/officeDocument/2006/relationships/hyperlink" Target="http://twitter.com/Ilovecherloll/statuses/1524419347153932288" TargetMode="External"/><Relationship Id="rId345" Type="http://schemas.openxmlformats.org/officeDocument/2006/relationships/hyperlink" Target="http://pbs.twimg.com/profile_images/1523022987259174921/lu4aqxrq_normal.jpg" TargetMode="External"/><Relationship Id="rId2265" Type="http://schemas.openxmlformats.org/officeDocument/2006/relationships/hyperlink" Target="http://pbs.twimg.com/profile_images/1497284840001097738/97B2sjTn_normal.jpg" TargetMode="External"/><Relationship Id="rId344" Type="http://schemas.openxmlformats.org/officeDocument/2006/relationships/hyperlink" Target="http://twitter.com/Mabokee1/statuses/1526581499822321664" TargetMode="External"/><Relationship Id="rId2266" Type="http://schemas.openxmlformats.org/officeDocument/2006/relationships/hyperlink" Target="http://twitter.com/tommy_geraci_/statuses/1524419345677443073" TargetMode="External"/><Relationship Id="rId343" Type="http://schemas.openxmlformats.org/officeDocument/2006/relationships/hyperlink" Target="http://pbs.twimg.com/profile_images/1500087897902436352/SFLwanlx_normal.jpg" TargetMode="External"/><Relationship Id="rId2267" Type="http://schemas.openxmlformats.org/officeDocument/2006/relationships/hyperlink" Target="http://pbs.twimg.com/profile_images/1522869442811678720/rnHGFw4J_normal.jpg" TargetMode="External"/><Relationship Id="rId342" Type="http://schemas.openxmlformats.org/officeDocument/2006/relationships/hyperlink" Target="http://twitter.com/iEthiopia/statuses/1526581702553911297" TargetMode="External"/><Relationship Id="rId2268" Type="http://schemas.openxmlformats.org/officeDocument/2006/relationships/hyperlink" Target="http://twitter.com/JustLookin000/statuses/1524419330158510084" TargetMode="External"/><Relationship Id="rId2258" Type="http://schemas.openxmlformats.org/officeDocument/2006/relationships/hyperlink" Target="http://twitter.com/yip14227671/statuses/1524419531397267456" TargetMode="External"/><Relationship Id="rId2259" Type="http://schemas.openxmlformats.org/officeDocument/2006/relationships/hyperlink" Target="http://pbs.twimg.com/profile_images/1345610235147415554/M6Nz1I0U_normal.jpg" TargetMode="External"/><Relationship Id="rId338" Type="http://schemas.openxmlformats.org/officeDocument/2006/relationships/hyperlink" Target="http://twitter.com/PJNPakistan/statuses/1526582089239470080" TargetMode="External"/><Relationship Id="rId337" Type="http://schemas.openxmlformats.org/officeDocument/2006/relationships/hyperlink" Target="http://pbs.twimg.com/profile_images/1425098626410364940/P2SPboZr_normal.jpg" TargetMode="External"/><Relationship Id="rId336" Type="http://schemas.openxmlformats.org/officeDocument/2006/relationships/hyperlink" Target="http://twitter.com/ChristianCdric/statuses/1526583084254126080" TargetMode="External"/><Relationship Id="rId335" Type="http://schemas.openxmlformats.org/officeDocument/2006/relationships/hyperlink" Target="http://pbs.twimg.com/profile_images/1526602677530116098/zupmrDKv_normal.jpg" TargetMode="External"/><Relationship Id="rId339" Type="http://schemas.openxmlformats.org/officeDocument/2006/relationships/hyperlink" Target="http://pbs.twimg.com/profile_images/1070250359740923904/Bmaasqzx_normal.jpg" TargetMode="External"/><Relationship Id="rId330" Type="http://schemas.openxmlformats.org/officeDocument/2006/relationships/hyperlink" Target="http://twitter.com/JamesJumba/statuses/1526584768611209217" TargetMode="External"/><Relationship Id="rId2250" Type="http://schemas.openxmlformats.org/officeDocument/2006/relationships/hyperlink" Target="http://twitter.com/kkrazzzyy/statuses/1524420064765698062" TargetMode="External"/><Relationship Id="rId2251" Type="http://schemas.openxmlformats.org/officeDocument/2006/relationships/hyperlink" Target="http://pbs.twimg.com/profile_images/1133756657463418880/gNsGF4ZN_normal.jpg" TargetMode="External"/><Relationship Id="rId2252" Type="http://schemas.openxmlformats.org/officeDocument/2006/relationships/hyperlink" Target="http://twitter.com/riverlady333/statuses/1524420043156729856" TargetMode="External"/><Relationship Id="rId2253" Type="http://schemas.openxmlformats.org/officeDocument/2006/relationships/hyperlink" Target="http://pbs.twimg.com/profile_images/1500239894727249922/57zCIH5H_normal.jpg" TargetMode="External"/><Relationship Id="rId334" Type="http://schemas.openxmlformats.org/officeDocument/2006/relationships/hyperlink" Target="http://twitter.com/NdAnastase/statuses/1526583515441246210" TargetMode="External"/><Relationship Id="rId2254" Type="http://schemas.openxmlformats.org/officeDocument/2006/relationships/hyperlink" Target="http://twitter.com/Allan_Straarup/statuses/1524419997220708353" TargetMode="External"/><Relationship Id="rId333" Type="http://schemas.openxmlformats.org/officeDocument/2006/relationships/hyperlink" Target="http://pbs.twimg.com/profile_images/1520421709865697281/K1LJcWpO_normal.jpg" TargetMode="External"/><Relationship Id="rId2255" Type="http://schemas.openxmlformats.org/officeDocument/2006/relationships/hyperlink" Target="http://pbs.twimg.com/profile_images/670345463900454912/XlCd3GQS_normal.jpg" TargetMode="External"/><Relationship Id="rId332" Type="http://schemas.openxmlformats.org/officeDocument/2006/relationships/hyperlink" Target="http://twitter.com/GodIsPEACEnLUV/statuses/1526584256331251712" TargetMode="External"/><Relationship Id="rId2256" Type="http://schemas.openxmlformats.org/officeDocument/2006/relationships/hyperlink" Target="http://twitter.com/KathleenCross1/statuses/1524419584945709056" TargetMode="External"/><Relationship Id="rId331" Type="http://schemas.openxmlformats.org/officeDocument/2006/relationships/hyperlink" Target="http://pbs.twimg.com/profile_images/1489757819423236097/QDrL56Av_normal.jpg" TargetMode="External"/><Relationship Id="rId2257" Type="http://schemas.openxmlformats.org/officeDocument/2006/relationships/hyperlink" Target="http://pbs.twimg.com/profile_images/1505979450009206784/o8NKqovp_normal.jpg" TargetMode="External"/><Relationship Id="rId370" Type="http://schemas.openxmlformats.org/officeDocument/2006/relationships/hyperlink" Target="http://twitter.com/NyashaSimon/statuses/1526577210458521603" TargetMode="External"/><Relationship Id="rId369" Type="http://schemas.openxmlformats.org/officeDocument/2006/relationships/hyperlink" Target="http://pbs.twimg.com/profile_images/1449852443316084740/6hgvdot6_normal.jpg" TargetMode="External"/><Relationship Id="rId368" Type="http://schemas.openxmlformats.org/officeDocument/2006/relationships/hyperlink" Target="http://twitter.com/MarciaMEugenio/statuses/1526577387722375169" TargetMode="External"/><Relationship Id="rId2280" Type="http://schemas.openxmlformats.org/officeDocument/2006/relationships/hyperlink" Target="http://twitter.com/JohnMakar9/statuses/1524419029598883840" TargetMode="External"/><Relationship Id="rId2281" Type="http://schemas.openxmlformats.org/officeDocument/2006/relationships/hyperlink" Target="http://pbs.twimg.com/profile_images/1519212241270235136/k2l_u2Oz_normal.jpg" TargetMode="External"/><Relationship Id="rId2282" Type="http://schemas.openxmlformats.org/officeDocument/2006/relationships/hyperlink" Target="http://twitter.com/Forever1Cherfan/statuses/1524419009915109376" TargetMode="External"/><Relationship Id="rId363" Type="http://schemas.openxmlformats.org/officeDocument/2006/relationships/hyperlink" Target="http://pbs.twimg.com/profile_images/1471024954246254594/M9TDeHU1_normal.jpg" TargetMode="External"/><Relationship Id="rId2283" Type="http://schemas.openxmlformats.org/officeDocument/2006/relationships/hyperlink" Target="http://pbs.twimg.com/profile_images/1521520224805310464/uOjluDvN_normal.jpg" TargetMode="External"/><Relationship Id="rId362" Type="http://schemas.openxmlformats.org/officeDocument/2006/relationships/hyperlink" Target="http://twitter.com/africaupdates/statuses/1526578437758013444" TargetMode="External"/><Relationship Id="rId2284" Type="http://schemas.openxmlformats.org/officeDocument/2006/relationships/hyperlink" Target="http://twitter.com/CHERSARKlSIAN/statuses/1524418961265373185" TargetMode="External"/><Relationship Id="rId361" Type="http://schemas.openxmlformats.org/officeDocument/2006/relationships/hyperlink" Target="http://pbs.twimg.com/profile_images/1157019219/Africa_Updates_normal.JPG" TargetMode="External"/><Relationship Id="rId2285" Type="http://schemas.openxmlformats.org/officeDocument/2006/relationships/hyperlink" Target="http://pbs.twimg.com/profile_images/1321606563619131393/5pkKrCG4_normal.jpg" TargetMode="External"/><Relationship Id="rId360" Type="http://schemas.openxmlformats.org/officeDocument/2006/relationships/hyperlink" Target="http://twitter.com/edwin_kiraki/statuses/1526579746372567040" TargetMode="External"/><Relationship Id="rId2286" Type="http://schemas.openxmlformats.org/officeDocument/2006/relationships/hyperlink" Target="http://twitter.com/__Rommy_/statuses/1524418901144047617" TargetMode="External"/><Relationship Id="rId367" Type="http://schemas.openxmlformats.org/officeDocument/2006/relationships/hyperlink" Target="http://pbs.twimg.com/profile_images/1112362004201857029/HIkgXRRd_normal.jpg" TargetMode="External"/><Relationship Id="rId2287" Type="http://schemas.openxmlformats.org/officeDocument/2006/relationships/hyperlink" Target="http://pbs.twimg.com/profile_images/1201634247775264768/MxO2TCOj_normal.jpg" TargetMode="External"/><Relationship Id="rId366" Type="http://schemas.openxmlformats.org/officeDocument/2006/relationships/hyperlink" Target="http://twitter.com/nosh15/statuses/1526577459340115968" TargetMode="External"/><Relationship Id="rId2288" Type="http://schemas.openxmlformats.org/officeDocument/2006/relationships/hyperlink" Target="http://twitter.com/cher/statuses/1524418846181965824" TargetMode="External"/><Relationship Id="rId365" Type="http://schemas.openxmlformats.org/officeDocument/2006/relationships/hyperlink" Target="http://pbs.twimg.com/profile_images/1394983677453651968/9dXYd7hw_normal.jpg" TargetMode="External"/><Relationship Id="rId2289" Type="http://schemas.openxmlformats.org/officeDocument/2006/relationships/hyperlink" Target="http://pbs.twimg.com/profile_images/1222409274413830144/vYUxJE2Y_normal.jpg" TargetMode="External"/><Relationship Id="rId364" Type="http://schemas.openxmlformats.org/officeDocument/2006/relationships/hyperlink" Target="http://twitter.com/gurupreets/statuses/1526578228470902784" TargetMode="External"/><Relationship Id="rId95" Type="http://schemas.openxmlformats.org/officeDocument/2006/relationships/hyperlink" Target="http://pbs.twimg.com/profile_images/702136659123564545/MQoOIVyX_normal.jpg" TargetMode="External"/><Relationship Id="rId94" Type="http://schemas.openxmlformats.org/officeDocument/2006/relationships/hyperlink" Target="http://twitter.com/EquityDiamond/statuses/1526756016507047937" TargetMode="External"/><Relationship Id="rId97" Type="http://schemas.openxmlformats.org/officeDocument/2006/relationships/hyperlink" Target="http://pbs.twimg.com/profile_images/1487836666203148296/ZisvkpTU_normal.jpg" TargetMode="External"/><Relationship Id="rId96" Type="http://schemas.openxmlformats.org/officeDocument/2006/relationships/hyperlink" Target="http://twitter.com/the_mcquade/statuses/1526754729790955522" TargetMode="External"/><Relationship Id="rId99" Type="http://schemas.openxmlformats.org/officeDocument/2006/relationships/hyperlink" Target="http://pbs.twimg.com/profile_images/1442776969309917188/zVxAMssE_normal.jpg" TargetMode="External"/><Relationship Id="rId98" Type="http://schemas.openxmlformats.org/officeDocument/2006/relationships/hyperlink" Target="http://twitter.com/Atomicalandy/statuses/1526754545795076096" TargetMode="External"/><Relationship Id="rId91" Type="http://schemas.openxmlformats.org/officeDocument/2006/relationships/hyperlink" Target="http://pbs.twimg.com/profile_images/1372425245261324294/NKwnFxDf_normal.jpg" TargetMode="External"/><Relationship Id="rId90" Type="http://schemas.openxmlformats.org/officeDocument/2006/relationships/hyperlink" Target="http://twitter.com/Purujit60583513/statuses/1526765598331396096" TargetMode="External"/><Relationship Id="rId93" Type="http://schemas.openxmlformats.org/officeDocument/2006/relationships/hyperlink" Target="http://pbs.twimg.com/profile_images/1460333207484776450/cFa_26IJ_normal.jpg" TargetMode="External"/><Relationship Id="rId92" Type="http://schemas.openxmlformats.org/officeDocument/2006/relationships/hyperlink" Target="http://twitter.com/Purujit60583513/statuses/1526765542995943424" TargetMode="External"/><Relationship Id="rId359" Type="http://schemas.openxmlformats.org/officeDocument/2006/relationships/hyperlink" Target="http://pbs.twimg.com/profile_images/1414648634717712388/0qj4w_jm_normal.jpg" TargetMode="External"/><Relationship Id="rId358" Type="http://schemas.openxmlformats.org/officeDocument/2006/relationships/hyperlink" Target="http://twitter.com/CatholicNewsSvc/statuses/1526580048341389312" TargetMode="External"/><Relationship Id="rId357" Type="http://schemas.openxmlformats.org/officeDocument/2006/relationships/hyperlink" Target="http://pbs.twimg.com/profile_images/458694809314541568/jPMrNEsB_normal.jpeg" TargetMode="External"/><Relationship Id="rId2270" Type="http://schemas.openxmlformats.org/officeDocument/2006/relationships/hyperlink" Target="http://twitter.com/yesmam67/statuses/1524419226307604481" TargetMode="External"/><Relationship Id="rId2271" Type="http://schemas.openxmlformats.org/officeDocument/2006/relationships/hyperlink" Target="http://pbs.twimg.com/profile_images/1469661072588218372/eFF_wWgg_normal.jpg" TargetMode="External"/><Relationship Id="rId352" Type="http://schemas.openxmlformats.org/officeDocument/2006/relationships/hyperlink" Target="http://twitter.com/MaykowskiD/statuses/1526580655580057600" TargetMode="External"/><Relationship Id="rId2272" Type="http://schemas.openxmlformats.org/officeDocument/2006/relationships/hyperlink" Target="http://twitter.com/SLT229/statuses/1524419145479163904" TargetMode="External"/><Relationship Id="rId351" Type="http://schemas.openxmlformats.org/officeDocument/2006/relationships/hyperlink" Target="http://pbs.twimg.com/profile_images/1511822282536198145/YkzSJiJt_normal.jpg" TargetMode="External"/><Relationship Id="rId2273" Type="http://schemas.openxmlformats.org/officeDocument/2006/relationships/hyperlink" Target="http://pbs.twimg.com/profile_images/1268887198780268544/cu6idQRY_normal.jpg" TargetMode="External"/><Relationship Id="rId350" Type="http://schemas.openxmlformats.org/officeDocument/2006/relationships/hyperlink" Target="http://twitter.com/Kioninadine/statuses/1526580984715657218" TargetMode="External"/><Relationship Id="rId2274" Type="http://schemas.openxmlformats.org/officeDocument/2006/relationships/hyperlink" Target="http://twitter.com/haugen_cammy/statuses/1524419130660732935" TargetMode="External"/><Relationship Id="rId2275" Type="http://schemas.openxmlformats.org/officeDocument/2006/relationships/hyperlink" Target="http://pbs.twimg.com/profile_images/1337207660957954048/59RN5maQ_normal.jpg" TargetMode="External"/><Relationship Id="rId356" Type="http://schemas.openxmlformats.org/officeDocument/2006/relationships/hyperlink" Target="http://twitter.com/LabourSD/statuses/1526580180466208769" TargetMode="External"/><Relationship Id="rId2276" Type="http://schemas.openxmlformats.org/officeDocument/2006/relationships/hyperlink" Target="http://twitter.com/bestICNnurse/statuses/1524419122536230913" TargetMode="External"/><Relationship Id="rId355" Type="http://schemas.openxmlformats.org/officeDocument/2006/relationships/hyperlink" Target="http://pbs.twimg.com/profile_images/1419630700538568714/LMtbujlS_normal.jpg" TargetMode="External"/><Relationship Id="rId2277" Type="http://schemas.openxmlformats.org/officeDocument/2006/relationships/hyperlink" Target="http://pbs.twimg.com/profile_images/1426324902429302786/Rh9tCrUy_normal.jpg" TargetMode="External"/><Relationship Id="rId354" Type="http://schemas.openxmlformats.org/officeDocument/2006/relationships/hyperlink" Target="http://twitter.com/Aasil_Hussain/statuses/1526580524470632449" TargetMode="External"/><Relationship Id="rId2278" Type="http://schemas.openxmlformats.org/officeDocument/2006/relationships/hyperlink" Target="http://twitter.com/renatosavoldi/statuses/1524419070854152193" TargetMode="External"/><Relationship Id="rId353" Type="http://schemas.openxmlformats.org/officeDocument/2006/relationships/hyperlink" Target="http://pbs.twimg.com/profile_images/1513776436087250946/snbeKfjz_normal.jpg" TargetMode="External"/><Relationship Id="rId2279" Type="http://schemas.openxmlformats.org/officeDocument/2006/relationships/hyperlink" Target="http://pbs.twimg.com/profile_images/1079080068205432832/gtFXEjLG_normal.jpg" TargetMode="External"/><Relationship Id="rId1378" Type="http://schemas.openxmlformats.org/officeDocument/2006/relationships/hyperlink" Target="http://twitter.com/momorad0/statuses/1525326711344308224" TargetMode="External"/><Relationship Id="rId2225" Type="http://schemas.openxmlformats.org/officeDocument/2006/relationships/hyperlink" Target="http://pbs.twimg.com/profile_images/1174368658740535296/ik6fN9IV_normal.png" TargetMode="External"/><Relationship Id="rId1379" Type="http://schemas.openxmlformats.org/officeDocument/2006/relationships/hyperlink" Target="http://pbs.twimg.com/profile_images/1439210062237548544/vcF0hjrH_normal.jpg" TargetMode="External"/><Relationship Id="rId2226" Type="http://schemas.openxmlformats.org/officeDocument/2006/relationships/hyperlink" Target="http://twitter.com/foneill655/statuses/1524422444383145984" TargetMode="External"/><Relationship Id="rId2227" Type="http://schemas.openxmlformats.org/officeDocument/2006/relationships/hyperlink" Target="http://pbs.twimg.com/profile_images/1497344184914747392/qiOxA1If_normal.jpg" TargetMode="External"/><Relationship Id="rId2228" Type="http://schemas.openxmlformats.org/officeDocument/2006/relationships/hyperlink" Target="http://twitter.com/dmremt/statuses/1524422197166714880" TargetMode="External"/><Relationship Id="rId2229" Type="http://schemas.openxmlformats.org/officeDocument/2006/relationships/hyperlink" Target="http://pbs.twimg.com/profile_images/1479191903342141440/ORTBsD4O_normal.jpg" TargetMode="External"/><Relationship Id="rId305" Type="http://schemas.openxmlformats.org/officeDocument/2006/relationships/hyperlink" Target="http://pbs.twimg.com/profile_images/1000054415901057025/zZHPZQra_normal.jpg" TargetMode="External"/><Relationship Id="rId789" Type="http://schemas.openxmlformats.org/officeDocument/2006/relationships/hyperlink" Target="http://pbs.twimg.com/profile_images/1496797676515561475/gKE780Hc_normal.jpg" TargetMode="External"/><Relationship Id="rId304" Type="http://schemas.openxmlformats.org/officeDocument/2006/relationships/hyperlink" Target="http://twitter.com/piapaulette/statuses/1526589664513097728" TargetMode="External"/><Relationship Id="rId788" Type="http://schemas.openxmlformats.org/officeDocument/2006/relationships/hyperlink" Target="http://twitter.com/nascent_rdo/statuses/1526246718257373184" TargetMode="External"/><Relationship Id="rId303" Type="http://schemas.openxmlformats.org/officeDocument/2006/relationships/hyperlink" Target="http://pbs.twimg.com/profile_images/1517519879565418497/tfXCiVNR_normal.jpg" TargetMode="External"/><Relationship Id="rId787" Type="http://schemas.openxmlformats.org/officeDocument/2006/relationships/hyperlink" Target="http://pbs.twimg.com/profile_images/1496797676515561475/gKE780Hc_normal.jpg" TargetMode="External"/><Relationship Id="rId302" Type="http://schemas.openxmlformats.org/officeDocument/2006/relationships/hyperlink" Target="http://twitter.com/ioevoice/statuses/1526589709245374464" TargetMode="External"/><Relationship Id="rId786" Type="http://schemas.openxmlformats.org/officeDocument/2006/relationships/hyperlink" Target="http://twitter.com/VillaDante_/statuses/1526247356915761153" TargetMode="External"/><Relationship Id="rId309" Type="http://schemas.openxmlformats.org/officeDocument/2006/relationships/hyperlink" Target="http://pbs.twimg.com/profile_images/1516660364867293186/zFHMZFtf_normal.jpg" TargetMode="External"/><Relationship Id="rId308" Type="http://schemas.openxmlformats.org/officeDocument/2006/relationships/hyperlink" Target="http://twitter.com/ioevoice/statuses/1526589200015020033" TargetMode="External"/><Relationship Id="rId307" Type="http://schemas.openxmlformats.org/officeDocument/2006/relationships/hyperlink" Target="http://pbs.twimg.com/profile_images/1052645246553784325/aKZIndtn_normal.jpg" TargetMode="External"/><Relationship Id="rId306" Type="http://schemas.openxmlformats.org/officeDocument/2006/relationships/hyperlink" Target="http://twitter.com/ECLTFoundation/statuses/1526589330210312193" TargetMode="External"/><Relationship Id="rId781" Type="http://schemas.openxmlformats.org/officeDocument/2006/relationships/hyperlink" Target="http://pbs.twimg.com/profile_images/1496797676515561475/gKE780Hc_normal.jpg" TargetMode="External"/><Relationship Id="rId1370" Type="http://schemas.openxmlformats.org/officeDocument/2006/relationships/hyperlink" Target="http://twitter.com/Al_Amin__Shihab/statuses/1525337255442673672" TargetMode="External"/><Relationship Id="rId780" Type="http://schemas.openxmlformats.org/officeDocument/2006/relationships/hyperlink" Target="http://twitter.com/nascent_rdo/statuses/1526248657523290120" TargetMode="External"/><Relationship Id="rId1371" Type="http://schemas.openxmlformats.org/officeDocument/2006/relationships/hyperlink" Target="http://pbs.twimg.com/profile_images/1403016605999767553/dD_BxTdV_normal.jpg" TargetMode="External"/><Relationship Id="rId1372" Type="http://schemas.openxmlformats.org/officeDocument/2006/relationships/hyperlink" Target="http://twitter.com/ChildLabourActn/statuses/1525336603006214145" TargetMode="External"/><Relationship Id="rId1373" Type="http://schemas.openxmlformats.org/officeDocument/2006/relationships/hyperlink" Target="http://pbs.twimg.com/profile_images/1430972599199277066/RseG-GZ-_normal.jpg" TargetMode="External"/><Relationship Id="rId2220" Type="http://schemas.openxmlformats.org/officeDocument/2006/relationships/hyperlink" Target="http://twitter.com/MsLeeLee727/statuses/1524423344396853249" TargetMode="External"/><Relationship Id="rId301" Type="http://schemas.openxmlformats.org/officeDocument/2006/relationships/hyperlink" Target="http://pbs.twimg.com/profile_images/1052645246553784325/aKZIndtn_normal.jpg" TargetMode="External"/><Relationship Id="rId785" Type="http://schemas.openxmlformats.org/officeDocument/2006/relationships/hyperlink" Target="http://pbs.twimg.com/profile_images/1472320175596838912/oKqSsK-k_normal.jpg" TargetMode="External"/><Relationship Id="rId1374" Type="http://schemas.openxmlformats.org/officeDocument/2006/relationships/hyperlink" Target="http://twitter.com/asintomarika/statuses/1525331588208205824" TargetMode="External"/><Relationship Id="rId2221" Type="http://schemas.openxmlformats.org/officeDocument/2006/relationships/hyperlink" Target="http://pbs.twimg.com/profile_images/1230832203757760513/MbhfVpmV_normal.jpg" TargetMode="External"/><Relationship Id="rId300" Type="http://schemas.openxmlformats.org/officeDocument/2006/relationships/hyperlink" Target="http://twitter.com/CatholicShareC/statuses/1526589922303352832" TargetMode="External"/><Relationship Id="rId784" Type="http://schemas.openxmlformats.org/officeDocument/2006/relationships/hyperlink" Target="http://twitter.com/nascent_rdo/statuses/1526247502814535684" TargetMode="External"/><Relationship Id="rId1375" Type="http://schemas.openxmlformats.org/officeDocument/2006/relationships/hyperlink" Target="http://pbs.twimg.com/profile_images/1521551652750209024/JgPnSsTM_normal.jpg" TargetMode="External"/><Relationship Id="rId2222" Type="http://schemas.openxmlformats.org/officeDocument/2006/relationships/hyperlink" Target="http://twitter.com/GradlerW/statuses/1524423221436723200" TargetMode="External"/><Relationship Id="rId783" Type="http://schemas.openxmlformats.org/officeDocument/2006/relationships/hyperlink" Target="http://pbs.twimg.com/profile_images/1496797676515561475/gKE780Hc_normal.jpg" TargetMode="External"/><Relationship Id="rId1376" Type="http://schemas.openxmlformats.org/officeDocument/2006/relationships/hyperlink" Target="http://twitter.com/tripathyajay/statuses/1525331069683179520" TargetMode="External"/><Relationship Id="rId2223" Type="http://schemas.openxmlformats.org/officeDocument/2006/relationships/hyperlink" Target="http://pbs.twimg.com/profile_images/1522129137456062464/Ptc-MFfU_normal.jpg" TargetMode="External"/><Relationship Id="rId782" Type="http://schemas.openxmlformats.org/officeDocument/2006/relationships/hyperlink" Target="http://twitter.com/nascent_rdo/statuses/1526248150155018241" TargetMode="External"/><Relationship Id="rId1377" Type="http://schemas.openxmlformats.org/officeDocument/2006/relationships/hyperlink" Target="http://pbs.twimg.com/profile_images/1349067901542789120/BuPJhpvc_normal.jpg" TargetMode="External"/><Relationship Id="rId2224" Type="http://schemas.openxmlformats.org/officeDocument/2006/relationships/hyperlink" Target="http://twitter.com/ThomasGraydon4/statuses/1524422665607524352" TargetMode="External"/><Relationship Id="rId1367" Type="http://schemas.openxmlformats.org/officeDocument/2006/relationships/hyperlink" Target="http://pbs.twimg.com/profile_images/1380082877182865412/ECjo-ZZW_normal.jpg" TargetMode="External"/><Relationship Id="rId2214" Type="http://schemas.openxmlformats.org/officeDocument/2006/relationships/hyperlink" Target="http://twitter.com/WonderWhereIAm1/statuses/1524425153471565824" TargetMode="External"/><Relationship Id="rId1368" Type="http://schemas.openxmlformats.org/officeDocument/2006/relationships/hyperlink" Target="http://twitter.com/EducoInd/statuses/1525349486780108800" TargetMode="External"/><Relationship Id="rId2215" Type="http://schemas.openxmlformats.org/officeDocument/2006/relationships/hyperlink" Target="http://pbs.twimg.com/profile_images/1483499660895526914/LWI6U22x_normal.jpg" TargetMode="External"/><Relationship Id="rId1369" Type="http://schemas.openxmlformats.org/officeDocument/2006/relationships/hyperlink" Target="http://pbs.twimg.com/profile_images/1290137428968136704/nS-VgXvv_normal.jpg" TargetMode="External"/><Relationship Id="rId2216" Type="http://schemas.openxmlformats.org/officeDocument/2006/relationships/hyperlink" Target="http://twitter.com/SY28201479/statuses/1524425010378649601" TargetMode="External"/><Relationship Id="rId2217" Type="http://schemas.openxmlformats.org/officeDocument/2006/relationships/hyperlink" Target="http://pbs.twimg.com/profile_images/1266807755794526208/N48ieUFg_normal.jpg" TargetMode="External"/><Relationship Id="rId2218" Type="http://schemas.openxmlformats.org/officeDocument/2006/relationships/hyperlink" Target="http://twitter.com/TebohoThejane1/statuses/1524423932673204229" TargetMode="External"/><Relationship Id="rId2219" Type="http://schemas.openxmlformats.org/officeDocument/2006/relationships/hyperlink" Target="http://pbs.twimg.com/profile_images/1495199902577709064/_foP5PKk_normal.jpg" TargetMode="External"/><Relationship Id="rId778" Type="http://schemas.openxmlformats.org/officeDocument/2006/relationships/hyperlink" Target="http://twitter.com/nascent_rdo/statuses/1526248788452687872" TargetMode="External"/><Relationship Id="rId777" Type="http://schemas.openxmlformats.org/officeDocument/2006/relationships/hyperlink" Target="http://pbs.twimg.com/profile_images/1496797676515561475/gKE780Hc_normal.jpg" TargetMode="External"/><Relationship Id="rId776" Type="http://schemas.openxmlformats.org/officeDocument/2006/relationships/hyperlink" Target="http://twitter.com/ChaCastro/statuses/1526248944694599681" TargetMode="External"/><Relationship Id="rId775" Type="http://schemas.openxmlformats.org/officeDocument/2006/relationships/hyperlink" Target="http://pbs.twimg.com/profile_images/1282134997214928903/65IoxpaI_normal.jpg" TargetMode="External"/><Relationship Id="rId779" Type="http://schemas.openxmlformats.org/officeDocument/2006/relationships/hyperlink" Target="http://pbs.twimg.com/profile_images/1496797676515561475/gKE780Hc_normal.jpg" TargetMode="External"/><Relationship Id="rId770" Type="http://schemas.openxmlformats.org/officeDocument/2006/relationships/hyperlink" Target="http://twitter.com/OurCommonAfrica/statuses/1526250154382307335" TargetMode="External"/><Relationship Id="rId1360" Type="http://schemas.openxmlformats.org/officeDocument/2006/relationships/hyperlink" Target="http://twitter.com/yara200y/statuses/1525420588675784704" TargetMode="External"/><Relationship Id="rId1361" Type="http://schemas.openxmlformats.org/officeDocument/2006/relationships/hyperlink" Target="http://pbs.twimg.com/profile_images/1339200879610785797/ae-RAoTT_normal.jpg" TargetMode="External"/><Relationship Id="rId1362" Type="http://schemas.openxmlformats.org/officeDocument/2006/relationships/hyperlink" Target="http://twitter.com/JoyceChimbi/statuses/1525388360403103744" TargetMode="External"/><Relationship Id="rId774" Type="http://schemas.openxmlformats.org/officeDocument/2006/relationships/hyperlink" Target="http://twitter.com/Allymihiki1/statuses/1526249474426798082" TargetMode="External"/><Relationship Id="rId1363" Type="http://schemas.openxmlformats.org/officeDocument/2006/relationships/hyperlink" Target="http://pbs.twimg.com/profile_images/1369661809544806410/rCUUYFA5_normal.jpg" TargetMode="External"/><Relationship Id="rId2210" Type="http://schemas.openxmlformats.org/officeDocument/2006/relationships/hyperlink" Target="http://twitter.com/RizaaAal3n/statuses/1524426179834695680" TargetMode="External"/><Relationship Id="rId773" Type="http://schemas.openxmlformats.org/officeDocument/2006/relationships/hyperlink" Target="http://pbs.twimg.com/profile_images/1518587363290755072/dca6Cnm6_normal.jpg" TargetMode="External"/><Relationship Id="rId1364" Type="http://schemas.openxmlformats.org/officeDocument/2006/relationships/hyperlink" Target="http://twitter.com/IPSNewsUNBureau/statuses/1525367220880125953" TargetMode="External"/><Relationship Id="rId2211" Type="http://schemas.openxmlformats.org/officeDocument/2006/relationships/hyperlink" Target="http://pbs.twimg.com/profile_images/1511664079026413577/4c-WOr0-_normal.jpg" TargetMode="External"/><Relationship Id="rId772" Type="http://schemas.openxmlformats.org/officeDocument/2006/relationships/hyperlink" Target="http://twitter.com/Puspasree_Debi/statuses/1526249543800881152" TargetMode="External"/><Relationship Id="rId1365" Type="http://schemas.openxmlformats.org/officeDocument/2006/relationships/hyperlink" Target="http://pbs.twimg.com/profile_images/1137114909/Shobha_Raghuram_normal.jpg" TargetMode="External"/><Relationship Id="rId2212" Type="http://schemas.openxmlformats.org/officeDocument/2006/relationships/hyperlink" Target="http://twitter.com/UllaHerrmann18/statuses/1524425153979068417" TargetMode="External"/><Relationship Id="rId771" Type="http://schemas.openxmlformats.org/officeDocument/2006/relationships/hyperlink" Target="http://pbs.twimg.com/profile_images/1253931453626245122/RX6fiIsT_normal.jpg" TargetMode="External"/><Relationship Id="rId1366" Type="http://schemas.openxmlformats.org/officeDocument/2006/relationships/hyperlink" Target="http://twitter.com/ShobhaRaghuram/statuses/1525354524508299264" TargetMode="External"/><Relationship Id="rId2213" Type="http://schemas.openxmlformats.org/officeDocument/2006/relationships/hyperlink" Target="http://pbs.twimg.com/profile_images/1332178394843394053/NCG9f8jM_normal.jpg" TargetMode="External"/><Relationship Id="rId2247" Type="http://schemas.openxmlformats.org/officeDocument/2006/relationships/hyperlink" Target="http://pbs.twimg.com/profile_images/1511366929264619522/WF8PA21B_normal.jpg" TargetMode="External"/><Relationship Id="rId2248" Type="http://schemas.openxmlformats.org/officeDocument/2006/relationships/hyperlink" Target="http://twitter.com/JenniferRingo13/statuses/1524420502806216704" TargetMode="External"/><Relationship Id="rId2249" Type="http://schemas.openxmlformats.org/officeDocument/2006/relationships/hyperlink" Target="http://pbs.twimg.com/profile_images/1503492869130174465/b0WpERYG_normal.jpg" TargetMode="External"/><Relationship Id="rId327" Type="http://schemas.openxmlformats.org/officeDocument/2006/relationships/hyperlink" Target="http://pbs.twimg.com/profile_images/684748079543656448/ox7yNK0r_normal.jpg" TargetMode="External"/><Relationship Id="rId326" Type="http://schemas.openxmlformats.org/officeDocument/2006/relationships/hyperlink" Target="http://twitter.com/theICAR/statuses/1526586208335306753" TargetMode="External"/><Relationship Id="rId325" Type="http://schemas.openxmlformats.org/officeDocument/2006/relationships/hyperlink" Target="http://pbs.twimg.com/profile_images/1416038360125161477/9NQP7nom_normal.jpg" TargetMode="External"/><Relationship Id="rId324" Type="http://schemas.openxmlformats.org/officeDocument/2006/relationships/hyperlink" Target="http://twitter.com/globalcompactca/statuses/1526586297581805568" TargetMode="External"/><Relationship Id="rId329" Type="http://schemas.openxmlformats.org/officeDocument/2006/relationships/hyperlink" Target="http://pbs.twimg.com/profile_images/1325304563973369856/Z3OD3EqU_normal.jpg" TargetMode="External"/><Relationship Id="rId1390" Type="http://schemas.openxmlformats.org/officeDocument/2006/relationships/hyperlink" Target="http://twitter.com/MarcSargent7/statuses/1525267090025984002" TargetMode="External"/><Relationship Id="rId328" Type="http://schemas.openxmlformats.org/officeDocument/2006/relationships/hyperlink" Target="http://twitter.com/CSISHumanRights/statuses/1526586136835006466" TargetMode="External"/><Relationship Id="rId1391" Type="http://schemas.openxmlformats.org/officeDocument/2006/relationships/hyperlink" Target="http://pbs.twimg.com/profile_images/1019807527570104320/v7iFA15c_normal.jpg" TargetMode="External"/><Relationship Id="rId1392" Type="http://schemas.openxmlformats.org/officeDocument/2006/relationships/hyperlink" Target="http://twitter.com/sooze555/statuses/1525266475640049664" TargetMode="External"/><Relationship Id="rId1393" Type="http://schemas.openxmlformats.org/officeDocument/2006/relationships/hyperlink" Target="http://pbs.twimg.com/profile_images/1100148365017239552/y93QGgMy_normal.jpg" TargetMode="External"/><Relationship Id="rId2240" Type="http://schemas.openxmlformats.org/officeDocument/2006/relationships/hyperlink" Target="http://twitter.com/m0vemebrightly/statuses/1524420962644488193" TargetMode="External"/><Relationship Id="rId1394" Type="http://schemas.openxmlformats.org/officeDocument/2006/relationships/hyperlink" Target="http://twitter.com/favfavalore/statuses/1525263134692605952" TargetMode="External"/><Relationship Id="rId2241" Type="http://schemas.openxmlformats.org/officeDocument/2006/relationships/hyperlink" Target="http://pbs.twimg.com/profile_images/1335968800479584259/kEP63u3z_normal.jpg" TargetMode="External"/><Relationship Id="rId1395" Type="http://schemas.openxmlformats.org/officeDocument/2006/relationships/hyperlink" Target="http://pbs.twimg.com/profile_images/1703995717/IMG00257-20110618-1653_normal.jpg" TargetMode="External"/><Relationship Id="rId2242" Type="http://schemas.openxmlformats.org/officeDocument/2006/relationships/hyperlink" Target="http://twitter.com/Mark42024274/statuses/1524420642350772225" TargetMode="External"/><Relationship Id="rId323" Type="http://schemas.openxmlformats.org/officeDocument/2006/relationships/hyperlink" Target="http://pbs.twimg.com/profile_images/1042162462571687936/8ULuxijh_normal.jpg" TargetMode="External"/><Relationship Id="rId1396" Type="http://schemas.openxmlformats.org/officeDocument/2006/relationships/hyperlink" Target="http://twitter.com/jurylady5/statuses/1525262974142664705" TargetMode="External"/><Relationship Id="rId2243" Type="http://schemas.openxmlformats.org/officeDocument/2006/relationships/hyperlink" Target="http://pbs.twimg.com/profile_images/1483533589086150672/olWO22Eo_normal.png" TargetMode="External"/><Relationship Id="rId322" Type="http://schemas.openxmlformats.org/officeDocument/2006/relationships/hyperlink" Target="http://twitter.com/Vertical_52/statuses/1526586476502339584" TargetMode="External"/><Relationship Id="rId1397" Type="http://schemas.openxmlformats.org/officeDocument/2006/relationships/hyperlink" Target="http://pbs.twimg.com/profile_images/1279295434146459649/-Qj2DWbV_normal.jpg" TargetMode="External"/><Relationship Id="rId2244" Type="http://schemas.openxmlformats.org/officeDocument/2006/relationships/hyperlink" Target="http://twitter.com/ClarkBurgess8/statuses/1524420539300950016" TargetMode="External"/><Relationship Id="rId321" Type="http://schemas.openxmlformats.org/officeDocument/2006/relationships/hyperlink" Target="http://pbs.twimg.com/profile_images/1486657994318307336/CtOt6lNm_normal.jpg" TargetMode="External"/><Relationship Id="rId1398" Type="http://schemas.openxmlformats.org/officeDocument/2006/relationships/hyperlink" Target="http://twitter.com/CycloneLizzy/statuses/1525260529081937920" TargetMode="External"/><Relationship Id="rId2245" Type="http://schemas.openxmlformats.org/officeDocument/2006/relationships/hyperlink" Target="http://pbs.twimg.com/profile_images/1215627303927058433/nLcCa-d9_normal.jpg" TargetMode="External"/><Relationship Id="rId320" Type="http://schemas.openxmlformats.org/officeDocument/2006/relationships/hyperlink" Target="http://twitter.com/BoburBN/statuses/1526587099931099139" TargetMode="External"/><Relationship Id="rId1399" Type="http://schemas.openxmlformats.org/officeDocument/2006/relationships/hyperlink" Target="http://pbs.twimg.com/profile_images/1468662064277176322/-djX7JA4_normal.jpg" TargetMode="External"/><Relationship Id="rId2246" Type="http://schemas.openxmlformats.org/officeDocument/2006/relationships/hyperlink" Target="http://twitter.com/Crystal45398906/statuses/1524420534850703361" TargetMode="External"/><Relationship Id="rId1389" Type="http://schemas.openxmlformats.org/officeDocument/2006/relationships/hyperlink" Target="http://pbs.twimg.com/profile_images/1434664313185263627/hLo1Y6v7_normal.jpg" TargetMode="External"/><Relationship Id="rId2236" Type="http://schemas.openxmlformats.org/officeDocument/2006/relationships/hyperlink" Target="http://twitter.com/JulieLefebvre1/statuses/1524421308171395080" TargetMode="External"/><Relationship Id="rId2237" Type="http://schemas.openxmlformats.org/officeDocument/2006/relationships/hyperlink" Target="http://pbs.twimg.com/profile_images/1410607362788913163/gGWixzFX_normal.jpg" TargetMode="External"/><Relationship Id="rId2238" Type="http://schemas.openxmlformats.org/officeDocument/2006/relationships/hyperlink" Target="http://twitter.com/VeroHudoklin/statuses/1524420964032950272" TargetMode="External"/><Relationship Id="rId2239" Type="http://schemas.openxmlformats.org/officeDocument/2006/relationships/hyperlink" Target="http://pbs.twimg.com/profile_images/636025114002255872/zkaZwNai_normal.jpg" TargetMode="External"/><Relationship Id="rId316" Type="http://schemas.openxmlformats.org/officeDocument/2006/relationships/hyperlink" Target="http://twitter.com/ioevoice/statuses/1526587392479698945" TargetMode="External"/><Relationship Id="rId315" Type="http://schemas.openxmlformats.org/officeDocument/2006/relationships/hyperlink" Target="http://pbs.twimg.com/profile_images/1052645246553784325/aKZIndtn_normal.jpg" TargetMode="External"/><Relationship Id="rId799" Type="http://schemas.openxmlformats.org/officeDocument/2006/relationships/hyperlink" Target="http://pbs.twimg.com/profile_images/913024608286203904/3mODnyTd_normal.jpg" TargetMode="External"/><Relationship Id="rId314" Type="http://schemas.openxmlformats.org/officeDocument/2006/relationships/hyperlink" Target="http://twitter.com/dev_dispatch/statuses/1526587752183209984" TargetMode="External"/><Relationship Id="rId798" Type="http://schemas.openxmlformats.org/officeDocument/2006/relationships/hyperlink" Target="http://twitter.com/BoburBN/statuses/1526244243626409985" TargetMode="External"/><Relationship Id="rId313" Type="http://schemas.openxmlformats.org/officeDocument/2006/relationships/hyperlink" Target="http://pbs.twimg.com/profile_images/1270592796165050368/nS3Dl3vU_normal.jpg" TargetMode="External"/><Relationship Id="rId797" Type="http://schemas.openxmlformats.org/officeDocument/2006/relationships/hyperlink" Target="http://pbs.twimg.com/profile_images/1256720619149971456/H-RAr_DV_normal.jpg" TargetMode="External"/><Relationship Id="rId319" Type="http://schemas.openxmlformats.org/officeDocument/2006/relationships/hyperlink" Target="http://pbs.twimg.com/profile_images/1256720619149971456/H-RAr_DV_normal.jpg" TargetMode="External"/><Relationship Id="rId318" Type="http://schemas.openxmlformats.org/officeDocument/2006/relationships/hyperlink" Target="http://twitter.com/LesegoThinane/statuses/1526587217606590465" TargetMode="External"/><Relationship Id="rId317" Type="http://schemas.openxmlformats.org/officeDocument/2006/relationships/hyperlink" Target="http://pbs.twimg.com/profile_images/1411082239241248768/xQztzsrp_normal.jpg" TargetMode="External"/><Relationship Id="rId1380" Type="http://schemas.openxmlformats.org/officeDocument/2006/relationships/hyperlink" Target="http://twitter.com/ZedNSK/statuses/1525320619784642560" TargetMode="External"/><Relationship Id="rId792" Type="http://schemas.openxmlformats.org/officeDocument/2006/relationships/hyperlink" Target="http://twitter.com/fambasayi/statuses/1526246210767568898" TargetMode="External"/><Relationship Id="rId1381" Type="http://schemas.openxmlformats.org/officeDocument/2006/relationships/hyperlink" Target="http://pbs.twimg.com/profile_images/1497048553440509953/XSCw9BE0_normal.jpg" TargetMode="External"/><Relationship Id="rId791" Type="http://schemas.openxmlformats.org/officeDocument/2006/relationships/hyperlink" Target="http://pbs.twimg.com/profile_images/1504469475663368197/GmIsjcud_normal.jpg" TargetMode="External"/><Relationship Id="rId1382" Type="http://schemas.openxmlformats.org/officeDocument/2006/relationships/hyperlink" Target="http://twitter.com/_ljohnstone_/statuses/1525302815236599808" TargetMode="External"/><Relationship Id="rId790" Type="http://schemas.openxmlformats.org/officeDocument/2006/relationships/hyperlink" Target="http://twitter.com/nascent_rdo/statuses/1526246504494678018" TargetMode="External"/><Relationship Id="rId1383" Type="http://schemas.openxmlformats.org/officeDocument/2006/relationships/hyperlink" Target="http://pbs.twimg.com/profile_images/1373915557695741956/62Dxrucq_normal.jpg" TargetMode="External"/><Relationship Id="rId2230" Type="http://schemas.openxmlformats.org/officeDocument/2006/relationships/hyperlink" Target="http://twitter.com/CentralContest/statuses/1524422002148265986" TargetMode="External"/><Relationship Id="rId1384" Type="http://schemas.openxmlformats.org/officeDocument/2006/relationships/hyperlink" Target="http://twitter.com/AM97348559/statuses/1525280865181487104" TargetMode="External"/><Relationship Id="rId2231" Type="http://schemas.openxmlformats.org/officeDocument/2006/relationships/hyperlink" Target="http://pbs.twimg.com/profile_images/1514775323564412934/jElHEJys_normal.jpg" TargetMode="External"/><Relationship Id="rId312" Type="http://schemas.openxmlformats.org/officeDocument/2006/relationships/hyperlink" Target="http://twitter.com/cbs_ke/statuses/1526588640599605248" TargetMode="External"/><Relationship Id="rId796" Type="http://schemas.openxmlformats.org/officeDocument/2006/relationships/hyperlink" Target="http://twitter.com/ECLT_imugwagwa/statuses/1526245493101182976" TargetMode="External"/><Relationship Id="rId1385" Type="http://schemas.openxmlformats.org/officeDocument/2006/relationships/hyperlink" Target="http://pbs.twimg.com/profile_images/1213859490098843655/szfdKAKu_normal.jpg" TargetMode="External"/><Relationship Id="rId2232" Type="http://schemas.openxmlformats.org/officeDocument/2006/relationships/hyperlink" Target="http://twitter.com/cjl1954/statuses/1524421949077659649" TargetMode="External"/><Relationship Id="rId311" Type="http://schemas.openxmlformats.org/officeDocument/2006/relationships/hyperlink" Target="http://pbs.twimg.com/profile_images/1505891787008847896/kC0WMoGd_normal.jpg" TargetMode="External"/><Relationship Id="rId795" Type="http://schemas.openxmlformats.org/officeDocument/2006/relationships/hyperlink" Target="http://pbs.twimg.com/profile_images/1329405716759711748/6QjRARJY_normal.jpg" TargetMode="External"/><Relationship Id="rId1386" Type="http://schemas.openxmlformats.org/officeDocument/2006/relationships/hyperlink" Target="http://twitter.com/DebGray57096580/statuses/1525276383399792643" TargetMode="External"/><Relationship Id="rId2233" Type="http://schemas.openxmlformats.org/officeDocument/2006/relationships/hyperlink" Target="http://pbs.twimg.com/profile_images/570285571201720320/mvcYkpFh_normal.jpeg" TargetMode="External"/><Relationship Id="rId310" Type="http://schemas.openxmlformats.org/officeDocument/2006/relationships/hyperlink" Target="http://twitter.com/atj_mdd/statuses/1526588727644295168" TargetMode="External"/><Relationship Id="rId794" Type="http://schemas.openxmlformats.org/officeDocument/2006/relationships/hyperlink" Target="http://twitter.com/raquelunicef/statuses/1526245942323621889" TargetMode="External"/><Relationship Id="rId1387" Type="http://schemas.openxmlformats.org/officeDocument/2006/relationships/hyperlink" Target="http://abs.twimg.com/sticky/default_profile_images/default_profile_normal.png" TargetMode="External"/><Relationship Id="rId2234" Type="http://schemas.openxmlformats.org/officeDocument/2006/relationships/hyperlink" Target="http://twitter.com/chersangel/statuses/1524421724187598849" TargetMode="External"/><Relationship Id="rId793" Type="http://schemas.openxmlformats.org/officeDocument/2006/relationships/hyperlink" Target="http://pbs.twimg.com/profile_images/894230423575855106/Jhpakhh8_normal.jpg" TargetMode="External"/><Relationship Id="rId1388" Type="http://schemas.openxmlformats.org/officeDocument/2006/relationships/hyperlink" Target="http://twitter.com/Florida_Vero/statuses/1525272782401163265" TargetMode="External"/><Relationship Id="rId2235" Type="http://schemas.openxmlformats.org/officeDocument/2006/relationships/hyperlink" Target="http://pbs.twimg.com/profile_images/1279879153433616385/pjdfZkxb_normal.jpg" TargetMode="External"/><Relationship Id="rId297" Type="http://schemas.openxmlformats.org/officeDocument/2006/relationships/hyperlink" Target="http://abs.twimg.com/sticky/default_profile_images/default_profile_normal.png" TargetMode="External"/><Relationship Id="rId296" Type="http://schemas.openxmlformats.org/officeDocument/2006/relationships/hyperlink" Target="http://twitter.com/AChinomwe/statuses/1526590320552644608" TargetMode="External"/><Relationship Id="rId295" Type="http://schemas.openxmlformats.org/officeDocument/2006/relationships/hyperlink" Target="http://pbs.twimg.com/profile_images/1524386552088043520/2ZjIwZNU_normal.jpg" TargetMode="External"/><Relationship Id="rId294" Type="http://schemas.openxmlformats.org/officeDocument/2006/relationships/hyperlink" Target="http://twitter.com/tzDiscovery/statuses/1526590757896867840" TargetMode="External"/><Relationship Id="rId299" Type="http://schemas.openxmlformats.org/officeDocument/2006/relationships/hyperlink" Target="http://pbs.twimg.com/profile_images/1114349076894687232/Ewv8e1um_normal.png" TargetMode="External"/><Relationship Id="rId298" Type="http://schemas.openxmlformats.org/officeDocument/2006/relationships/hyperlink" Target="http://twitter.com/LorenzoGuarcel2/statuses/1526589928657805312" TargetMode="External"/><Relationship Id="rId271" Type="http://schemas.openxmlformats.org/officeDocument/2006/relationships/hyperlink" Target="http://pbs.twimg.com/profile_images/1011624598411063297/djGEgMV5_normal.jpg" TargetMode="External"/><Relationship Id="rId270" Type="http://schemas.openxmlformats.org/officeDocument/2006/relationships/hyperlink" Target="http://twitter.com/ioevoice/statuses/1526601682486013955" TargetMode="External"/><Relationship Id="rId269" Type="http://schemas.openxmlformats.org/officeDocument/2006/relationships/hyperlink" Target="http://pbs.twimg.com/profile_images/1052645246553784325/aKZIndtn_normal.jpg" TargetMode="External"/><Relationship Id="rId264" Type="http://schemas.openxmlformats.org/officeDocument/2006/relationships/hyperlink" Target="http://twitter.com/TomRaftery/statuses/1526602484302610432" TargetMode="External"/><Relationship Id="rId263" Type="http://schemas.openxmlformats.org/officeDocument/2006/relationships/hyperlink" Target="http://pbs.twimg.com/profile_images/1219668618817998848/uSKj7ZyD_normal.jpg" TargetMode="External"/><Relationship Id="rId262" Type="http://schemas.openxmlformats.org/officeDocument/2006/relationships/hyperlink" Target="http://twitter.com/Romain_Pro/statuses/1526602550320979969" TargetMode="External"/><Relationship Id="rId261" Type="http://schemas.openxmlformats.org/officeDocument/2006/relationships/hyperlink" Target="http://pbs.twimg.com/profile_images/1333767692323614726/sByo7SdQ_normal.jpg" TargetMode="External"/><Relationship Id="rId268" Type="http://schemas.openxmlformats.org/officeDocument/2006/relationships/hyperlink" Target="http://twitter.com/SharanBurrow/statuses/1526601804942811136" TargetMode="External"/><Relationship Id="rId267" Type="http://schemas.openxmlformats.org/officeDocument/2006/relationships/hyperlink" Target="http://pbs.twimg.com/profile_images/696703384439488512/CSubDJl9_normal.png" TargetMode="External"/><Relationship Id="rId266" Type="http://schemas.openxmlformats.org/officeDocument/2006/relationships/hyperlink" Target="http://twitter.com/Artist_Diplomat/statuses/1526602445295603713" TargetMode="External"/><Relationship Id="rId265" Type="http://schemas.openxmlformats.org/officeDocument/2006/relationships/hyperlink" Target="http://pbs.twimg.com/profile_images/1467094861870469122/JoWNb4_h_normal.jpg" TargetMode="External"/><Relationship Id="rId260" Type="http://schemas.openxmlformats.org/officeDocument/2006/relationships/hyperlink" Target="http://twitter.com/sindilengubane/statuses/1526604865455247360" TargetMode="External"/><Relationship Id="rId259" Type="http://schemas.openxmlformats.org/officeDocument/2006/relationships/hyperlink" Target="http://pbs.twimg.com/profile_images/1030655098291204097/mwuKkzi8_normal.jpg" TargetMode="External"/><Relationship Id="rId258" Type="http://schemas.openxmlformats.org/officeDocument/2006/relationships/hyperlink" Target="http://twitter.com/CharlesTembo12/statuses/1526605418209984512" TargetMode="External"/><Relationship Id="rId2290" Type="http://schemas.openxmlformats.org/officeDocument/2006/relationships/hyperlink" Target="http://twitter.com/ILO_Nepal/statuses/1524415207077990404" TargetMode="External"/><Relationship Id="rId2291" Type="http://schemas.openxmlformats.org/officeDocument/2006/relationships/hyperlink" Target="http://pbs.twimg.com/profile_images/1230571100301676544/_BuDyYgV_normal.jpg" TargetMode="External"/><Relationship Id="rId2292" Type="http://schemas.openxmlformats.org/officeDocument/2006/relationships/hyperlink" Target="http://twitter.com/MbongShu/statuses/1524409915049226241" TargetMode="External"/><Relationship Id="rId2293" Type="http://schemas.openxmlformats.org/officeDocument/2006/relationships/hyperlink" Target="http://pbs.twimg.com/profile_images/1478258665446641667/mEnhw1Ek_normal.jpg" TargetMode="External"/><Relationship Id="rId253" Type="http://schemas.openxmlformats.org/officeDocument/2006/relationships/hyperlink" Target="http://pbs.twimg.com/profile_images/1503408284425883649/xjVovHAK_normal.jpg" TargetMode="External"/><Relationship Id="rId2294" Type="http://schemas.openxmlformats.org/officeDocument/2006/relationships/hyperlink" Target="http://twitter.com/afrizzian/statuses/1524405066639233027" TargetMode="External"/><Relationship Id="rId252" Type="http://schemas.openxmlformats.org/officeDocument/2006/relationships/hyperlink" Target="http://twitter.com/MatthiasThorns/statuses/1526605767574528000" TargetMode="External"/><Relationship Id="rId2295" Type="http://schemas.openxmlformats.org/officeDocument/2006/relationships/hyperlink" Target="http://pbs.twimg.com/profile_images/1229932925/square_logo_twitter_normal.jpg" TargetMode="External"/><Relationship Id="rId251" Type="http://schemas.openxmlformats.org/officeDocument/2006/relationships/hyperlink" Target="http://pbs.twimg.com/profile_images/1315537565215264768/uPT_D33y_normal.jpg" TargetMode="External"/><Relationship Id="rId2296" Type="http://schemas.openxmlformats.org/officeDocument/2006/relationships/hyperlink" Target="http://twitter.com/60milliongirls/statuses/1524404393415782400" TargetMode="External"/><Relationship Id="rId250" Type="http://schemas.openxmlformats.org/officeDocument/2006/relationships/hyperlink" Target="http://twitter.com/lealdogmail/statuses/1526605786876715008" TargetMode="External"/><Relationship Id="rId2297" Type="http://schemas.openxmlformats.org/officeDocument/2006/relationships/hyperlink" Target="http://pbs.twimg.com/profile_images/988774899715059712/fShwsAY-_normal.jpg" TargetMode="External"/><Relationship Id="rId257" Type="http://schemas.openxmlformats.org/officeDocument/2006/relationships/hyperlink" Target="http://pbs.twimg.com/profile_images/1500686566888517633/1MHxnsfA_normal.jpg" TargetMode="External"/><Relationship Id="rId2298" Type="http://schemas.openxmlformats.org/officeDocument/2006/relationships/hyperlink" Target="http://twitter.com/Katemukoko/statuses/1524404203271213056" TargetMode="External"/><Relationship Id="rId256" Type="http://schemas.openxmlformats.org/officeDocument/2006/relationships/hyperlink" Target="http://twitter.com/BerndETMueller/statuses/1526605664247853056" TargetMode="External"/><Relationship Id="rId2299" Type="http://schemas.openxmlformats.org/officeDocument/2006/relationships/hyperlink" Target="http://pbs.twimg.com/profile_images/1485662221095124994/m9aeY5sx_normal.jpg" TargetMode="External"/><Relationship Id="rId255" Type="http://schemas.openxmlformats.org/officeDocument/2006/relationships/hyperlink" Target="http://pbs.twimg.com/profile_images/778168463621750784/yTc4Oz1X_normal.jpg" TargetMode="External"/><Relationship Id="rId254" Type="http://schemas.openxmlformats.org/officeDocument/2006/relationships/hyperlink" Target="http://twitter.com/liberationxxx/statuses/1526605749299732480" TargetMode="External"/><Relationship Id="rId293" Type="http://schemas.openxmlformats.org/officeDocument/2006/relationships/hyperlink" Target="http://pbs.twimg.com/profile_images/543397106757537792/nRqW_uG1_normal.jpeg" TargetMode="External"/><Relationship Id="rId292" Type="http://schemas.openxmlformats.org/officeDocument/2006/relationships/hyperlink" Target="http://twitter.com/acv_csc_europe/statuses/1526591050772512768" TargetMode="External"/><Relationship Id="rId291" Type="http://schemas.openxmlformats.org/officeDocument/2006/relationships/hyperlink" Target="http://pbs.twimg.com/profile_images/1389058065270513668/LHiNnE_b_normal.jpg" TargetMode="External"/><Relationship Id="rId290" Type="http://schemas.openxmlformats.org/officeDocument/2006/relationships/hyperlink" Target="http://twitter.com/Suhi_WRK/statuses/1526591582983561216" TargetMode="External"/><Relationship Id="rId286" Type="http://schemas.openxmlformats.org/officeDocument/2006/relationships/hyperlink" Target="http://twitter.com/Ahifores/statuses/1526592182425206786" TargetMode="External"/><Relationship Id="rId285" Type="http://schemas.openxmlformats.org/officeDocument/2006/relationships/hyperlink" Target="http://pbs.twimg.com/profile_images/1354832832372346884/Vdghw0NB_normal.jpg" TargetMode="External"/><Relationship Id="rId284" Type="http://schemas.openxmlformats.org/officeDocument/2006/relationships/hyperlink" Target="http://twitter.com/Ahifores/statuses/1526592227291582464" TargetMode="External"/><Relationship Id="rId283" Type="http://schemas.openxmlformats.org/officeDocument/2006/relationships/hyperlink" Target="http://pbs.twimg.com/profile_images/1354832832372346884/Vdghw0NB_normal.jpg" TargetMode="External"/><Relationship Id="rId289" Type="http://schemas.openxmlformats.org/officeDocument/2006/relationships/hyperlink" Target="http://pbs.twimg.com/profile_images/1522649698183651329/Xj-xFJTK_normal.jpg" TargetMode="External"/><Relationship Id="rId288" Type="http://schemas.openxmlformats.org/officeDocument/2006/relationships/hyperlink" Target="http://twitter.com/Ahifores/statuses/1526592139018354689" TargetMode="External"/><Relationship Id="rId287" Type="http://schemas.openxmlformats.org/officeDocument/2006/relationships/hyperlink" Target="http://pbs.twimg.com/profile_images/1354832832372346884/Vdghw0NB_normal.jpg" TargetMode="External"/><Relationship Id="rId282" Type="http://schemas.openxmlformats.org/officeDocument/2006/relationships/hyperlink" Target="http://twitter.com/NiliMajumder/statuses/1526598842602618885" TargetMode="External"/><Relationship Id="rId281" Type="http://schemas.openxmlformats.org/officeDocument/2006/relationships/hyperlink" Target="http://pbs.twimg.com/profile_images/1353304008757227523/s4iY7u_-_normal.jpg" TargetMode="External"/><Relationship Id="rId280" Type="http://schemas.openxmlformats.org/officeDocument/2006/relationships/hyperlink" Target="http://twitter.com/Mabokee1/statuses/1526599623695114249" TargetMode="External"/><Relationship Id="rId275" Type="http://schemas.openxmlformats.org/officeDocument/2006/relationships/hyperlink" Target="http://pbs.twimg.com/profile_images/696703384439488512/CSubDJl9_normal.png" TargetMode="External"/><Relationship Id="rId274" Type="http://schemas.openxmlformats.org/officeDocument/2006/relationships/hyperlink" Target="http://twitter.com/Romain_Pro/statuses/1526600500405215233" TargetMode="External"/><Relationship Id="rId273" Type="http://schemas.openxmlformats.org/officeDocument/2006/relationships/hyperlink" Target="http://pbs.twimg.com/profile_images/1333767692323614726/sByo7SdQ_normal.jpg" TargetMode="External"/><Relationship Id="rId272" Type="http://schemas.openxmlformats.org/officeDocument/2006/relationships/hyperlink" Target="http://twitter.com/UNICEFGambia/statuses/1526601339811274752" TargetMode="External"/><Relationship Id="rId279" Type="http://schemas.openxmlformats.org/officeDocument/2006/relationships/hyperlink" Target="http://pbs.twimg.com/profile_images/1500087897902436352/SFLwanlx_normal.jpg" TargetMode="External"/><Relationship Id="rId278" Type="http://schemas.openxmlformats.org/officeDocument/2006/relationships/hyperlink" Target="http://twitter.com/IPSNewsUNBureau/statuses/1526600319081275395" TargetMode="External"/><Relationship Id="rId277" Type="http://schemas.openxmlformats.org/officeDocument/2006/relationships/hyperlink" Target="http://pbs.twimg.com/profile_images/1369661809544806410/rCUUYFA5_normal.jpg" TargetMode="External"/><Relationship Id="rId276" Type="http://schemas.openxmlformats.org/officeDocument/2006/relationships/hyperlink" Target="http://twitter.com/SharanBurrow/statuses/1526600443266203649" TargetMode="External"/><Relationship Id="rId1851" Type="http://schemas.openxmlformats.org/officeDocument/2006/relationships/hyperlink" Target="http://pbs.twimg.com/profile_images/1222423050735497216/PDbSkQxG_normal.jpg" TargetMode="External"/><Relationship Id="rId1852" Type="http://schemas.openxmlformats.org/officeDocument/2006/relationships/hyperlink" Target="http://twitter.com/iloankara/statuses/1524737139417747456" TargetMode="External"/><Relationship Id="rId1853" Type="http://schemas.openxmlformats.org/officeDocument/2006/relationships/hyperlink" Target="http://pbs.twimg.com/profile_images/1445304909025484800/Jx69ce0L_normal.jpg" TargetMode="External"/><Relationship Id="rId1854" Type="http://schemas.openxmlformats.org/officeDocument/2006/relationships/hyperlink" Target="http://twitter.com/Nuri5906/statuses/1524736959251427330" TargetMode="External"/><Relationship Id="rId1855" Type="http://schemas.openxmlformats.org/officeDocument/2006/relationships/hyperlink" Target="http://pbs.twimg.com/profile_images/1435251473487745024/RWfTVL46_normal.jpg" TargetMode="External"/><Relationship Id="rId1856" Type="http://schemas.openxmlformats.org/officeDocument/2006/relationships/hyperlink" Target="http://twitter.com/meldayucel/statuses/1524736142150717440" TargetMode="External"/><Relationship Id="rId1857" Type="http://schemas.openxmlformats.org/officeDocument/2006/relationships/hyperlink" Target="http://pbs.twimg.com/profile_images/1508882607332900868/dB47SVm__normal.jpg" TargetMode="External"/><Relationship Id="rId1858" Type="http://schemas.openxmlformats.org/officeDocument/2006/relationships/hyperlink" Target="http://twitter.com/ILO_Childlabour/statuses/1524735421909020673" TargetMode="External"/><Relationship Id="rId1859" Type="http://schemas.openxmlformats.org/officeDocument/2006/relationships/hyperlink" Target="http://pbs.twimg.com/profile_images/1153158481391837186/qTlLx3X6_normal.jpg" TargetMode="External"/><Relationship Id="rId1850" Type="http://schemas.openxmlformats.org/officeDocument/2006/relationships/hyperlink" Target="http://twitter.com/NatProducts/statuses/1524738369078575106" TargetMode="External"/><Relationship Id="rId1840" Type="http://schemas.openxmlformats.org/officeDocument/2006/relationships/hyperlink" Target="http://twitter.com/RitaHYip/statuses/1524742118077566976" TargetMode="External"/><Relationship Id="rId1841" Type="http://schemas.openxmlformats.org/officeDocument/2006/relationships/hyperlink" Target="http://pbs.twimg.com/profile_images/1245024943265497089/d9Iw8q4G_normal.jpg" TargetMode="External"/><Relationship Id="rId1842" Type="http://schemas.openxmlformats.org/officeDocument/2006/relationships/hyperlink" Target="http://twitter.com/paula_reparaz/statuses/1524741156826984451" TargetMode="External"/><Relationship Id="rId1843" Type="http://schemas.openxmlformats.org/officeDocument/2006/relationships/hyperlink" Target="http://pbs.twimg.com/profile_images/1043478680561803266/Y-fi2-YB_normal.jpg" TargetMode="External"/><Relationship Id="rId1844" Type="http://schemas.openxmlformats.org/officeDocument/2006/relationships/hyperlink" Target="http://twitter.com/DrShailendraPa4/statuses/1524739247709687808" TargetMode="External"/><Relationship Id="rId1845" Type="http://schemas.openxmlformats.org/officeDocument/2006/relationships/hyperlink" Target="http://pbs.twimg.com/profile_images/1336663240252669958/xGxJhXTV_normal.jpg" TargetMode="External"/><Relationship Id="rId1846" Type="http://schemas.openxmlformats.org/officeDocument/2006/relationships/hyperlink" Target="http://twitter.com/airnews_nagpur/statuses/1524738757248753665" TargetMode="External"/><Relationship Id="rId1847" Type="http://schemas.openxmlformats.org/officeDocument/2006/relationships/hyperlink" Target="http://pbs.twimg.com/profile_images/852116939195523073/jaJ4MgLS_normal.jpg" TargetMode="External"/><Relationship Id="rId1848" Type="http://schemas.openxmlformats.org/officeDocument/2006/relationships/hyperlink" Target="http://twitter.com/EinDrinkApp/statuses/1524738647966330881" TargetMode="External"/><Relationship Id="rId1849" Type="http://schemas.openxmlformats.org/officeDocument/2006/relationships/hyperlink" Target="http://pbs.twimg.com/profile_images/1668113262/twitter-logo_normal.jpg" TargetMode="External"/><Relationship Id="rId1873" Type="http://schemas.openxmlformats.org/officeDocument/2006/relationships/hyperlink" Target="http://pbs.twimg.com/profile_images/1394961061242081281/_HEJTrmj_normal.jpg" TargetMode="External"/><Relationship Id="rId1874" Type="http://schemas.openxmlformats.org/officeDocument/2006/relationships/hyperlink" Target="http://twitter.com/JPintadoNunes/statuses/1524719859736662017" TargetMode="External"/><Relationship Id="rId1875" Type="http://schemas.openxmlformats.org/officeDocument/2006/relationships/hyperlink" Target="http://pbs.twimg.com/profile_images/435803843704541184/GOI2FMCp_normal.jpeg" TargetMode="External"/><Relationship Id="rId1876" Type="http://schemas.openxmlformats.org/officeDocument/2006/relationships/hyperlink" Target="http://twitter.com/MartinMurphyILO/statuses/1524719348287426563" TargetMode="External"/><Relationship Id="rId1877" Type="http://schemas.openxmlformats.org/officeDocument/2006/relationships/hyperlink" Target="http://pbs.twimg.com/profile_images/1450741103456628737/ZyYVI6gG_normal.jpg" TargetMode="External"/><Relationship Id="rId1878" Type="http://schemas.openxmlformats.org/officeDocument/2006/relationships/hyperlink" Target="http://twitter.com/opiodouglas/statuses/1524717129735585795" TargetMode="External"/><Relationship Id="rId1879" Type="http://schemas.openxmlformats.org/officeDocument/2006/relationships/hyperlink" Target="http://pbs.twimg.com/profile_images/1221733916681351168/xe7xuBh7_normal.jpg" TargetMode="External"/><Relationship Id="rId1870" Type="http://schemas.openxmlformats.org/officeDocument/2006/relationships/hyperlink" Target="http://twitter.com/CharlesAutheman/statuses/1524721012037894150" TargetMode="External"/><Relationship Id="rId1871" Type="http://schemas.openxmlformats.org/officeDocument/2006/relationships/hyperlink" Target="http://pbs.twimg.com/profile_images/1497258560363044865/TO8lBPNB_normal.jpg" TargetMode="External"/><Relationship Id="rId1872" Type="http://schemas.openxmlformats.org/officeDocument/2006/relationships/hyperlink" Target="http://twitter.com/_jay__jay/statuses/1524720717530808321" TargetMode="External"/><Relationship Id="rId1862" Type="http://schemas.openxmlformats.org/officeDocument/2006/relationships/hyperlink" Target="http://twitter.com/fracarpro/statuses/1524732146967007232" TargetMode="External"/><Relationship Id="rId1863" Type="http://schemas.openxmlformats.org/officeDocument/2006/relationships/hyperlink" Target="http://pbs.twimg.com/profile_images/1232590437237456896/2V_0OdzY_normal.jpg" TargetMode="External"/><Relationship Id="rId1864" Type="http://schemas.openxmlformats.org/officeDocument/2006/relationships/hyperlink" Target="http://twitter.com/yuvrajdai/statuses/1524731830703853569" TargetMode="External"/><Relationship Id="rId1865" Type="http://schemas.openxmlformats.org/officeDocument/2006/relationships/hyperlink" Target="http://pbs.twimg.com/profile_images/1464977612023996423/JxS6URtv_normal.jpg" TargetMode="External"/><Relationship Id="rId1866" Type="http://schemas.openxmlformats.org/officeDocument/2006/relationships/hyperlink" Target="http://twitter.com/HAARTKenya/statuses/1524726655956180992" TargetMode="External"/><Relationship Id="rId1867" Type="http://schemas.openxmlformats.org/officeDocument/2006/relationships/hyperlink" Target="http://pbs.twimg.com/profile_images/1327471153481453568/XQ5QIX9m_normal.jpg" TargetMode="External"/><Relationship Id="rId1868" Type="http://schemas.openxmlformats.org/officeDocument/2006/relationships/hyperlink" Target="http://twitter.com/EllenDreyfuss1/statuses/1524723165888397314" TargetMode="External"/><Relationship Id="rId1869" Type="http://schemas.openxmlformats.org/officeDocument/2006/relationships/hyperlink" Target="http://pbs.twimg.com/profile_images/378800000858089467/sImaw8E3_normal.jpeg" TargetMode="External"/><Relationship Id="rId1860" Type="http://schemas.openxmlformats.org/officeDocument/2006/relationships/hyperlink" Target="http://twitter.com/aliercan79/statuses/1524732395555110915" TargetMode="External"/><Relationship Id="rId1861" Type="http://schemas.openxmlformats.org/officeDocument/2006/relationships/hyperlink" Target="http://pbs.twimg.com/profile_images/1371858616383373317/KWC8WzXN_normal.jpg" TargetMode="External"/><Relationship Id="rId1810" Type="http://schemas.openxmlformats.org/officeDocument/2006/relationships/hyperlink" Target="http://twitter.com/SaniaShow/statuses/1524756576891904001" TargetMode="External"/><Relationship Id="rId1811" Type="http://schemas.openxmlformats.org/officeDocument/2006/relationships/hyperlink" Target="http://pbs.twimg.com/profile_images/1482676971394207748/0M9XE2qL_normal.jpg" TargetMode="External"/><Relationship Id="rId1812" Type="http://schemas.openxmlformats.org/officeDocument/2006/relationships/hyperlink" Target="http://twitter.com/SaniaFarooqui/statuses/1524756531140792320" TargetMode="External"/><Relationship Id="rId1813" Type="http://schemas.openxmlformats.org/officeDocument/2006/relationships/hyperlink" Target="http://pbs.twimg.com/profile_images/1222423050735497216/PDbSkQxG_normal.jpg" TargetMode="External"/><Relationship Id="rId1814" Type="http://schemas.openxmlformats.org/officeDocument/2006/relationships/hyperlink" Target="http://twitter.com/iloankara/statuses/1524754793859846144" TargetMode="External"/><Relationship Id="rId1815" Type="http://schemas.openxmlformats.org/officeDocument/2006/relationships/hyperlink" Target="http://pbs.twimg.com/profile_images/1222423050735497216/PDbSkQxG_normal.jpg" TargetMode="External"/><Relationship Id="rId1816" Type="http://schemas.openxmlformats.org/officeDocument/2006/relationships/hyperlink" Target="http://twitter.com/iloankara/statuses/1524754763560243200" TargetMode="External"/><Relationship Id="rId1817" Type="http://schemas.openxmlformats.org/officeDocument/2006/relationships/hyperlink" Target="http://pbs.twimg.com/profile_images/1337348032216649728/S04bBiBQ_normal.jpg" TargetMode="External"/><Relationship Id="rId1818" Type="http://schemas.openxmlformats.org/officeDocument/2006/relationships/hyperlink" Target="http://twitter.com/meryemkadinkoop/statuses/1524753146924322818" TargetMode="External"/><Relationship Id="rId1819" Type="http://schemas.openxmlformats.org/officeDocument/2006/relationships/hyperlink" Target="http://pbs.twimg.com/profile_images/1275414769705484300/fdUELRJB_normal.jpg" TargetMode="External"/><Relationship Id="rId1800" Type="http://schemas.openxmlformats.org/officeDocument/2006/relationships/hyperlink" Target="http://twitter.com/edwin_kiraki/statuses/1524763378333491201" TargetMode="External"/><Relationship Id="rId1801" Type="http://schemas.openxmlformats.org/officeDocument/2006/relationships/hyperlink" Target="http://pbs.twimg.com/profile_images/1206272333188599809/m0nIHmUO_normal.jpg" TargetMode="External"/><Relationship Id="rId1802" Type="http://schemas.openxmlformats.org/officeDocument/2006/relationships/hyperlink" Target="http://twitter.com/valeriejanherve/statuses/1524760496372695046" TargetMode="External"/><Relationship Id="rId1803" Type="http://schemas.openxmlformats.org/officeDocument/2006/relationships/hyperlink" Target="http://pbs.twimg.com/profile_images/1274721333314818049/NSzaejsR_normal.jpg" TargetMode="External"/><Relationship Id="rId1804" Type="http://schemas.openxmlformats.org/officeDocument/2006/relationships/hyperlink" Target="http://twitter.com/hakanozer58/statuses/1524758810845491205" TargetMode="External"/><Relationship Id="rId1805" Type="http://schemas.openxmlformats.org/officeDocument/2006/relationships/hyperlink" Target="http://pbs.twimg.com/profile_images/1512863277356830727/8z3Va6lr_normal.jpg" TargetMode="External"/><Relationship Id="rId1806" Type="http://schemas.openxmlformats.org/officeDocument/2006/relationships/hyperlink" Target="http://twitter.com/guebrayberhane/statuses/1524758295684296704" TargetMode="External"/><Relationship Id="rId1807" Type="http://schemas.openxmlformats.org/officeDocument/2006/relationships/hyperlink" Target="http://pbs.twimg.com/profile_images/967521464038625280/yJ8ZQBpz_normal.jpg" TargetMode="External"/><Relationship Id="rId1808" Type="http://schemas.openxmlformats.org/officeDocument/2006/relationships/hyperlink" Target="http://twitter.com/my2twh/statuses/1524757842015760384" TargetMode="External"/><Relationship Id="rId1809" Type="http://schemas.openxmlformats.org/officeDocument/2006/relationships/hyperlink" Target="http://pbs.twimg.com/profile_images/1323589503047528449/EB01wB3k_normal.jpg" TargetMode="External"/><Relationship Id="rId1830" Type="http://schemas.openxmlformats.org/officeDocument/2006/relationships/hyperlink" Target="http://twitter.com/merFarukAlbay19/statuses/1524748225823006720" TargetMode="External"/><Relationship Id="rId1831" Type="http://schemas.openxmlformats.org/officeDocument/2006/relationships/hyperlink" Target="http://pbs.twimg.com/profile_images/1337735187594153985/L9AJ6WGU_normal.jpg" TargetMode="External"/><Relationship Id="rId1832" Type="http://schemas.openxmlformats.org/officeDocument/2006/relationships/hyperlink" Target="http://twitter.com/yenidenmisk/statuses/1524746579697147904" TargetMode="External"/><Relationship Id="rId1833" Type="http://schemas.openxmlformats.org/officeDocument/2006/relationships/hyperlink" Target="http://pbs.twimg.com/profile_images/562841337691926530/j9sTR1zu_normal.jpeg" TargetMode="External"/><Relationship Id="rId1834" Type="http://schemas.openxmlformats.org/officeDocument/2006/relationships/hyperlink" Target="http://twitter.com/tuncaysas/statuses/1524746469995020288" TargetMode="External"/><Relationship Id="rId1835" Type="http://schemas.openxmlformats.org/officeDocument/2006/relationships/hyperlink" Target="http://pbs.twimg.com/profile_images/975972006007943169/LL4OgxID_normal.jpg" TargetMode="External"/><Relationship Id="rId1836" Type="http://schemas.openxmlformats.org/officeDocument/2006/relationships/hyperlink" Target="http://twitter.com/AnroevNetwork/statuses/1524745675417985024" TargetMode="External"/><Relationship Id="rId1837" Type="http://schemas.openxmlformats.org/officeDocument/2006/relationships/hyperlink" Target="http://pbs.twimg.com/profile_images/1370092050473963520/0niHNqia_normal.jpg" TargetMode="External"/><Relationship Id="rId1838" Type="http://schemas.openxmlformats.org/officeDocument/2006/relationships/hyperlink" Target="http://twitter.com/CemkilicDr/statuses/1524742400077352961" TargetMode="External"/><Relationship Id="rId1839" Type="http://schemas.openxmlformats.org/officeDocument/2006/relationships/hyperlink" Target="http://pbs.twimg.com/profile_images/1270670430903439361/LWFE63fz_normal.jpg" TargetMode="External"/><Relationship Id="rId1820" Type="http://schemas.openxmlformats.org/officeDocument/2006/relationships/hyperlink" Target="http://twitter.com/PublicReleases/statuses/1524750644057280514" TargetMode="External"/><Relationship Id="rId1821" Type="http://schemas.openxmlformats.org/officeDocument/2006/relationships/hyperlink" Target="http://pbs.twimg.com/profile_images/1347573524769222657/iCzsEN1Y_normal.jpg" TargetMode="External"/><Relationship Id="rId1822" Type="http://schemas.openxmlformats.org/officeDocument/2006/relationships/hyperlink" Target="http://twitter.com/LaMadameDomme/statuses/1524749700217274368" TargetMode="External"/><Relationship Id="rId1823" Type="http://schemas.openxmlformats.org/officeDocument/2006/relationships/hyperlink" Target="http://pbs.twimg.com/profile_images/727856505714782208/vTezbnT9_normal.jpg" TargetMode="External"/><Relationship Id="rId1824" Type="http://schemas.openxmlformats.org/officeDocument/2006/relationships/hyperlink" Target="http://twitter.com/sweetsnsavoury/statuses/1524748574583496704" TargetMode="External"/><Relationship Id="rId1825" Type="http://schemas.openxmlformats.org/officeDocument/2006/relationships/hyperlink" Target="http://pbs.twimg.com/profile_images/1249295594532806657/QaaACAK5_normal.jpg" TargetMode="External"/><Relationship Id="rId1826" Type="http://schemas.openxmlformats.org/officeDocument/2006/relationships/hyperlink" Target="http://twitter.com/guvenisendikasi/statuses/1524748484435320832" TargetMode="External"/><Relationship Id="rId1827" Type="http://schemas.openxmlformats.org/officeDocument/2006/relationships/hyperlink" Target="http://pbs.twimg.com/profile_images/1450751248123244548/M2FU5o_u_normal.jpg" TargetMode="External"/><Relationship Id="rId1828" Type="http://schemas.openxmlformats.org/officeDocument/2006/relationships/hyperlink" Target="http://twitter.com/yerel_is_sen/statuses/1524748431238963206" TargetMode="External"/><Relationship Id="rId1829" Type="http://schemas.openxmlformats.org/officeDocument/2006/relationships/hyperlink" Target="http://pbs.twimg.com/profile_images/1509629975804223496/ezvjdvr1_normal.jpg" TargetMode="External"/><Relationship Id="rId1455" Type="http://schemas.openxmlformats.org/officeDocument/2006/relationships/hyperlink" Target="http://pbs.twimg.com/profile_images/1150559462/27365_587944022_4152_q_normal.jpg" TargetMode="External"/><Relationship Id="rId2302" Type="http://schemas.openxmlformats.org/officeDocument/2006/relationships/hyperlink" Target="http://twitter.com/daisy_gakii/statuses/1524400306611802112" TargetMode="External"/><Relationship Id="rId1456" Type="http://schemas.openxmlformats.org/officeDocument/2006/relationships/hyperlink" Target="http://twitter.com/LarryPerson/statuses/1525133542681886722" TargetMode="External"/><Relationship Id="rId2303" Type="http://schemas.openxmlformats.org/officeDocument/2006/relationships/hyperlink" Target="http://pbs.twimg.com/profile_images/1480478028018900992/oB36BIcx_normal.jpg" TargetMode="External"/><Relationship Id="rId1457" Type="http://schemas.openxmlformats.org/officeDocument/2006/relationships/hyperlink" Target="http://pbs.twimg.com/profile_images/1493229261272109060/H9n-DV3Y_normal.jpg" TargetMode="External"/><Relationship Id="rId2304" Type="http://schemas.openxmlformats.org/officeDocument/2006/relationships/hyperlink" Target="http://twitter.com/Bell_Publishing/statuses/1524397823403376641" TargetMode="External"/><Relationship Id="rId1458" Type="http://schemas.openxmlformats.org/officeDocument/2006/relationships/hyperlink" Target="http://twitter.com/Jamshid98161506/statuses/1525129040234954756" TargetMode="External"/><Relationship Id="rId2305" Type="http://schemas.openxmlformats.org/officeDocument/2006/relationships/hyperlink" Target="http://pbs.twimg.com/profile_images/1420793263544492040/2fhLHHxl_normal.jpg" TargetMode="External"/><Relationship Id="rId1459" Type="http://schemas.openxmlformats.org/officeDocument/2006/relationships/hyperlink" Target="http://pbs.twimg.com/profile_images/1087520601625915393/sLTdQB3d_normal.jpg" TargetMode="External"/><Relationship Id="rId2306" Type="http://schemas.openxmlformats.org/officeDocument/2006/relationships/hyperlink" Target="http://twitter.com/gkaome/statuses/1524393301658550276" TargetMode="External"/><Relationship Id="rId2307" Type="http://schemas.openxmlformats.org/officeDocument/2006/relationships/hyperlink" Target="http://pbs.twimg.com/profile_images/1354431126195073026/C43gDAAr_normal.jpg" TargetMode="External"/><Relationship Id="rId2308" Type="http://schemas.openxmlformats.org/officeDocument/2006/relationships/hyperlink" Target="http://twitter.com/BUSINESSAfricah/statuses/1524392714304954370" TargetMode="External"/><Relationship Id="rId2309" Type="http://schemas.openxmlformats.org/officeDocument/2006/relationships/hyperlink" Target="http://pbs.twimg.com/profile_images/822350656983957504/pVQyzTu2_normal.jpg" TargetMode="External"/><Relationship Id="rId629" Type="http://schemas.openxmlformats.org/officeDocument/2006/relationships/hyperlink" Target="http://pbs.twimg.com/profile_images/451961940655349760/ik5y23mm_normal.png" TargetMode="External"/><Relationship Id="rId624" Type="http://schemas.openxmlformats.org/officeDocument/2006/relationships/hyperlink" Target="http://twitter.com/cornwilliams14/statuses/1526472406604333056" TargetMode="External"/><Relationship Id="rId623" Type="http://schemas.openxmlformats.org/officeDocument/2006/relationships/hyperlink" Target="http://pbs.twimg.com/profile_images/3044850036/f2818f68de25dde8e85c71fded65865a_normal.jpeg" TargetMode="External"/><Relationship Id="rId622" Type="http://schemas.openxmlformats.org/officeDocument/2006/relationships/hyperlink" Target="http://twitter.com/_cosatu/statuses/1526475957829238784" TargetMode="External"/><Relationship Id="rId621" Type="http://schemas.openxmlformats.org/officeDocument/2006/relationships/hyperlink" Target="http://pbs.twimg.com/profile_images/2391027062/tq9ds7keut14izlwbiq5_normal.jpeg" TargetMode="External"/><Relationship Id="rId628" Type="http://schemas.openxmlformats.org/officeDocument/2006/relationships/hyperlink" Target="http://twitter.com/_cosatu/statuses/1526464409085915139" TargetMode="External"/><Relationship Id="rId627" Type="http://schemas.openxmlformats.org/officeDocument/2006/relationships/hyperlink" Target="http://pbs.twimg.com/profile_images/2391027062/tq9ds7keut14izlwbiq5_normal.jpeg" TargetMode="External"/><Relationship Id="rId626" Type="http://schemas.openxmlformats.org/officeDocument/2006/relationships/hyperlink" Target="http://twitter.com/ILOFLNetwork/statuses/1526471088615604226" TargetMode="External"/><Relationship Id="rId625" Type="http://schemas.openxmlformats.org/officeDocument/2006/relationships/hyperlink" Target="http://pbs.twimg.com/profile_images/1221733916681351168/xe7xuBh7_normal.jpg" TargetMode="External"/><Relationship Id="rId1450" Type="http://schemas.openxmlformats.org/officeDocument/2006/relationships/hyperlink" Target="http://twitter.com/thewebbix/statuses/1525143108492611584" TargetMode="External"/><Relationship Id="rId620" Type="http://schemas.openxmlformats.org/officeDocument/2006/relationships/hyperlink" Target="http://twitter.com/nomoreslaves/statuses/1526476971877736448" TargetMode="External"/><Relationship Id="rId1451" Type="http://schemas.openxmlformats.org/officeDocument/2006/relationships/hyperlink" Target="http://pbs.twimg.com/profile_images/1519060945494233089/RodwKghv_normal.jpg" TargetMode="External"/><Relationship Id="rId1452" Type="http://schemas.openxmlformats.org/officeDocument/2006/relationships/hyperlink" Target="http://twitter.com/RANARAJDIP13/statuses/1525141520780644352" TargetMode="External"/><Relationship Id="rId1453" Type="http://schemas.openxmlformats.org/officeDocument/2006/relationships/hyperlink" Target="http://pbs.twimg.com/profile_images/855517614033969152/HTJGWoQr_normal.jpg" TargetMode="External"/><Relationship Id="rId2300" Type="http://schemas.openxmlformats.org/officeDocument/2006/relationships/hyperlink" Target="http://twitter.com/acerwc/statuses/1524401584532336640" TargetMode="External"/><Relationship Id="rId1454" Type="http://schemas.openxmlformats.org/officeDocument/2006/relationships/hyperlink" Target="http://twitter.com/trudeauforever/statuses/1525140434141319169" TargetMode="External"/><Relationship Id="rId2301" Type="http://schemas.openxmlformats.org/officeDocument/2006/relationships/hyperlink" Target="http://pbs.twimg.com/profile_images/1283110177382838278/AyldPeyI_normal.jpg" TargetMode="External"/><Relationship Id="rId1444" Type="http://schemas.openxmlformats.org/officeDocument/2006/relationships/hyperlink" Target="http://twitter.com/imrantakkar/statuses/1525153874365104129" TargetMode="External"/><Relationship Id="rId1445" Type="http://schemas.openxmlformats.org/officeDocument/2006/relationships/hyperlink" Target="http://pbs.twimg.com/profile_images/1482782243068203015/xQyUlMPz_normal.jpg" TargetMode="External"/><Relationship Id="rId1446" Type="http://schemas.openxmlformats.org/officeDocument/2006/relationships/hyperlink" Target="http://twitter.com/Vlad_Miller_/statuses/1525149009794453504" TargetMode="External"/><Relationship Id="rId1447" Type="http://schemas.openxmlformats.org/officeDocument/2006/relationships/hyperlink" Target="http://pbs.twimg.com/profile_images/1490373479321030664/HOR-lTLH_normal.png" TargetMode="External"/><Relationship Id="rId1448" Type="http://schemas.openxmlformats.org/officeDocument/2006/relationships/hyperlink" Target="http://twitter.com/Kalel212223/statuses/1525145324569956353" TargetMode="External"/><Relationship Id="rId1449" Type="http://schemas.openxmlformats.org/officeDocument/2006/relationships/hyperlink" Target="http://pbs.twimg.com/profile_images/2599680382/093D5102-740F-4502-B0C9-2837819E1623_normal" TargetMode="External"/><Relationship Id="rId619" Type="http://schemas.openxmlformats.org/officeDocument/2006/relationships/hyperlink" Target="http://pbs.twimg.com/profile_images/933311659061403649/lkGdOrG1_normal.jpg" TargetMode="External"/><Relationship Id="rId618" Type="http://schemas.openxmlformats.org/officeDocument/2006/relationships/hyperlink" Target="http://twitter.com/thefreeonline/statuses/1526478106873286656" TargetMode="External"/><Relationship Id="rId613" Type="http://schemas.openxmlformats.org/officeDocument/2006/relationships/hyperlink" Target="http://pbs.twimg.com/profile_images/1497189368108306436/Yo5DXchP_normal.jpg" TargetMode="External"/><Relationship Id="rId612" Type="http://schemas.openxmlformats.org/officeDocument/2006/relationships/hyperlink" Target="http://twitter.com/THANASIGOUNARIS/statuses/1526478536546066432" TargetMode="External"/><Relationship Id="rId611" Type="http://schemas.openxmlformats.org/officeDocument/2006/relationships/hyperlink" Target="http://pbs.twimg.com/profile_images/1457759614477479940/yXweCbLc_normal.jpg" TargetMode="External"/><Relationship Id="rId610" Type="http://schemas.openxmlformats.org/officeDocument/2006/relationships/hyperlink" Target="http://twitter.com/CharlesAutheman/statuses/1526480619739435008" TargetMode="External"/><Relationship Id="rId617" Type="http://schemas.openxmlformats.org/officeDocument/2006/relationships/hyperlink" Target="http://pbs.twimg.com/profile_images/551479080764186624/Tti38T-__normal.jpeg" TargetMode="External"/><Relationship Id="rId616" Type="http://schemas.openxmlformats.org/officeDocument/2006/relationships/hyperlink" Target="http://twitter.com/MikeGilliland11/statuses/1526478231750189056" TargetMode="External"/><Relationship Id="rId615" Type="http://schemas.openxmlformats.org/officeDocument/2006/relationships/hyperlink" Target="http://pbs.twimg.com/profile_images/1463392390170005504/WZuIJAXm_normal.jpg" TargetMode="External"/><Relationship Id="rId614" Type="http://schemas.openxmlformats.org/officeDocument/2006/relationships/hyperlink" Target="http://twitter.com/europeangreens/statuses/1526478257629061121" TargetMode="External"/><Relationship Id="rId1440" Type="http://schemas.openxmlformats.org/officeDocument/2006/relationships/hyperlink" Target="http://twitter.com/dzoharb73/statuses/1525161401559306240" TargetMode="External"/><Relationship Id="rId1441" Type="http://schemas.openxmlformats.org/officeDocument/2006/relationships/hyperlink" Target="http://pbs.twimg.com/profile_images/1509636735822667785/OHAffbCE_normal.jpg" TargetMode="External"/><Relationship Id="rId1442" Type="http://schemas.openxmlformats.org/officeDocument/2006/relationships/hyperlink" Target="http://twitter.com/MrMistrati/statuses/1525158781268766721" TargetMode="External"/><Relationship Id="rId1443" Type="http://schemas.openxmlformats.org/officeDocument/2006/relationships/hyperlink" Target="http://pbs.twimg.com/profile_images/1477316915177693184/ltFNrlHB_normal.jpg" TargetMode="External"/><Relationship Id="rId1477" Type="http://schemas.openxmlformats.org/officeDocument/2006/relationships/hyperlink" Target="http://pbs.twimg.com/profile_images/1526460252731760640/W0S9yVn0_normal.jpg" TargetMode="External"/><Relationship Id="rId2324" Type="http://schemas.openxmlformats.org/officeDocument/2006/relationships/hyperlink" Target="http://twitter.com/LeboSedu1407/statuses/1524378893880287232" TargetMode="External"/><Relationship Id="rId1478" Type="http://schemas.openxmlformats.org/officeDocument/2006/relationships/hyperlink" Target="http://twitter.com/Childhoodheart2/statuses/1525107417259724801" TargetMode="External"/><Relationship Id="rId2325" Type="http://schemas.openxmlformats.org/officeDocument/2006/relationships/hyperlink" Target="http://pbs.twimg.com/profile_images/1436495573859897349/qf4E6_tC_normal.jpg" TargetMode="External"/><Relationship Id="rId1479" Type="http://schemas.openxmlformats.org/officeDocument/2006/relationships/hyperlink" Target="http://pbs.twimg.com/profile_images/1329405716759711748/6QjRARJY_normal.jpg" TargetMode="External"/><Relationship Id="rId2326" Type="http://schemas.openxmlformats.org/officeDocument/2006/relationships/hyperlink" Target="http://twitter.com/historylab_tom/statuses/1524378880458600448" TargetMode="External"/><Relationship Id="rId2327" Type="http://schemas.openxmlformats.org/officeDocument/2006/relationships/hyperlink" Target="http://pbs.twimg.com/profile_images/1526770167811698691/enmcmmAi_normal.jpg" TargetMode="External"/><Relationship Id="rId2328" Type="http://schemas.openxmlformats.org/officeDocument/2006/relationships/hyperlink" Target="http://twitter.com/LASONOfficial/statuses/1524378456158801920" TargetMode="External"/><Relationship Id="rId2329" Type="http://schemas.openxmlformats.org/officeDocument/2006/relationships/hyperlink" Target="http://pbs.twimg.com/profile_images/1323595938343038976/hnvK-_Yp_normal.jpg" TargetMode="External"/><Relationship Id="rId646" Type="http://schemas.openxmlformats.org/officeDocument/2006/relationships/hyperlink" Target="http://twitter.com/KSCFIndia/statuses/1526453399797264384" TargetMode="External"/><Relationship Id="rId645" Type="http://schemas.openxmlformats.org/officeDocument/2006/relationships/hyperlink" Target="http://pbs.twimg.com/profile_images/611480798407979008/q1W_eVNu_normal.png" TargetMode="External"/><Relationship Id="rId644" Type="http://schemas.openxmlformats.org/officeDocument/2006/relationships/hyperlink" Target="http://twitter.com/FobTurnip/statuses/1526455049169281024" TargetMode="External"/><Relationship Id="rId643" Type="http://schemas.openxmlformats.org/officeDocument/2006/relationships/hyperlink" Target="http://pbs.twimg.com/profile_images/1492984744275025926/MzOYoxtX_normal.jpg" TargetMode="External"/><Relationship Id="rId649" Type="http://schemas.openxmlformats.org/officeDocument/2006/relationships/hyperlink" Target="http://pbs.twimg.com/profile_images/1374709637610676227/_cdRAl3R_normal.jpg" TargetMode="External"/><Relationship Id="rId648" Type="http://schemas.openxmlformats.org/officeDocument/2006/relationships/hyperlink" Target="http://twitter.com/KSCFIndia/statuses/1526453154162053120" TargetMode="External"/><Relationship Id="rId647" Type="http://schemas.openxmlformats.org/officeDocument/2006/relationships/hyperlink" Target="http://pbs.twimg.com/profile_images/611480798407979008/q1W_eVNu_normal.png" TargetMode="External"/><Relationship Id="rId1470" Type="http://schemas.openxmlformats.org/officeDocument/2006/relationships/hyperlink" Target="http://twitter.com/icimatthias/statuses/1525113254690926593" TargetMode="External"/><Relationship Id="rId1471" Type="http://schemas.openxmlformats.org/officeDocument/2006/relationships/hyperlink" Target="http://pbs.twimg.com/profile_images/818643139707731968/RNqS-TGX_normal.jpg" TargetMode="External"/><Relationship Id="rId1472" Type="http://schemas.openxmlformats.org/officeDocument/2006/relationships/hyperlink" Target="http://twitter.com/EpfoGorakhpur/statuses/1525109735389011969" TargetMode="External"/><Relationship Id="rId642" Type="http://schemas.openxmlformats.org/officeDocument/2006/relationships/hyperlink" Target="http://twitter.com/GreensEFA/statuses/1526456236400689152" TargetMode="External"/><Relationship Id="rId1473" Type="http://schemas.openxmlformats.org/officeDocument/2006/relationships/hyperlink" Target="http://pbs.twimg.com/profile_images/1212785924435664896/4urcKZbQ_normal.jpg" TargetMode="External"/><Relationship Id="rId2320" Type="http://schemas.openxmlformats.org/officeDocument/2006/relationships/hyperlink" Target="http://twitter.com/LAMINEK73432321/statuses/1524381562116222978" TargetMode="External"/><Relationship Id="rId641" Type="http://schemas.openxmlformats.org/officeDocument/2006/relationships/hyperlink" Target="http://pbs.twimg.com/profile_images/1526126070126325761/3UTy1iSr_normal.jpg" TargetMode="External"/><Relationship Id="rId1474" Type="http://schemas.openxmlformats.org/officeDocument/2006/relationships/hyperlink" Target="http://twitter.com/WellingMichael/statuses/1525108123073142784" TargetMode="External"/><Relationship Id="rId2321" Type="http://schemas.openxmlformats.org/officeDocument/2006/relationships/hyperlink" Target="http://pbs.twimg.com/profile_images/1058047593836695553/lldP4iUF_normal.jpg" TargetMode="External"/><Relationship Id="rId640" Type="http://schemas.openxmlformats.org/officeDocument/2006/relationships/hyperlink" Target="http://twitter.com/richardandrewg1/statuses/1526457203711934467" TargetMode="External"/><Relationship Id="rId1475" Type="http://schemas.openxmlformats.org/officeDocument/2006/relationships/hyperlink" Target="http://abs.twimg.com/sticky/default_profile_images/default_profile_normal.png" TargetMode="External"/><Relationship Id="rId2322" Type="http://schemas.openxmlformats.org/officeDocument/2006/relationships/hyperlink" Target="http://twitter.com/BotNiger/statuses/1524379952271007744" TargetMode="External"/><Relationship Id="rId1476" Type="http://schemas.openxmlformats.org/officeDocument/2006/relationships/hyperlink" Target="http://twitter.com/kettyketty1980/statuses/1525107427204530176" TargetMode="External"/><Relationship Id="rId2323" Type="http://schemas.openxmlformats.org/officeDocument/2006/relationships/hyperlink" Target="http://pbs.twimg.com/profile_images/1248372483318669312/m6Ero-HO_normal.jpg" TargetMode="External"/><Relationship Id="rId1466" Type="http://schemas.openxmlformats.org/officeDocument/2006/relationships/hyperlink" Target="http://twitter.com/AwukuIOE/statuses/1525118994692325376" TargetMode="External"/><Relationship Id="rId2313" Type="http://schemas.openxmlformats.org/officeDocument/2006/relationships/hyperlink" Target="http://pbs.twimg.com/profile_images/1386543171191115778/YULS6iJt_normal.jpg" TargetMode="External"/><Relationship Id="rId1467" Type="http://schemas.openxmlformats.org/officeDocument/2006/relationships/hyperlink" Target="http://pbs.twimg.com/profile_images/706059743589060608/m-m4NwEm_normal.jpg" TargetMode="External"/><Relationship Id="rId2314" Type="http://schemas.openxmlformats.org/officeDocument/2006/relationships/hyperlink" Target="http://twitter.com/UNThailand/statuses/1524384743352987648" TargetMode="External"/><Relationship Id="rId1468" Type="http://schemas.openxmlformats.org/officeDocument/2006/relationships/hyperlink" Target="http://twitter.com/sstc_mp/statuses/1525118689493778433" TargetMode="External"/><Relationship Id="rId2315" Type="http://schemas.openxmlformats.org/officeDocument/2006/relationships/hyperlink" Target="http://pbs.twimg.com/profile_images/1523059480488992769/lW62QjLG_normal.jpg" TargetMode="External"/><Relationship Id="rId1469" Type="http://schemas.openxmlformats.org/officeDocument/2006/relationships/hyperlink" Target="http://pbs.twimg.com/profile_images/1095358083679821825/3oY4vS2H_normal.jpg" TargetMode="External"/><Relationship Id="rId2316" Type="http://schemas.openxmlformats.org/officeDocument/2006/relationships/hyperlink" Target="http://twitter.com/daoforchildren/statuses/1524384547709853698" TargetMode="External"/><Relationship Id="rId2317" Type="http://schemas.openxmlformats.org/officeDocument/2006/relationships/hyperlink" Target="http://pbs.twimg.com/profile_images/1348924542278905857/ljpdiUO7_normal.jpg" TargetMode="External"/><Relationship Id="rId2318" Type="http://schemas.openxmlformats.org/officeDocument/2006/relationships/hyperlink" Target="http://twitter.com/afadwu/statuses/1524384491145469952" TargetMode="External"/><Relationship Id="rId2319" Type="http://schemas.openxmlformats.org/officeDocument/2006/relationships/hyperlink" Target="http://pbs.twimg.com/profile_images/1511473289742462980/sPVD3CsV_normal.jpg" TargetMode="External"/><Relationship Id="rId635" Type="http://schemas.openxmlformats.org/officeDocument/2006/relationships/hyperlink" Target="http://pbs.twimg.com/profile_images/1274022609944969221/CEgOXGwG_normal.jpg" TargetMode="External"/><Relationship Id="rId634" Type="http://schemas.openxmlformats.org/officeDocument/2006/relationships/hyperlink" Target="http://twitter.com/_cosatu/statuses/1526463396849278976" TargetMode="External"/><Relationship Id="rId633" Type="http://schemas.openxmlformats.org/officeDocument/2006/relationships/hyperlink" Target="http://pbs.twimg.com/profile_images/2391027062/tq9ds7keut14izlwbiq5_normal.jpeg" TargetMode="External"/><Relationship Id="rId632" Type="http://schemas.openxmlformats.org/officeDocument/2006/relationships/hyperlink" Target="http://twitter.com/_cosatu/statuses/1526463745366663168" TargetMode="External"/><Relationship Id="rId639" Type="http://schemas.openxmlformats.org/officeDocument/2006/relationships/hyperlink" Target="http://pbs.twimg.com/profile_images/1133094297627185152/1p8rRraJ_normal.jpg" TargetMode="External"/><Relationship Id="rId638" Type="http://schemas.openxmlformats.org/officeDocument/2006/relationships/hyperlink" Target="http://twitter.com/diego_froidmont/statuses/1526457329452990465" TargetMode="External"/><Relationship Id="rId637" Type="http://schemas.openxmlformats.org/officeDocument/2006/relationships/hyperlink" Target="http://pbs.twimg.com/profile_images/1515398234037960710/E9y94_lP_normal.jpg" TargetMode="External"/><Relationship Id="rId636" Type="http://schemas.openxmlformats.org/officeDocument/2006/relationships/hyperlink" Target="http://twitter.com/dr_herzberger/statuses/1526457914294165504" TargetMode="External"/><Relationship Id="rId1460" Type="http://schemas.openxmlformats.org/officeDocument/2006/relationships/hyperlink" Target="http://twitter.com/airforcepam/statuses/1525128500893450240" TargetMode="External"/><Relationship Id="rId1461" Type="http://schemas.openxmlformats.org/officeDocument/2006/relationships/hyperlink" Target="http://pbs.twimg.com/profile_images/2304584488/08j3p2j5x6w8hxez2tnh_normal.png" TargetMode="External"/><Relationship Id="rId631" Type="http://schemas.openxmlformats.org/officeDocument/2006/relationships/hyperlink" Target="http://pbs.twimg.com/profile_images/2391027062/tq9ds7keut14izlwbiq5_normal.jpeg" TargetMode="External"/><Relationship Id="rId1462" Type="http://schemas.openxmlformats.org/officeDocument/2006/relationships/hyperlink" Target="http://twitter.com/USCGamecockBoy/statuses/1525122697310744579" TargetMode="External"/><Relationship Id="rId630" Type="http://schemas.openxmlformats.org/officeDocument/2006/relationships/hyperlink" Target="http://twitter.com/deptoflabour/statuses/1526464397765492737" TargetMode="External"/><Relationship Id="rId1463" Type="http://schemas.openxmlformats.org/officeDocument/2006/relationships/hyperlink" Target="http://pbs.twimg.com/profile_images/1499832567301816334/UWkTADTi_normal.jpg" TargetMode="External"/><Relationship Id="rId2310" Type="http://schemas.openxmlformats.org/officeDocument/2006/relationships/hyperlink" Target="http://twitter.com/ThParlas/statuses/1524387416722874370" TargetMode="External"/><Relationship Id="rId1464" Type="http://schemas.openxmlformats.org/officeDocument/2006/relationships/hyperlink" Target="http://twitter.com/grinningbamE/statuses/1525121119874961413" TargetMode="External"/><Relationship Id="rId2311" Type="http://schemas.openxmlformats.org/officeDocument/2006/relationships/hyperlink" Target="http://pbs.twimg.com/profile_images/1266807755794526208/N48ieUFg_normal.jpg" TargetMode="External"/><Relationship Id="rId1465" Type="http://schemas.openxmlformats.org/officeDocument/2006/relationships/hyperlink" Target="http://pbs.twimg.com/profile_images/809829062676017152/CqceiRyI_normal.jpg" TargetMode="External"/><Relationship Id="rId2312" Type="http://schemas.openxmlformats.org/officeDocument/2006/relationships/hyperlink" Target="http://twitter.com/TebohoThejane1/statuses/1524387152481640450" TargetMode="External"/><Relationship Id="rId1411" Type="http://schemas.openxmlformats.org/officeDocument/2006/relationships/hyperlink" Target="http://pbs.twimg.com/profile_images/1353641140528922630/j0PerF3g_normal.png" TargetMode="External"/><Relationship Id="rId1895" Type="http://schemas.openxmlformats.org/officeDocument/2006/relationships/hyperlink" Target="http://pbs.twimg.com/profile_images/1052645246553784325/aKZIndtn_normal.jpg" TargetMode="External"/><Relationship Id="rId1412" Type="http://schemas.openxmlformats.org/officeDocument/2006/relationships/hyperlink" Target="http://twitter.com/SelloPelo3/statuses/1525200790968836099" TargetMode="External"/><Relationship Id="rId1896" Type="http://schemas.openxmlformats.org/officeDocument/2006/relationships/hyperlink" Target="http://twitter.com/ioevoice/statuses/1524705953895129089" TargetMode="External"/><Relationship Id="rId1413" Type="http://schemas.openxmlformats.org/officeDocument/2006/relationships/hyperlink" Target="http://pbs.twimg.com/profile_images/1218933545638539275/MgGvjAlb_normal.jpg" TargetMode="External"/><Relationship Id="rId1897" Type="http://schemas.openxmlformats.org/officeDocument/2006/relationships/hyperlink" Target="http://abs.twimg.com/sticky/default_profile_images/default_profile_normal.png" TargetMode="External"/><Relationship Id="rId1414" Type="http://schemas.openxmlformats.org/officeDocument/2006/relationships/hyperlink" Target="http://twitter.com/OrhanKLC79/statuses/1525190073100156929" TargetMode="External"/><Relationship Id="rId1898" Type="http://schemas.openxmlformats.org/officeDocument/2006/relationships/hyperlink" Target="http://twitter.com/lilyoft71515080/statuses/1524703494296719360" TargetMode="External"/><Relationship Id="rId1415" Type="http://schemas.openxmlformats.org/officeDocument/2006/relationships/hyperlink" Target="http://pbs.twimg.com/profile_images/1218933545638539275/MgGvjAlb_normal.jpg" TargetMode="External"/><Relationship Id="rId1899" Type="http://schemas.openxmlformats.org/officeDocument/2006/relationships/hyperlink" Target="http://pbs.twimg.com/profile_images/1365970193994768386/IIPx0YPw_normal.jpg" TargetMode="External"/><Relationship Id="rId1416" Type="http://schemas.openxmlformats.org/officeDocument/2006/relationships/hyperlink" Target="http://twitter.com/OrhanKLC79/statuses/1525189281253400578" TargetMode="External"/><Relationship Id="rId1417" Type="http://schemas.openxmlformats.org/officeDocument/2006/relationships/hyperlink" Target="http://pbs.twimg.com/profile_images/1508882607332900868/dB47SVm__normal.jpg" TargetMode="External"/><Relationship Id="rId1418" Type="http://schemas.openxmlformats.org/officeDocument/2006/relationships/hyperlink" Target="http://twitter.com/ILO_Childlabour/statuses/1525189117432283136" TargetMode="External"/><Relationship Id="rId1419" Type="http://schemas.openxmlformats.org/officeDocument/2006/relationships/hyperlink" Target="http://pbs.twimg.com/profile_images/1237391024533585926/Q-x8RDIn_normal.jpg" TargetMode="External"/><Relationship Id="rId1890" Type="http://schemas.openxmlformats.org/officeDocument/2006/relationships/hyperlink" Target="http://twitter.com/NjeeryRagz/statuses/1524711618348830720" TargetMode="External"/><Relationship Id="rId1891" Type="http://schemas.openxmlformats.org/officeDocument/2006/relationships/hyperlink" Target="http://pbs.twimg.com/profile_images/1464977612023996423/JxS6URtv_normal.jpg" TargetMode="External"/><Relationship Id="rId1892" Type="http://schemas.openxmlformats.org/officeDocument/2006/relationships/hyperlink" Target="http://twitter.com/HAARTKenya/statuses/1524711326798520321" TargetMode="External"/><Relationship Id="rId1893" Type="http://schemas.openxmlformats.org/officeDocument/2006/relationships/hyperlink" Target="http://pbs.twimg.com/profile_images/1326431873065771008/_FxNnJXm_normal.jpg" TargetMode="External"/><Relationship Id="rId1410" Type="http://schemas.openxmlformats.org/officeDocument/2006/relationships/hyperlink" Target="http://twitter.com/vaninasanta/statuses/1525232022158991362" TargetMode="External"/><Relationship Id="rId1894" Type="http://schemas.openxmlformats.org/officeDocument/2006/relationships/hyperlink" Target="http://twitter.com/SercanGidisoglu/statuses/1524707403194945536" TargetMode="External"/><Relationship Id="rId1400" Type="http://schemas.openxmlformats.org/officeDocument/2006/relationships/hyperlink" Target="http://twitter.com/AuroraUmezawa/statuses/1525253821881982976" TargetMode="External"/><Relationship Id="rId1884" Type="http://schemas.openxmlformats.org/officeDocument/2006/relationships/hyperlink" Target="http://twitter.com/DjSoxxy/statuses/1524713896006799360" TargetMode="External"/><Relationship Id="rId1401" Type="http://schemas.openxmlformats.org/officeDocument/2006/relationships/hyperlink" Target="http://pbs.twimg.com/profile_images/1509239694747475976/NmctbnjN_normal.jpg" TargetMode="External"/><Relationship Id="rId1885" Type="http://schemas.openxmlformats.org/officeDocument/2006/relationships/hyperlink" Target="http://pbs.twimg.com/profile_images/1221733916681351168/xe7xuBh7_normal.jpg" TargetMode="External"/><Relationship Id="rId1402" Type="http://schemas.openxmlformats.org/officeDocument/2006/relationships/hyperlink" Target="http://twitter.com/Hohenlohe65/statuses/1525252482728742914" TargetMode="External"/><Relationship Id="rId1886" Type="http://schemas.openxmlformats.org/officeDocument/2006/relationships/hyperlink" Target="http://twitter.com/ILOFLNetwork/statuses/1524712867286638593" TargetMode="External"/><Relationship Id="rId1403" Type="http://schemas.openxmlformats.org/officeDocument/2006/relationships/hyperlink" Target="http://pbs.twimg.com/profile_images/1478935984540631040/R9CJHV3Y_normal.jpg" TargetMode="External"/><Relationship Id="rId1887" Type="http://schemas.openxmlformats.org/officeDocument/2006/relationships/hyperlink" Target="http://pbs.twimg.com/profile_images/1399859084757803010/WuO7jlaz_normal.jpg" TargetMode="External"/><Relationship Id="rId1404" Type="http://schemas.openxmlformats.org/officeDocument/2006/relationships/hyperlink" Target="http://twitter.com/donalynette/statuses/1525252297965592577" TargetMode="External"/><Relationship Id="rId1888" Type="http://schemas.openxmlformats.org/officeDocument/2006/relationships/hyperlink" Target="http://twitter.com/punk_katz/statuses/1524712544245534720" TargetMode="External"/><Relationship Id="rId1405" Type="http://schemas.openxmlformats.org/officeDocument/2006/relationships/hyperlink" Target="http://pbs.twimg.com/profile_images/1349468125889179648/0NscwJyK_normal.jpg" TargetMode="External"/><Relationship Id="rId1889" Type="http://schemas.openxmlformats.org/officeDocument/2006/relationships/hyperlink" Target="http://pbs.twimg.com/profile_images/1085841710586855424/MESf4qMq_normal.jpg" TargetMode="External"/><Relationship Id="rId1406" Type="http://schemas.openxmlformats.org/officeDocument/2006/relationships/hyperlink" Target="http://twitter.com/50Colleen2/statuses/1525249900732088322" TargetMode="External"/><Relationship Id="rId1407" Type="http://schemas.openxmlformats.org/officeDocument/2006/relationships/hyperlink" Target="http://pbs.twimg.com/profile_images/1151188880147853314/YW_qqByf_normal.png" TargetMode="External"/><Relationship Id="rId1408" Type="http://schemas.openxmlformats.org/officeDocument/2006/relationships/hyperlink" Target="http://twitter.com/GPtoEndViolence/statuses/1525240414080585728" TargetMode="External"/><Relationship Id="rId1409" Type="http://schemas.openxmlformats.org/officeDocument/2006/relationships/hyperlink" Target="http://pbs.twimg.com/profile_images/1132348437/Vanina_normal.JPG" TargetMode="External"/><Relationship Id="rId1880" Type="http://schemas.openxmlformats.org/officeDocument/2006/relationships/hyperlink" Target="http://twitter.com/ILOFLNetwork/statuses/1524716456247795714" TargetMode="External"/><Relationship Id="rId1881" Type="http://schemas.openxmlformats.org/officeDocument/2006/relationships/hyperlink" Target="http://pbs.twimg.com/profile_images/1451619935793422337/BhLmjItH_normal.jpg" TargetMode="External"/><Relationship Id="rId1882" Type="http://schemas.openxmlformats.org/officeDocument/2006/relationships/hyperlink" Target="http://twitter.com/JudyNdungu12/statuses/1524715099050725376" TargetMode="External"/><Relationship Id="rId1883" Type="http://schemas.openxmlformats.org/officeDocument/2006/relationships/hyperlink" Target="http://pbs.twimg.com/profile_images/1455076474512449542/OYSm_x_l_normal.jpg" TargetMode="External"/><Relationship Id="rId1433" Type="http://schemas.openxmlformats.org/officeDocument/2006/relationships/hyperlink" Target="http://pbs.twimg.com/profile_images/1348924542278905857/ljpdiUO7_normal.jpg" TargetMode="External"/><Relationship Id="rId1434" Type="http://schemas.openxmlformats.org/officeDocument/2006/relationships/hyperlink" Target="http://twitter.com/afadwu/statuses/1525175060020994048" TargetMode="External"/><Relationship Id="rId1435" Type="http://schemas.openxmlformats.org/officeDocument/2006/relationships/hyperlink" Target="http://pbs.twimg.com/profile_images/944981241580937218/cir0CpZX_normal.jpg" TargetMode="External"/><Relationship Id="rId1436" Type="http://schemas.openxmlformats.org/officeDocument/2006/relationships/hyperlink" Target="http://twitter.com/SinTrabinfantil/statuses/1525172146095407105" TargetMode="External"/><Relationship Id="rId1437" Type="http://schemas.openxmlformats.org/officeDocument/2006/relationships/hyperlink" Target="http://pbs.twimg.com/profile_images/1378657546534318080/e8z0cSVo_normal.jpg" TargetMode="External"/><Relationship Id="rId1438" Type="http://schemas.openxmlformats.org/officeDocument/2006/relationships/hyperlink" Target="http://twitter.com/jacquescupido12/statuses/1525170525143711745" TargetMode="External"/><Relationship Id="rId1439" Type="http://schemas.openxmlformats.org/officeDocument/2006/relationships/hyperlink" Target="http://pbs.twimg.com/profile_images/1459395273432743936/4XtnA_kr_normal.jpg" TargetMode="External"/><Relationship Id="rId609" Type="http://schemas.openxmlformats.org/officeDocument/2006/relationships/hyperlink" Target="http://pbs.twimg.com/profile_images/378800000858089467/sImaw8E3_normal.jpeg" TargetMode="External"/><Relationship Id="rId608" Type="http://schemas.openxmlformats.org/officeDocument/2006/relationships/hyperlink" Target="http://twitter.com/jolitaEU/statuses/1526481167167496192" TargetMode="External"/><Relationship Id="rId607" Type="http://schemas.openxmlformats.org/officeDocument/2006/relationships/hyperlink" Target="http://pbs.twimg.com/profile_images/1361306542709104640/2EYF0cdM_normal.jpg" TargetMode="External"/><Relationship Id="rId602" Type="http://schemas.openxmlformats.org/officeDocument/2006/relationships/hyperlink" Target="http://twitter.com/ILO_Childlabour/statuses/1526483656927240192" TargetMode="External"/><Relationship Id="rId601" Type="http://schemas.openxmlformats.org/officeDocument/2006/relationships/hyperlink" Target="http://pbs.twimg.com/profile_images/1508882607332900868/dB47SVm__normal.jpg" TargetMode="External"/><Relationship Id="rId600" Type="http://schemas.openxmlformats.org/officeDocument/2006/relationships/hyperlink" Target="http://twitter.com/childrightsbiz/statuses/1526484089125195777" TargetMode="External"/><Relationship Id="rId606" Type="http://schemas.openxmlformats.org/officeDocument/2006/relationships/hyperlink" Target="http://twitter.com/ILOFLNetwork/statuses/1526482090300162053" TargetMode="External"/><Relationship Id="rId605" Type="http://schemas.openxmlformats.org/officeDocument/2006/relationships/hyperlink" Target="http://pbs.twimg.com/profile_images/1221733916681351168/xe7xuBh7_normal.jpg" TargetMode="External"/><Relationship Id="rId604" Type="http://schemas.openxmlformats.org/officeDocument/2006/relationships/hyperlink" Target="http://twitter.com/200dollarsOrg/statuses/1526483436315238401" TargetMode="External"/><Relationship Id="rId603" Type="http://schemas.openxmlformats.org/officeDocument/2006/relationships/hyperlink" Target="http://pbs.twimg.com/profile_images/1163507689860636673/e3XDsYAS_normal.jpg" TargetMode="External"/><Relationship Id="rId1430" Type="http://schemas.openxmlformats.org/officeDocument/2006/relationships/hyperlink" Target="http://twitter.com/greasewoodbloom/statuses/1525175484434227201" TargetMode="External"/><Relationship Id="rId1431" Type="http://schemas.openxmlformats.org/officeDocument/2006/relationships/hyperlink" Target="http://pbs.twimg.com/profile_images/1348924542278905857/ljpdiUO7_normal.jpg" TargetMode="External"/><Relationship Id="rId1432" Type="http://schemas.openxmlformats.org/officeDocument/2006/relationships/hyperlink" Target="http://twitter.com/afadwu/statuses/1525175392298061824" TargetMode="External"/><Relationship Id="rId1422" Type="http://schemas.openxmlformats.org/officeDocument/2006/relationships/hyperlink" Target="http://twitter.com/ILOCaribbean/statuses/1525180214577401857" TargetMode="External"/><Relationship Id="rId1423" Type="http://schemas.openxmlformats.org/officeDocument/2006/relationships/hyperlink" Target="http://pbs.twimg.com/profile_images/1390483211076182017/OiOAm-rV_normal.jpg" TargetMode="External"/><Relationship Id="rId1424" Type="http://schemas.openxmlformats.org/officeDocument/2006/relationships/hyperlink" Target="http://twitter.com/careforworld/statuses/1525178728254517250" TargetMode="External"/><Relationship Id="rId1425" Type="http://schemas.openxmlformats.org/officeDocument/2006/relationships/hyperlink" Target="http://pbs.twimg.com/profile_images/493954347579891713/4J_5BT8k_normal.jpeg" TargetMode="External"/><Relationship Id="rId1426" Type="http://schemas.openxmlformats.org/officeDocument/2006/relationships/hyperlink" Target="http://twitter.com/quesadadaniela1/statuses/1525175984626057216" TargetMode="External"/><Relationship Id="rId1427" Type="http://schemas.openxmlformats.org/officeDocument/2006/relationships/hyperlink" Target="http://pbs.twimg.com/profile_images/1348924542278905857/ljpdiUO7_normal.jpg" TargetMode="External"/><Relationship Id="rId1428" Type="http://schemas.openxmlformats.org/officeDocument/2006/relationships/hyperlink" Target="http://twitter.com/afadwu/statuses/1525175524221497345" TargetMode="External"/><Relationship Id="rId1429" Type="http://schemas.openxmlformats.org/officeDocument/2006/relationships/hyperlink" Target="http://pbs.twimg.com/profile_images/1340469756210466816/43SpCu4Z_normal.jpg" TargetMode="External"/><Relationship Id="rId1420" Type="http://schemas.openxmlformats.org/officeDocument/2006/relationships/hyperlink" Target="http://twitter.com/averlont/statuses/1525180638508290049" TargetMode="External"/><Relationship Id="rId1421" Type="http://schemas.openxmlformats.org/officeDocument/2006/relationships/hyperlink" Target="http://pbs.twimg.com/profile_images/1220381947576377345/gDD_U9vt_normal.jpg" TargetMode="External"/><Relationship Id="rId1059" Type="http://schemas.openxmlformats.org/officeDocument/2006/relationships/hyperlink" Target="http://pbs.twimg.com/profile_images/1448954502913089537/HVG-MUYX_normal.jpg" TargetMode="External"/><Relationship Id="rId228" Type="http://schemas.openxmlformats.org/officeDocument/2006/relationships/hyperlink" Target="http://twitter.com/s_mishra94/statuses/1526614855394140160" TargetMode="External"/><Relationship Id="rId227" Type="http://schemas.openxmlformats.org/officeDocument/2006/relationships/hyperlink" Target="http://pbs.twimg.com/profile_images/1246286143999455236/AGPZFBRd_normal.jpg" TargetMode="External"/><Relationship Id="rId226" Type="http://schemas.openxmlformats.org/officeDocument/2006/relationships/hyperlink" Target="http://twitter.com/s_mishra94/statuses/1526614871798054912" TargetMode="External"/><Relationship Id="rId225" Type="http://schemas.openxmlformats.org/officeDocument/2006/relationships/hyperlink" Target="http://pbs.twimg.com/profile_images/1246286143999455236/AGPZFBRd_normal.jpg" TargetMode="External"/><Relationship Id="rId2380" Type="http://schemas.openxmlformats.org/officeDocument/2006/relationships/hyperlink" Target="http://twitter.com/kumudamdigi/statuses/1524243827678416901" TargetMode="External"/><Relationship Id="rId229" Type="http://schemas.openxmlformats.org/officeDocument/2006/relationships/hyperlink" Target="http://pbs.twimg.com/profile_images/1296696908933509121/V0OE7DRJ_normal.jpg" TargetMode="External"/><Relationship Id="rId1050" Type="http://schemas.openxmlformats.org/officeDocument/2006/relationships/hyperlink" Target="http://twitter.com/eThekwiniM/statuses/1526127800960307201" TargetMode="External"/><Relationship Id="rId2381" Type="http://schemas.openxmlformats.org/officeDocument/2006/relationships/hyperlink" Target="http://pbs.twimg.com/profile_images/1467758699590651909/sHcgkgaQ_normal.jpg" TargetMode="External"/><Relationship Id="rId220" Type="http://schemas.openxmlformats.org/officeDocument/2006/relationships/hyperlink" Target="http://twitter.com/DarioMelian/statuses/1526616990449795072" TargetMode="External"/><Relationship Id="rId1051" Type="http://schemas.openxmlformats.org/officeDocument/2006/relationships/hyperlink" Target="http://pbs.twimg.com/profile_images/1521505241992155137/QGY6RRgN_normal.jpg" TargetMode="External"/><Relationship Id="rId2382" Type="http://schemas.openxmlformats.org/officeDocument/2006/relationships/hyperlink" Target="http://twitter.com/AskMomoB/statuses/1524243694743916544" TargetMode="External"/><Relationship Id="rId1052" Type="http://schemas.openxmlformats.org/officeDocument/2006/relationships/hyperlink" Target="http://twitter.com/GovernmentZA/statuses/1526127670639136769" TargetMode="External"/><Relationship Id="rId2383" Type="http://schemas.openxmlformats.org/officeDocument/2006/relationships/hyperlink" Target="http://pbs.twimg.com/profile_images/1467758699590651909/sHcgkgaQ_normal.jpg" TargetMode="External"/><Relationship Id="rId1053" Type="http://schemas.openxmlformats.org/officeDocument/2006/relationships/hyperlink" Target="http://pbs.twimg.com/profile_images/1511409717/Red_on_white_logo_only_normal.jpg" TargetMode="External"/><Relationship Id="rId2384" Type="http://schemas.openxmlformats.org/officeDocument/2006/relationships/hyperlink" Target="http://twitter.com/AskMomoB/statuses/1524243093956050946" TargetMode="External"/><Relationship Id="rId1054" Type="http://schemas.openxmlformats.org/officeDocument/2006/relationships/hyperlink" Target="http://twitter.com/streetchildren/statuses/1526126887801868288" TargetMode="External"/><Relationship Id="rId2385" Type="http://schemas.openxmlformats.org/officeDocument/2006/relationships/hyperlink" Target="http://pbs.twimg.com/profile_images/1456837348683968520/mQsUurUs_normal.jpg" TargetMode="External"/><Relationship Id="rId224" Type="http://schemas.openxmlformats.org/officeDocument/2006/relationships/hyperlink" Target="http://twitter.com/UNjobs_Events/statuses/1526615762626088960" TargetMode="External"/><Relationship Id="rId1055" Type="http://schemas.openxmlformats.org/officeDocument/2006/relationships/hyperlink" Target="http://pbs.twimg.com/profile_images/1465426426627342351/jHSyf3rY_normal.jpg" TargetMode="External"/><Relationship Id="rId2386" Type="http://schemas.openxmlformats.org/officeDocument/2006/relationships/hyperlink" Target="http://twitter.com/Iam_Bharath1011/statuses/1524235287362105345" TargetMode="External"/><Relationship Id="rId223" Type="http://schemas.openxmlformats.org/officeDocument/2006/relationships/hyperlink" Target="http://pbs.twimg.com/profile_images/1355191218385412097/N1Cu1LOx_normal.png" TargetMode="External"/><Relationship Id="rId1056" Type="http://schemas.openxmlformats.org/officeDocument/2006/relationships/hyperlink" Target="http://twitter.com/ChibweLumpa/statuses/1526126800392290306" TargetMode="External"/><Relationship Id="rId2387" Type="http://schemas.openxmlformats.org/officeDocument/2006/relationships/hyperlink" Target="http://pbs.twimg.com/profile_images/1494142675188023301/S5Ckk8Ib_normal.jpg" TargetMode="External"/><Relationship Id="rId222" Type="http://schemas.openxmlformats.org/officeDocument/2006/relationships/hyperlink" Target="http://twitter.com/UNjobs_Events/statuses/1526616528250187777" TargetMode="External"/><Relationship Id="rId1057" Type="http://schemas.openxmlformats.org/officeDocument/2006/relationships/hyperlink" Target="http://pbs.twimg.com/profile_images/451961940655349760/ik5y23mm_normal.png" TargetMode="External"/><Relationship Id="rId2388" Type="http://schemas.openxmlformats.org/officeDocument/2006/relationships/hyperlink" Target="http://twitter.com/SriNivas2445/statuses/1524231233420505088" TargetMode="External"/><Relationship Id="rId221" Type="http://schemas.openxmlformats.org/officeDocument/2006/relationships/hyperlink" Target="http://pbs.twimg.com/profile_images/1355191218385412097/N1Cu1LOx_normal.png" TargetMode="External"/><Relationship Id="rId1058" Type="http://schemas.openxmlformats.org/officeDocument/2006/relationships/hyperlink" Target="http://twitter.com/deptoflabour/statuses/1526124395676172289" TargetMode="External"/><Relationship Id="rId2389" Type="http://schemas.openxmlformats.org/officeDocument/2006/relationships/hyperlink" Target="http://pbs.twimg.com/profile_images/814017694974361600/i7U9FHrx_normal.jpg" TargetMode="External"/><Relationship Id="rId1048" Type="http://schemas.openxmlformats.org/officeDocument/2006/relationships/hyperlink" Target="http://twitter.com/AmitKum81166278/statuses/1526128598800666624" TargetMode="External"/><Relationship Id="rId2379" Type="http://schemas.openxmlformats.org/officeDocument/2006/relationships/hyperlink" Target="http://pbs.twimg.com/profile_images/1214407710973677568/3rW8i0gj_normal.jpg" TargetMode="External"/><Relationship Id="rId1049" Type="http://schemas.openxmlformats.org/officeDocument/2006/relationships/hyperlink" Target="http://pbs.twimg.com/profile_images/1571059372/Logo-Thekwini__2__normal.jpg" TargetMode="External"/><Relationship Id="rId217" Type="http://schemas.openxmlformats.org/officeDocument/2006/relationships/hyperlink" Target="http://pbs.twimg.com/profile_images/1359781959799603208/SVCCUUM__normal.jpg" TargetMode="External"/><Relationship Id="rId216" Type="http://schemas.openxmlformats.org/officeDocument/2006/relationships/hyperlink" Target="http://twitter.com/ManojDamor19/statuses/1526620457817866240" TargetMode="External"/><Relationship Id="rId215" Type="http://schemas.openxmlformats.org/officeDocument/2006/relationships/hyperlink" Target="http://pbs.twimg.com/profile_images/1447873110636564481/5vRSqFBe_normal.jpg" TargetMode="External"/><Relationship Id="rId699" Type="http://schemas.openxmlformats.org/officeDocument/2006/relationships/hyperlink" Target="http://pbs.twimg.com/profile_images/1312446396402864129/_LkV6LMg_normal.jpg" TargetMode="External"/><Relationship Id="rId214" Type="http://schemas.openxmlformats.org/officeDocument/2006/relationships/hyperlink" Target="http://twitter.com/nascent_rdo/statuses/1526621212239175683" TargetMode="External"/><Relationship Id="rId698" Type="http://schemas.openxmlformats.org/officeDocument/2006/relationships/hyperlink" Target="http://twitter.com/SumitPrakash55/statuses/1526397177664135169" TargetMode="External"/><Relationship Id="rId219" Type="http://schemas.openxmlformats.org/officeDocument/2006/relationships/hyperlink" Target="http://pbs.twimg.com/profile_images/1466107297936125955/YDMeX6eD_normal.jpg" TargetMode="External"/><Relationship Id="rId218" Type="http://schemas.openxmlformats.org/officeDocument/2006/relationships/hyperlink" Target="http://twitter.com/ilazkiz/statuses/1526617989361315840" TargetMode="External"/><Relationship Id="rId2370" Type="http://schemas.openxmlformats.org/officeDocument/2006/relationships/hyperlink" Target="http://twitter.com/FilmibeatTa/statuses/1524284592928456704" TargetMode="External"/><Relationship Id="rId693" Type="http://schemas.openxmlformats.org/officeDocument/2006/relationships/hyperlink" Target="http://pbs.twimg.com/profile_images/1345908556533551105/5xr7p1Vb_normal.jpg" TargetMode="External"/><Relationship Id="rId1040" Type="http://schemas.openxmlformats.org/officeDocument/2006/relationships/hyperlink" Target="http://twitter.com/pknbiju/statuses/1526132653396701186" TargetMode="External"/><Relationship Id="rId2371" Type="http://schemas.openxmlformats.org/officeDocument/2006/relationships/hyperlink" Target="http://pbs.twimg.com/profile_images/1507267669619142657/9c6QLYp2_normal.jpg" TargetMode="External"/><Relationship Id="rId692" Type="http://schemas.openxmlformats.org/officeDocument/2006/relationships/hyperlink" Target="http://twitter.com/MatinKarimli/statuses/1526414717568176128" TargetMode="External"/><Relationship Id="rId1041" Type="http://schemas.openxmlformats.org/officeDocument/2006/relationships/hyperlink" Target="http://pbs.twimg.com/profile_images/1516692296103718915/WxLI6rsy_normal.jpg" TargetMode="External"/><Relationship Id="rId2372" Type="http://schemas.openxmlformats.org/officeDocument/2006/relationships/hyperlink" Target="http://twitter.com/karthikeyan_S_R/statuses/1524272246180614145" TargetMode="External"/><Relationship Id="rId691" Type="http://schemas.openxmlformats.org/officeDocument/2006/relationships/hyperlink" Target="http://pbs.twimg.com/profile_images/1476132703179141123/Eir2U6U__normal.jpg" TargetMode="External"/><Relationship Id="rId1042" Type="http://schemas.openxmlformats.org/officeDocument/2006/relationships/hyperlink" Target="http://twitter.com/Badlao1982/statuses/1526130074449514496" TargetMode="External"/><Relationship Id="rId2373" Type="http://schemas.openxmlformats.org/officeDocument/2006/relationships/hyperlink" Target="http://pbs.twimg.com/profile_images/1403016605999767553/dD_BxTdV_normal.jpg" TargetMode="External"/><Relationship Id="rId690" Type="http://schemas.openxmlformats.org/officeDocument/2006/relationships/hyperlink" Target="http://twitter.com/HabereGuven/statuses/1526418266775773184" TargetMode="External"/><Relationship Id="rId1043" Type="http://schemas.openxmlformats.org/officeDocument/2006/relationships/hyperlink" Target="http://pbs.twimg.com/profile_images/1256266847629897728/toiFP-z-_normal.jpg" TargetMode="External"/><Relationship Id="rId2374" Type="http://schemas.openxmlformats.org/officeDocument/2006/relationships/hyperlink" Target="http://twitter.com/ChildLabourActn/statuses/1524266100267323392" TargetMode="External"/><Relationship Id="rId213" Type="http://schemas.openxmlformats.org/officeDocument/2006/relationships/hyperlink" Target="http://pbs.twimg.com/profile_images/1496797676515561475/gKE780Hc_normal.jpg" TargetMode="External"/><Relationship Id="rId697" Type="http://schemas.openxmlformats.org/officeDocument/2006/relationships/hyperlink" Target="http://pbs.twimg.com/profile_images/1513354105733128192/QfpDnh2z_normal.jpg" TargetMode="External"/><Relationship Id="rId1044" Type="http://schemas.openxmlformats.org/officeDocument/2006/relationships/hyperlink" Target="http://twitter.com/APO_source/statuses/1526129147864555527" TargetMode="External"/><Relationship Id="rId2375" Type="http://schemas.openxmlformats.org/officeDocument/2006/relationships/hyperlink" Target="http://pbs.twimg.com/profile_images/1407005066612015106/DsyyjAp1_normal.jpg" TargetMode="External"/><Relationship Id="rId212" Type="http://schemas.openxmlformats.org/officeDocument/2006/relationships/hyperlink" Target="http://twitter.com/ZumaHugo/statuses/1526622665863073793" TargetMode="External"/><Relationship Id="rId696" Type="http://schemas.openxmlformats.org/officeDocument/2006/relationships/hyperlink" Target="http://twitter.com/SumitPrakash55/statuses/1526397189366218752" TargetMode="External"/><Relationship Id="rId1045" Type="http://schemas.openxmlformats.org/officeDocument/2006/relationships/hyperlink" Target="http://pbs.twimg.com/profile_images/1509985067891933201/r3syvw0w_normal.jpg" TargetMode="External"/><Relationship Id="rId2376" Type="http://schemas.openxmlformats.org/officeDocument/2006/relationships/hyperlink" Target="http://twitter.com/1stIndiaNews/statuses/1524264556364972032" TargetMode="External"/><Relationship Id="rId211" Type="http://schemas.openxmlformats.org/officeDocument/2006/relationships/hyperlink" Target="http://pbs.twimg.com/profile_images/1518616982849040385/YfmoVE_E_normal.jpg" TargetMode="External"/><Relationship Id="rId695" Type="http://schemas.openxmlformats.org/officeDocument/2006/relationships/hyperlink" Target="http://pbs.twimg.com/profile_images/1513354105733128192/QfpDnh2z_normal.jpg" TargetMode="External"/><Relationship Id="rId1046" Type="http://schemas.openxmlformats.org/officeDocument/2006/relationships/hyperlink" Target="http://twitter.com/OnlyOneJill75/statuses/1526128747988099073" TargetMode="External"/><Relationship Id="rId2377" Type="http://schemas.openxmlformats.org/officeDocument/2006/relationships/hyperlink" Target="http://pbs.twimg.com/profile_images/1290137428968136704/nS-VgXvv_normal.jpg" TargetMode="External"/><Relationship Id="rId210" Type="http://schemas.openxmlformats.org/officeDocument/2006/relationships/hyperlink" Target="http://twitter.com/VanberghenEU/statuses/1526625646327250949" TargetMode="External"/><Relationship Id="rId694" Type="http://schemas.openxmlformats.org/officeDocument/2006/relationships/hyperlink" Target="http://twitter.com/childrightsbiz/statuses/1526402099864559619" TargetMode="External"/><Relationship Id="rId1047" Type="http://schemas.openxmlformats.org/officeDocument/2006/relationships/hyperlink" Target="http://pbs.twimg.com/profile_images/1246351224653283330/cs31tn3k_normal.jpg" TargetMode="External"/><Relationship Id="rId2378" Type="http://schemas.openxmlformats.org/officeDocument/2006/relationships/hyperlink" Target="http://twitter.com/Al_Amin__Shihab/statuses/1524262138331615232" TargetMode="External"/><Relationship Id="rId249" Type="http://schemas.openxmlformats.org/officeDocument/2006/relationships/hyperlink" Target="http://pbs.twimg.com/profile_images/1523593894038061056/vOb9EzmZ_normal.jpg" TargetMode="External"/><Relationship Id="rId248" Type="http://schemas.openxmlformats.org/officeDocument/2006/relationships/hyperlink" Target="http://twitter.com/SaniaFarooqui/statuses/1526606303430266881" TargetMode="External"/><Relationship Id="rId247" Type="http://schemas.openxmlformats.org/officeDocument/2006/relationships/hyperlink" Target="http://pbs.twimg.com/profile_images/1482676971394207748/0M9XE2qL_normal.jpg" TargetMode="External"/><Relationship Id="rId1070" Type="http://schemas.openxmlformats.org/officeDocument/2006/relationships/hyperlink" Target="http://twitter.com/Tdh_Asia/statuses/1526117298305736705" TargetMode="External"/><Relationship Id="rId1071" Type="http://schemas.openxmlformats.org/officeDocument/2006/relationships/hyperlink" Target="http://pbs.twimg.com/profile_images/1376920494801367044/8r-wvkrA_normal.jpg" TargetMode="External"/><Relationship Id="rId1072" Type="http://schemas.openxmlformats.org/officeDocument/2006/relationships/hyperlink" Target="http://twitter.com/StephenThomo/statuses/1526112927543066624" TargetMode="External"/><Relationship Id="rId242" Type="http://schemas.openxmlformats.org/officeDocument/2006/relationships/hyperlink" Target="http://twitter.com/RosettaCeesay/statuses/1526610172780630020" TargetMode="External"/><Relationship Id="rId1073" Type="http://schemas.openxmlformats.org/officeDocument/2006/relationships/hyperlink" Target="http://pbs.twimg.com/profile_images/1323589503047528449/EB01wB3k_normal.jpg" TargetMode="External"/><Relationship Id="rId241" Type="http://schemas.openxmlformats.org/officeDocument/2006/relationships/hyperlink" Target="http://pbs.twimg.com/profile_images/1484216437275340804/fsrDZm3u_normal.jpg" TargetMode="External"/><Relationship Id="rId1074" Type="http://schemas.openxmlformats.org/officeDocument/2006/relationships/hyperlink" Target="http://twitter.com/SaniaShow/statuses/1526112906160484352" TargetMode="External"/><Relationship Id="rId240" Type="http://schemas.openxmlformats.org/officeDocument/2006/relationships/hyperlink" Target="http://twitter.com/Siva2305/statuses/1526611055254044672" TargetMode="External"/><Relationship Id="rId1075" Type="http://schemas.openxmlformats.org/officeDocument/2006/relationships/hyperlink" Target="http://pbs.twimg.com/profile_images/1482676971394207748/0M9XE2qL_normal.jpg" TargetMode="External"/><Relationship Id="rId1076" Type="http://schemas.openxmlformats.org/officeDocument/2006/relationships/hyperlink" Target="http://twitter.com/SaniaFarooqui/statuses/1526112846597087232" TargetMode="External"/><Relationship Id="rId246" Type="http://schemas.openxmlformats.org/officeDocument/2006/relationships/hyperlink" Target="http://twitter.com/SaniaShow/statuses/1526606394840928262" TargetMode="External"/><Relationship Id="rId1077" Type="http://schemas.openxmlformats.org/officeDocument/2006/relationships/hyperlink" Target="http://pbs.twimg.com/profile_images/1518740093292498952/67g9c65F_normal.jpg" TargetMode="External"/><Relationship Id="rId245" Type="http://schemas.openxmlformats.org/officeDocument/2006/relationships/hyperlink" Target="http://pbs.twimg.com/profile_images/1323589503047528449/EB01wB3k_normal.jpg" TargetMode="External"/><Relationship Id="rId1078" Type="http://schemas.openxmlformats.org/officeDocument/2006/relationships/hyperlink" Target="http://twitter.com/Nwinderrossi/statuses/1526112415796150273" TargetMode="External"/><Relationship Id="rId244" Type="http://schemas.openxmlformats.org/officeDocument/2006/relationships/hyperlink" Target="http://twitter.com/AskPastorP/statuses/1526606648025833472" TargetMode="External"/><Relationship Id="rId1079" Type="http://schemas.openxmlformats.org/officeDocument/2006/relationships/hyperlink" Target="http://pbs.twimg.com/profile_images/1186649778920316928/WvZ867Z5_normal.jpg" TargetMode="External"/><Relationship Id="rId243" Type="http://schemas.openxmlformats.org/officeDocument/2006/relationships/hyperlink" Target="http://pbs.twimg.com/profile_images/969642744485330944/LXUXuEhM_normal.jpg" TargetMode="External"/><Relationship Id="rId239" Type="http://schemas.openxmlformats.org/officeDocument/2006/relationships/hyperlink" Target="http://pbs.twimg.com/profile_images/1455790945597722627/vef3Ss6L_normal.jpg" TargetMode="External"/><Relationship Id="rId238" Type="http://schemas.openxmlformats.org/officeDocument/2006/relationships/hyperlink" Target="http://twitter.com/DtingalTingal/statuses/1526611407013175298" TargetMode="External"/><Relationship Id="rId237" Type="http://schemas.openxmlformats.org/officeDocument/2006/relationships/hyperlink" Target="http://pbs.twimg.com/profile_images/563955766864797696/6MtTCO5z_normal.jpeg" TargetMode="External"/><Relationship Id="rId236" Type="http://schemas.openxmlformats.org/officeDocument/2006/relationships/hyperlink" Target="http://twitter.com/DtingalTingal/statuses/1526611443239358464" TargetMode="External"/><Relationship Id="rId2390" Type="http://schemas.openxmlformats.org/officeDocument/2006/relationships/hyperlink" Target="http://twitter.com/polimernews/statuses/1524228596738695169" TargetMode="External"/><Relationship Id="rId1060" Type="http://schemas.openxmlformats.org/officeDocument/2006/relationships/hyperlink" Target="http://twitter.com/nzicherman/statuses/1526123820750409728" TargetMode="External"/><Relationship Id="rId2391" Type="http://schemas.openxmlformats.org/officeDocument/2006/relationships/hyperlink" Target="http://pbs.twimg.com/profile_images/1449013856618045443/WicbJk32_normal.jpg" TargetMode="External"/><Relationship Id="rId1061" Type="http://schemas.openxmlformats.org/officeDocument/2006/relationships/hyperlink" Target="http://pbs.twimg.com/profile_images/1500686566888517633/1MHxnsfA_normal.jpg" TargetMode="External"/><Relationship Id="rId2392" Type="http://schemas.openxmlformats.org/officeDocument/2006/relationships/hyperlink" Target="http://twitter.com/MorongwaMdletsh/statuses/1524182069621964800" TargetMode="External"/><Relationship Id="rId231" Type="http://schemas.openxmlformats.org/officeDocument/2006/relationships/hyperlink" Target="http://pbs.twimg.com/profile_images/1261226359419924482/xhHA-lir_normal.jpg" TargetMode="External"/><Relationship Id="rId1062" Type="http://schemas.openxmlformats.org/officeDocument/2006/relationships/hyperlink" Target="http://twitter.com/CharlesTembo12/statuses/1526123225008295936" TargetMode="External"/><Relationship Id="rId2393" Type="http://schemas.openxmlformats.org/officeDocument/2006/relationships/hyperlink" Target="http://pbs.twimg.com/profile_images/1394630843407249409/Gpc1VKmj_normal.jpg" TargetMode="External"/><Relationship Id="rId230" Type="http://schemas.openxmlformats.org/officeDocument/2006/relationships/hyperlink" Target="http://twitter.com/NazishAhmad_AMU/statuses/1526613331716747264" TargetMode="External"/><Relationship Id="rId1063" Type="http://schemas.openxmlformats.org/officeDocument/2006/relationships/hyperlink" Target="http://pbs.twimg.com/profile_images/540273513144131585/-Ladi8Mz_normal.png" TargetMode="External"/><Relationship Id="rId2394" Type="http://schemas.openxmlformats.org/officeDocument/2006/relationships/hyperlink" Target="http://twitter.com/GcisJoburg/statuses/1524162114184613889" TargetMode="External"/><Relationship Id="rId1064" Type="http://schemas.openxmlformats.org/officeDocument/2006/relationships/hyperlink" Target="http://twitter.com/gabrielekoehler/statuses/1526123151700140035" TargetMode="External"/><Relationship Id="rId2395" Type="http://schemas.openxmlformats.org/officeDocument/2006/relationships/hyperlink" Target="http://pbs.twimg.com/profile_images/944981241580937218/cir0CpZX_normal.jpg" TargetMode="External"/><Relationship Id="rId1065" Type="http://schemas.openxmlformats.org/officeDocument/2006/relationships/hyperlink" Target="http://pbs.twimg.com/profile_images/1496797676515561475/gKE780Hc_normal.jpg" TargetMode="External"/><Relationship Id="rId2396" Type="http://schemas.openxmlformats.org/officeDocument/2006/relationships/hyperlink" Target="http://twitter.com/SinTrabinfantil/statuses/1524126344594046976" TargetMode="External"/><Relationship Id="rId235" Type="http://schemas.openxmlformats.org/officeDocument/2006/relationships/hyperlink" Target="http://pbs.twimg.com/profile_images/563955766864797696/6MtTCO5z_normal.jpeg" TargetMode="External"/><Relationship Id="rId1066" Type="http://schemas.openxmlformats.org/officeDocument/2006/relationships/hyperlink" Target="http://twitter.com/nascent_rdo/statuses/1526122879305252864" TargetMode="External"/><Relationship Id="rId2397" Type="http://schemas.openxmlformats.org/officeDocument/2006/relationships/hyperlink" Target="http://pbs.twimg.com/profile_images/3559766584/63d5c0602f8f31714528048dc53e578e_normal.jpeg" TargetMode="External"/><Relationship Id="rId234" Type="http://schemas.openxmlformats.org/officeDocument/2006/relationships/hyperlink" Target="http://twitter.com/globalcmrpt/statuses/1526612575475097600" TargetMode="External"/><Relationship Id="rId1067" Type="http://schemas.openxmlformats.org/officeDocument/2006/relationships/hyperlink" Target="http://pbs.twimg.com/profile_images/895675465301733376/CY_aF9Pr_normal.jpg" TargetMode="External"/><Relationship Id="rId2398" Type="http://schemas.openxmlformats.org/officeDocument/2006/relationships/hyperlink" Target="http://twitter.com/NeillBarston/statuses/1524117402295840768" TargetMode="External"/><Relationship Id="rId233" Type="http://schemas.openxmlformats.org/officeDocument/2006/relationships/hyperlink" Target="http://pbs.twimg.com/profile_images/1477173750600769538/_s9p4wKk_normal.jpg" TargetMode="External"/><Relationship Id="rId1068" Type="http://schemas.openxmlformats.org/officeDocument/2006/relationships/hyperlink" Target="http://twitter.com/unfairtobacco/statuses/1526120319815192578" TargetMode="External"/><Relationship Id="rId2399" Type="http://schemas.openxmlformats.org/officeDocument/2006/relationships/hyperlink" Target="http://pbs.twimg.com/profile_images/1223069007827234816/unfH1Z7o_normal.jpg" TargetMode="External"/><Relationship Id="rId232" Type="http://schemas.openxmlformats.org/officeDocument/2006/relationships/hyperlink" Target="http://twitter.com/dastagiralig/statuses/1526613135007748096" TargetMode="External"/><Relationship Id="rId1069" Type="http://schemas.openxmlformats.org/officeDocument/2006/relationships/hyperlink" Target="http://pbs.twimg.com/profile_images/1022798765705416704/vpux1UEC_normal.jpg" TargetMode="External"/><Relationship Id="rId1015" Type="http://schemas.openxmlformats.org/officeDocument/2006/relationships/hyperlink" Target="http://pbs.twimg.com/profile_images/1526634289202356224/tevVaOfi_normal.jpg" TargetMode="External"/><Relationship Id="rId1499" Type="http://schemas.openxmlformats.org/officeDocument/2006/relationships/hyperlink" Target="http://pbs.twimg.com/profile_images/2391027062/tq9ds7keut14izlwbiq5_normal.jpeg" TargetMode="External"/><Relationship Id="rId2346" Type="http://schemas.openxmlformats.org/officeDocument/2006/relationships/hyperlink" Target="http://twitter.com/_cosatu/statuses/1524357970942902273" TargetMode="External"/><Relationship Id="rId1016" Type="http://schemas.openxmlformats.org/officeDocument/2006/relationships/hyperlink" Target="http://twitter.com/Rozlbrahim/statuses/1526142234722283521" TargetMode="External"/><Relationship Id="rId2347" Type="http://schemas.openxmlformats.org/officeDocument/2006/relationships/hyperlink" Target="http://pbs.twimg.com/profile_images/1405817647497945090/3rghQm6e_normal.jpg" TargetMode="External"/><Relationship Id="rId1017" Type="http://schemas.openxmlformats.org/officeDocument/2006/relationships/hyperlink" Target="http://pbs.twimg.com/profile_images/1406622360476831744/E9ICYmaY_normal.jpg" TargetMode="External"/><Relationship Id="rId2348" Type="http://schemas.openxmlformats.org/officeDocument/2006/relationships/hyperlink" Target="http://twitter.com/GCIS_IRC/statuses/1524353878241722369" TargetMode="External"/><Relationship Id="rId1018" Type="http://schemas.openxmlformats.org/officeDocument/2006/relationships/hyperlink" Target="http://twitter.com/youamrani/statuses/1526142040072912896" TargetMode="External"/><Relationship Id="rId2349" Type="http://schemas.openxmlformats.org/officeDocument/2006/relationships/hyperlink" Target="http://pbs.twimg.com/profile_images/1257956424253968387/pWaPSgWQ_normal.jpg" TargetMode="External"/><Relationship Id="rId1019" Type="http://schemas.openxmlformats.org/officeDocument/2006/relationships/hyperlink" Target="http://pbs.twimg.com/profile_images/955676522869764096/c1Qxzy56_normal.jpg" TargetMode="External"/><Relationship Id="rId668" Type="http://schemas.openxmlformats.org/officeDocument/2006/relationships/hyperlink" Target="http://twitter.com/Touchingdaworld/statuses/1526435178444468224" TargetMode="External"/><Relationship Id="rId667" Type="http://schemas.openxmlformats.org/officeDocument/2006/relationships/hyperlink" Target="http://pbs.twimg.com/profile_images/1023367852877860866/S9ecuM1M_normal.jpg" TargetMode="External"/><Relationship Id="rId666" Type="http://schemas.openxmlformats.org/officeDocument/2006/relationships/hyperlink" Target="http://twitter.com/HariramHema/statuses/1526439943035400192" TargetMode="External"/><Relationship Id="rId665" Type="http://schemas.openxmlformats.org/officeDocument/2006/relationships/hyperlink" Target="http://pbs.twimg.com/profile_images/1452177321142767620/WS8WLf1Y_normal.jpg" TargetMode="External"/><Relationship Id="rId669" Type="http://schemas.openxmlformats.org/officeDocument/2006/relationships/hyperlink" Target="http://pbs.twimg.com/profile_images/1844205636/banner_HIGHESTresolu_normal.jpg" TargetMode="External"/><Relationship Id="rId1490" Type="http://schemas.openxmlformats.org/officeDocument/2006/relationships/hyperlink" Target="http://twitter.com/luminosfund/statuses/1525093278982488065" TargetMode="External"/><Relationship Id="rId660" Type="http://schemas.openxmlformats.org/officeDocument/2006/relationships/hyperlink" Target="http://twitter.com/_ohoosakirali_/statuses/1526447265920954368" TargetMode="External"/><Relationship Id="rId1491" Type="http://schemas.openxmlformats.org/officeDocument/2006/relationships/hyperlink" Target="http://pbs.twimg.com/profile_images/1252769930040291333/Vkjlf9cy_normal.jpg" TargetMode="External"/><Relationship Id="rId1492" Type="http://schemas.openxmlformats.org/officeDocument/2006/relationships/hyperlink" Target="http://twitter.com/goatmilksoapgal/statuses/1525090155887054848" TargetMode="External"/><Relationship Id="rId1493" Type="http://schemas.openxmlformats.org/officeDocument/2006/relationships/hyperlink" Target="http://pbs.twimg.com/profile_images/2391027062/tq9ds7keut14izlwbiq5_normal.jpeg" TargetMode="External"/><Relationship Id="rId2340" Type="http://schemas.openxmlformats.org/officeDocument/2006/relationships/hyperlink" Target="http://twitter.com/YourAnonRiots/statuses/1524374534559727617" TargetMode="External"/><Relationship Id="rId1010" Type="http://schemas.openxmlformats.org/officeDocument/2006/relationships/hyperlink" Target="http://twitter.com/dialoguewrks/statuses/1526143635519070209" TargetMode="External"/><Relationship Id="rId1494" Type="http://schemas.openxmlformats.org/officeDocument/2006/relationships/hyperlink" Target="http://twitter.com/_cosatu/statuses/1525086689177255938" TargetMode="External"/><Relationship Id="rId2341" Type="http://schemas.openxmlformats.org/officeDocument/2006/relationships/hyperlink" Target="http://pbs.twimg.com/profile_images/875653339530182656/LJAMkNY5_normal.jpg" TargetMode="External"/><Relationship Id="rId664" Type="http://schemas.openxmlformats.org/officeDocument/2006/relationships/hyperlink" Target="http://twitter.com/arvindamuz1/statuses/1526440475653451777" TargetMode="External"/><Relationship Id="rId1011" Type="http://schemas.openxmlformats.org/officeDocument/2006/relationships/hyperlink" Target="http://pbs.twimg.com/profile_images/1442603633204363265/n_nr8pKY_normal.jpg" TargetMode="External"/><Relationship Id="rId1495" Type="http://schemas.openxmlformats.org/officeDocument/2006/relationships/hyperlink" Target="http://pbs.twimg.com/profile_images/2391027062/tq9ds7keut14izlwbiq5_normal.jpeg" TargetMode="External"/><Relationship Id="rId2342" Type="http://schemas.openxmlformats.org/officeDocument/2006/relationships/hyperlink" Target="http://twitter.com/France24_en/statuses/1524373763566931969" TargetMode="External"/><Relationship Id="rId663" Type="http://schemas.openxmlformats.org/officeDocument/2006/relationships/hyperlink" Target="http://pbs.twimg.com/profile_images/1460814172548046857/KTa2sNnj_normal.jpg" TargetMode="External"/><Relationship Id="rId1012" Type="http://schemas.openxmlformats.org/officeDocument/2006/relationships/hyperlink" Target="http://twitter.com/AprlSumayloTesz/statuses/1526143390823329793" TargetMode="External"/><Relationship Id="rId1496" Type="http://schemas.openxmlformats.org/officeDocument/2006/relationships/hyperlink" Target="http://twitter.com/_cosatu/statuses/1525086455164452864" TargetMode="External"/><Relationship Id="rId2343" Type="http://schemas.openxmlformats.org/officeDocument/2006/relationships/hyperlink" Target="http://pbs.twimg.com/profile_images/1387823590649724931/aQPAm5FU_normal.jpg" TargetMode="External"/><Relationship Id="rId662" Type="http://schemas.openxmlformats.org/officeDocument/2006/relationships/hyperlink" Target="http://twitter.com/LorenzoGuarcel2/statuses/1526440632239026178" TargetMode="External"/><Relationship Id="rId1013" Type="http://schemas.openxmlformats.org/officeDocument/2006/relationships/hyperlink" Target="http://pbs.twimg.com/profile_images/1525413185095970816/LdDP0jiB_normal.jpg" TargetMode="External"/><Relationship Id="rId1497" Type="http://schemas.openxmlformats.org/officeDocument/2006/relationships/hyperlink" Target="http://pbs.twimg.com/profile_images/2391027062/tq9ds7keut14izlwbiq5_normal.jpeg" TargetMode="External"/><Relationship Id="rId2344" Type="http://schemas.openxmlformats.org/officeDocument/2006/relationships/hyperlink" Target="http://twitter.com/education_24x7/statuses/1524358483574992897" TargetMode="External"/><Relationship Id="rId661" Type="http://schemas.openxmlformats.org/officeDocument/2006/relationships/hyperlink" Target="http://abs.twimg.com/sticky/default_profile_images/default_profile_normal.png" TargetMode="External"/><Relationship Id="rId1014" Type="http://schemas.openxmlformats.org/officeDocument/2006/relationships/hyperlink" Target="http://twitter.com/tempotemptress/statuses/1526142259716100096" TargetMode="External"/><Relationship Id="rId1498" Type="http://schemas.openxmlformats.org/officeDocument/2006/relationships/hyperlink" Target="http://twitter.com/_cosatu/statuses/1525086276734668800" TargetMode="External"/><Relationship Id="rId2345" Type="http://schemas.openxmlformats.org/officeDocument/2006/relationships/hyperlink" Target="http://pbs.twimg.com/profile_images/2391027062/tq9ds7keut14izlwbiq5_normal.jpeg" TargetMode="External"/><Relationship Id="rId1004" Type="http://schemas.openxmlformats.org/officeDocument/2006/relationships/hyperlink" Target="http://twitter.com/sumedhakailash/statuses/1526147723539361792" TargetMode="External"/><Relationship Id="rId1488" Type="http://schemas.openxmlformats.org/officeDocument/2006/relationships/hyperlink" Target="http://twitter.com/Kayleskaay/statuses/1525094067738132481" TargetMode="External"/><Relationship Id="rId2335" Type="http://schemas.openxmlformats.org/officeDocument/2006/relationships/hyperlink" Target="http://pbs.twimg.com/profile_images/1315595004664930304/i9r3GRVd_normal.jpg" TargetMode="External"/><Relationship Id="rId1005" Type="http://schemas.openxmlformats.org/officeDocument/2006/relationships/hyperlink" Target="http://pbs.twimg.com/profile_images/1285114173739814913/yMrA22dH_normal.jpg" TargetMode="External"/><Relationship Id="rId1489" Type="http://schemas.openxmlformats.org/officeDocument/2006/relationships/hyperlink" Target="http://pbs.twimg.com/profile_images/1461789946822512640/rxH8Za4j_normal.png" TargetMode="External"/><Relationship Id="rId2336" Type="http://schemas.openxmlformats.org/officeDocument/2006/relationships/hyperlink" Target="http://twitter.com/LivingstonJohn5/statuses/1524376054538072064" TargetMode="External"/><Relationship Id="rId1006" Type="http://schemas.openxmlformats.org/officeDocument/2006/relationships/hyperlink" Target="http://twitter.com/sumedhakailash/statuses/1526145724013940736" TargetMode="External"/><Relationship Id="rId2337" Type="http://schemas.openxmlformats.org/officeDocument/2006/relationships/hyperlink" Target="http://pbs.twimg.com/profile_images/928976568390533121/a3HSW9GB_normal.jpg" TargetMode="External"/><Relationship Id="rId1007" Type="http://schemas.openxmlformats.org/officeDocument/2006/relationships/hyperlink" Target="http://pbs.twimg.com/profile_images/895675465301733376/CY_aF9Pr_normal.jpg" TargetMode="External"/><Relationship Id="rId2338" Type="http://schemas.openxmlformats.org/officeDocument/2006/relationships/hyperlink" Target="http://twitter.com/marigold33333J/statuses/1524374919328702465" TargetMode="External"/><Relationship Id="rId1008" Type="http://schemas.openxmlformats.org/officeDocument/2006/relationships/hyperlink" Target="http://twitter.com/unfairtobacco/statuses/1526144719868383235" TargetMode="External"/><Relationship Id="rId2339" Type="http://schemas.openxmlformats.org/officeDocument/2006/relationships/hyperlink" Target="http://pbs.twimg.com/profile_images/1344109363804450816/9oQ_zVst_normal.jpg" TargetMode="External"/><Relationship Id="rId1009" Type="http://schemas.openxmlformats.org/officeDocument/2006/relationships/hyperlink" Target="http://pbs.twimg.com/profile_images/1376823397641031682/d5gi-GhK_normal.jpg" TargetMode="External"/><Relationship Id="rId657" Type="http://schemas.openxmlformats.org/officeDocument/2006/relationships/hyperlink" Target="http://pbs.twimg.com/profile_images/1329718415662010370/vciaLihi_normal.jpg" TargetMode="External"/><Relationship Id="rId656" Type="http://schemas.openxmlformats.org/officeDocument/2006/relationships/hyperlink" Target="http://twitter.com/alirizadeger/statuses/1526451480009531394" TargetMode="External"/><Relationship Id="rId655" Type="http://schemas.openxmlformats.org/officeDocument/2006/relationships/hyperlink" Target="http://pbs.twimg.com/profile_images/2411699675/rybr242hc0chzoqs7qnz_normal.jpeg" TargetMode="External"/><Relationship Id="rId654" Type="http://schemas.openxmlformats.org/officeDocument/2006/relationships/hyperlink" Target="http://twitter.com/NirupamaBeher14/statuses/1526451988724011008" TargetMode="External"/><Relationship Id="rId659" Type="http://schemas.openxmlformats.org/officeDocument/2006/relationships/hyperlink" Target="http://pbs.twimg.com/profile_images/1215240088080117760/JnAVco9V_normal.jpg" TargetMode="External"/><Relationship Id="rId658" Type="http://schemas.openxmlformats.org/officeDocument/2006/relationships/hyperlink" Target="http://twitter.com/News18Odia/statuses/1526450870808121344" TargetMode="External"/><Relationship Id="rId1480" Type="http://schemas.openxmlformats.org/officeDocument/2006/relationships/hyperlink" Target="http://twitter.com/ECLT_imugwagwa/statuses/1525105322389536768" TargetMode="External"/><Relationship Id="rId1481" Type="http://schemas.openxmlformats.org/officeDocument/2006/relationships/hyperlink" Target="http://pbs.twimg.com/profile_images/1501505024601759745/Z635iU0B_normal.jpg" TargetMode="External"/><Relationship Id="rId1482" Type="http://schemas.openxmlformats.org/officeDocument/2006/relationships/hyperlink" Target="http://twitter.com/dp_raviya/statuses/1525104075637141505" TargetMode="External"/><Relationship Id="rId1483" Type="http://schemas.openxmlformats.org/officeDocument/2006/relationships/hyperlink" Target="http://pbs.twimg.com/profile_images/1485268566588940292/Q_qAJ7hb_normal.jpg" TargetMode="External"/><Relationship Id="rId2330" Type="http://schemas.openxmlformats.org/officeDocument/2006/relationships/hyperlink" Target="http://twitter.com/FRANCE24/statuses/1524377722633568256" TargetMode="External"/><Relationship Id="rId653" Type="http://schemas.openxmlformats.org/officeDocument/2006/relationships/hyperlink" Target="http://pbs.twimg.com/profile_images/1247214103732596737/2eywgccH_normal.jpg" TargetMode="External"/><Relationship Id="rId1000" Type="http://schemas.openxmlformats.org/officeDocument/2006/relationships/hyperlink" Target="http://twitter.com/deptoflabour/statuses/1526149764651397120" TargetMode="External"/><Relationship Id="rId1484" Type="http://schemas.openxmlformats.org/officeDocument/2006/relationships/hyperlink" Target="http://twitter.com/HardricPencil/statuses/1525103454665990144" TargetMode="External"/><Relationship Id="rId2331" Type="http://schemas.openxmlformats.org/officeDocument/2006/relationships/hyperlink" Target="http://pbs.twimg.com/profile_images/1521693124216893440/qOqyySlp_normal.jpg" TargetMode="External"/><Relationship Id="rId652" Type="http://schemas.openxmlformats.org/officeDocument/2006/relationships/hyperlink" Target="http://twitter.com/ILO_EndSlavery/statuses/1526452088724652034" TargetMode="External"/><Relationship Id="rId1001" Type="http://schemas.openxmlformats.org/officeDocument/2006/relationships/hyperlink" Target="http://pbs.twimg.com/profile_images/1278252761075810304/xlQGPcmU_normal.jpg" TargetMode="External"/><Relationship Id="rId1485" Type="http://schemas.openxmlformats.org/officeDocument/2006/relationships/hyperlink" Target="http://pbs.twimg.com/profile_images/1367454255402147841/R4YCz8lp_normal.jpg" TargetMode="External"/><Relationship Id="rId2332" Type="http://schemas.openxmlformats.org/officeDocument/2006/relationships/hyperlink" Target="http://twitter.com/courageous_1_au/statuses/1524376979155619841" TargetMode="External"/><Relationship Id="rId651" Type="http://schemas.openxmlformats.org/officeDocument/2006/relationships/hyperlink" Target="http://pbs.twimg.com/profile_images/1082198476694454273/r3ub1rBU_normal.jpg" TargetMode="External"/><Relationship Id="rId1002" Type="http://schemas.openxmlformats.org/officeDocument/2006/relationships/hyperlink" Target="http://twitter.com/Films_ForAll/statuses/1526149491660816384" TargetMode="External"/><Relationship Id="rId1486" Type="http://schemas.openxmlformats.org/officeDocument/2006/relationships/hyperlink" Target="http://twitter.com/alicefookes/statuses/1525100575657951233" TargetMode="External"/><Relationship Id="rId2333" Type="http://schemas.openxmlformats.org/officeDocument/2006/relationships/hyperlink" Target="http://pbs.twimg.com/profile_images/1260250427809050625/06g5rab4_normal.jpg" TargetMode="External"/><Relationship Id="rId650" Type="http://schemas.openxmlformats.org/officeDocument/2006/relationships/hyperlink" Target="http://twitter.com/JahnaviThakur9/statuses/1526452567919579136" TargetMode="External"/><Relationship Id="rId1003" Type="http://schemas.openxmlformats.org/officeDocument/2006/relationships/hyperlink" Target="http://pbs.twimg.com/profile_images/1285114173739814913/yMrA22dH_normal.jpg" TargetMode="External"/><Relationship Id="rId1487" Type="http://schemas.openxmlformats.org/officeDocument/2006/relationships/hyperlink" Target="http://pbs.twimg.com/profile_images/1501978519257198594/KwThEXvI_normal.jpg" TargetMode="External"/><Relationship Id="rId2334" Type="http://schemas.openxmlformats.org/officeDocument/2006/relationships/hyperlink" Target="http://twitter.com/ALawalMlf1/statuses/1524376853062037520" TargetMode="External"/><Relationship Id="rId1037" Type="http://schemas.openxmlformats.org/officeDocument/2006/relationships/hyperlink" Target="http://pbs.twimg.com/profile_images/1515428074422247438/Pfw_Zk9z_normal.jpg" TargetMode="External"/><Relationship Id="rId2368" Type="http://schemas.openxmlformats.org/officeDocument/2006/relationships/hyperlink" Target="http://twitter.com/Hareeta1/statuses/1524293695889199104" TargetMode="External"/><Relationship Id="rId1038" Type="http://schemas.openxmlformats.org/officeDocument/2006/relationships/hyperlink" Target="http://twitter.com/kwerl_afriken/statuses/1526133366508208129" TargetMode="External"/><Relationship Id="rId2369" Type="http://schemas.openxmlformats.org/officeDocument/2006/relationships/hyperlink" Target="http://pbs.twimg.com/profile_images/507085693131055104/vdQTr-td_normal.jpeg" TargetMode="External"/><Relationship Id="rId1039" Type="http://schemas.openxmlformats.org/officeDocument/2006/relationships/hyperlink" Target="http://pbs.twimg.com/profile_images/1372511355169804291/xv5Kuzq9_normal.jpg" TargetMode="External"/><Relationship Id="rId206" Type="http://schemas.openxmlformats.org/officeDocument/2006/relationships/hyperlink" Target="http://twitter.com/AlhassaniHusam/statuses/1526631997925474306" TargetMode="External"/><Relationship Id="rId205" Type="http://schemas.openxmlformats.org/officeDocument/2006/relationships/hyperlink" Target="http://pbs.twimg.com/profile_images/1516358247162294274/qU7nZtIl_normal.jpg" TargetMode="External"/><Relationship Id="rId689" Type="http://schemas.openxmlformats.org/officeDocument/2006/relationships/hyperlink" Target="http://pbs.twimg.com/profile_images/1227199785456848897/pM65Rdua_normal.jpg" TargetMode="External"/><Relationship Id="rId204" Type="http://schemas.openxmlformats.org/officeDocument/2006/relationships/hyperlink" Target="http://twitter.com/rupiiism/statuses/1526632115462213637" TargetMode="External"/><Relationship Id="rId688" Type="http://schemas.openxmlformats.org/officeDocument/2006/relationships/hyperlink" Target="http://twitter.com/MatthiasThorns/statuses/1526421073515921409" TargetMode="External"/><Relationship Id="rId203" Type="http://schemas.openxmlformats.org/officeDocument/2006/relationships/hyperlink" Target="http://pbs.twimg.com/profile_images/1509590799465414656/O_IDrt4e_normal.jpg" TargetMode="External"/><Relationship Id="rId687" Type="http://schemas.openxmlformats.org/officeDocument/2006/relationships/hyperlink" Target="http://pbs.twimg.com/profile_images/1315537565215264768/uPT_D33y_normal.jpg" TargetMode="External"/><Relationship Id="rId209" Type="http://schemas.openxmlformats.org/officeDocument/2006/relationships/hyperlink" Target="http://pbs.twimg.com/profile_images/1479773672491696132/9PBVSm2R_normal.jpg" TargetMode="External"/><Relationship Id="rId208" Type="http://schemas.openxmlformats.org/officeDocument/2006/relationships/hyperlink" Target="http://twitter.com/HICathHerald/statuses/1526628185466490880" TargetMode="External"/><Relationship Id="rId207" Type="http://schemas.openxmlformats.org/officeDocument/2006/relationships/hyperlink" Target="http://pbs.twimg.com/profile_images/895379633/watermarkTwitter_normal.jpg" TargetMode="External"/><Relationship Id="rId682" Type="http://schemas.openxmlformats.org/officeDocument/2006/relationships/hyperlink" Target="http://twitter.com/_ohoosakirali_/statuses/1526431949840973824" TargetMode="External"/><Relationship Id="rId2360" Type="http://schemas.openxmlformats.org/officeDocument/2006/relationships/hyperlink" Target="http://twitter.com/KimMears1/statuses/1524307837324869632" TargetMode="External"/><Relationship Id="rId681" Type="http://schemas.openxmlformats.org/officeDocument/2006/relationships/hyperlink" Target="http://pbs.twimg.com/profile_images/1215240088080117760/JnAVco9V_normal.jpg" TargetMode="External"/><Relationship Id="rId1030" Type="http://schemas.openxmlformats.org/officeDocument/2006/relationships/hyperlink" Target="http://twitter.com/BeyondSlavery/statuses/1526138382685982720" TargetMode="External"/><Relationship Id="rId2361" Type="http://schemas.openxmlformats.org/officeDocument/2006/relationships/hyperlink" Target="http://pbs.twimg.com/profile_images/1394560160002052099/5MfhCwoE_normal.jpg" TargetMode="External"/><Relationship Id="rId680" Type="http://schemas.openxmlformats.org/officeDocument/2006/relationships/hyperlink" Target="http://twitter.com/IPSNewsUNBureau/statuses/1526432626268966913" TargetMode="External"/><Relationship Id="rId1031" Type="http://schemas.openxmlformats.org/officeDocument/2006/relationships/hyperlink" Target="http://pbs.twimg.com/profile_images/1345908556533551105/5xr7p1Vb_normal.jpg" TargetMode="External"/><Relationship Id="rId2362" Type="http://schemas.openxmlformats.org/officeDocument/2006/relationships/hyperlink" Target="http://twitter.com/BdRibon/statuses/1524306055458861057" TargetMode="External"/><Relationship Id="rId1032" Type="http://schemas.openxmlformats.org/officeDocument/2006/relationships/hyperlink" Target="http://twitter.com/childrightsbiz/statuses/1526138372384862209" TargetMode="External"/><Relationship Id="rId2363" Type="http://schemas.openxmlformats.org/officeDocument/2006/relationships/hyperlink" Target="http://pbs.twimg.com/profile_images/1403016605999767553/dD_BxTdV_normal.jpg" TargetMode="External"/><Relationship Id="rId202" Type="http://schemas.openxmlformats.org/officeDocument/2006/relationships/hyperlink" Target="http://twitter.com/Asu0qq2spL1GWbe/statuses/1526632208672428032" TargetMode="External"/><Relationship Id="rId686" Type="http://schemas.openxmlformats.org/officeDocument/2006/relationships/hyperlink" Target="http://twitter.com/AmbGurjitSingh/statuses/1526424957584314368" TargetMode="External"/><Relationship Id="rId1033" Type="http://schemas.openxmlformats.org/officeDocument/2006/relationships/hyperlink" Target="http://pbs.twimg.com/profile_images/895675465301733376/CY_aF9Pr_normal.jpg" TargetMode="External"/><Relationship Id="rId2364" Type="http://schemas.openxmlformats.org/officeDocument/2006/relationships/hyperlink" Target="http://twitter.com/ChildLabourActn/statuses/1524305926529953794" TargetMode="External"/><Relationship Id="rId201" Type="http://schemas.openxmlformats.org/officeDocument/2006/relationships/hyperlink" Target="http://pbs.twimg.com/profile_images/1351144947077046272/ktRhnLis_normal.jpg" TargetMode="External"/><Relationship Id="rId685" Type="http://schemas.openxmlformats.org/officeDocument/2006/relationships/hyperlink" Target="http://pbs.twimg.com/profile_images/1429365280837308422/HoABr4KX_normal.jpg" TargetMode="External"/><Relationship Id="rId1034" Type="http://schemas.openxmlformats.org/officeDocument/2006/relationships/hyperlink" Target="http://twitter.com/unfairtobacco/statuses/1526135713514680320" TargetMode="External"/><Relationship Id="rId2365" Type="http://schemas.openxmlformats.org/officeDocument/2006/relationships/hyperlink" Target="http://pbs.twimg.com/profile_images/1374330958598529027/mgkK18Us_normal.jpg" TargetMode="External"/><Relationship Id="rId200" Type="http://schemas.openxmlformats.org/officeDocument/2006/relationships/hyperlink" Target="http://twitter.com/WorldCocoa/statuses/1526632227030835200" TargetMode="External"/><Relationship Id="rId684" Type="http://schemas.openxmlformats.org/officeDocument/2006/relationships/hyperlink" Target="http://twitter.com/TheaMeiLee/statuses/1526427779658657792" TargetMode="External"/><Relationship Id="rId1035" Type="http://schemas.openxmlformats.org/officeDocument/2006/relationships/hyperlink" Target="http://pbs.twimg.com/profile_images/1323924211711188993/sfyXWz8I_normal.jpg" TargetMode="External"/><Relationship Id="rId2366" Type="http://schemas.openxmlformats.org/officeDocument/2006/relationships/hyperlink" Target="http://twitter.com/CHRI_UK/statuses/1524305146070634496" TargetMode="External"/><Relationship Id="rId683" Type="http://schemas.openxmlformats.org/officeDocument/2006/relationships/hyperlink" Target="http://pbs.twimg.com/profile_images/938812566372999173/xi2UNGBs_normal.jpg" TargetMode="External"/><Relationship Id="rId1036" Type="http://schemas.openxmlformats.org/officeDocument/2006/relationships/hyperlink" Target="http://twitter.com/BIGD_bracu/statuses/1526134974143156224" TargetMode="External"/><Relationship Id="rId2367" Type="http://schemas.openxmlformats.org/officeDocument/2006/relationships/hyperlink" Target="http://pbs.twimg.com/profile_images/833649130211794944/-ONynzT5_normal.jpg" TargetMode="External"/><Relationship Id="rId1026" Type="http://schemas.openxmlformats.org/officeDocument/2006/relationships/hyperlink" Target="http://twitter.com/AkterAzmi/statuses/1526138927920189442" TargetMode="External"/><Relationship Id="rId2357" Type="http://schemas.openxmlformats.org/officeDocument/2006/relationships/hyperlink" Target="http://pbs.twimg.com/profile_images/1403016605999767553/dD_BxTdV_normal.jpg" TargetMode="External"/><Relationship Id="rId1027" Type="http://schemas.openxmlformats.org/officeDocument/2006/relationships/hyperlink" Target="http://pbs.twimg.com/profile_images/1345739518041862145/IldkX9Nt_normal.png" TargetMode="External"/><Relationship Id="rId2358" Type="http://schemas.openxmlformats.org/officeDocument/2006/relationships/hyperlink" Target="http://twitter.com/ChildLabourActn/statuses/1524312126722088961" TargetMode="External"/><Relationship Id="rId1028" Type="http://schemas.openxmlformats.org/officeDocument/2006/relationships/hyperlink" Target="http://twitter.com/tdh_ch/statuses/1526138566149083136" TargetMode="External"/><Relationship Id="rId2359" Type="http://schemas.openxmlformats.org/officeDocument/2006/relationships/hyperlink" Target="http://pbs.twimg.com/profile_images/1407275684247085056/ND9w3yhR_normal.jpg" TargetMode="External"/><Relationship Id="rId1029" Type="http://schemas.openxmlformats.org/officeDocument/2006/relationships/hyperlink" Target="http://pbs.twimg.com/profile_images/517978523055583232/sol6Xf7x_normal.png" TargetMode="External"/><Relationship Id="rId679" Type="http://schemas.openxmlformats.org/officeDocument/2006/relationships/hyperlink" Target="http://pbs.twimg.com/profile_images/1369661809544806410/rCUUYFA5_normal.jpg" TargetMode="External"/><Relationship Id="rId678" Type="http://schemas.openxmlformats.org/officeDocument/2006/relationships/hyperlink" Target="http://twitter.com/duboislaur/statuses/1526433196958695425" TargetMode="External"/><Relationship Id="rId677" Type="http://schemas.openxmlformats.org/officeDocument/2006/relationships/hyperlink" Target="http://pbs.twimg.com/profile_images/1224622200419966976/i6ZsvDZd_normal.jpg" TargetMode="External"/><Relationship Id="rId676" Type="http://schemas.openxmlformats.org/officeDocument/2006/relationships/hyperlink" Target="http://twitter.com/_ohoosakirali_/statuses/1526433911596650497" TargetMode="External"/><Relationship Id="rId671" Type="http://schemas.openxmlformats.org/officeDocument/2006/relationships/hyperlink" Target="http://pbs.twimg.com/profile_images/451961940655349760/ik5y23mm_normal.png" TargetMode="External"/><Relationship Id="rId670" Type="http://schemas.openxmlformats.org/officeDocument/2006/relationships/hyperlink" Target="http://twitter.com/eudeleg_rome/statuses/1526434901431656448" TargetMode="External"/><Relationship Id="rId2350" Type="http://schemas.openxmlformats.org/officeDocument/2006/relationships/hyperlink" Target="http://twitter.com/epfotrichy/statuses/1524337894856351745" TargetMode="External"/><Relationship Id="rId1020" Type="http://schemas.openxmlformats.org/officeDocument/2006/relationships/hyperlink" Target="http://twitter.com/WorldVision/statuses/1526140656506347520" TargetMode="External"/><Relationship Id="rId2351" Type="http://schemas.openxmlformats.org/officeDocument/2006/relationships/hyperlink" Target="http://pbs.twimg.com/profile_images/818777529519665152/ew71GaTx_normal.jpg" TargetMode="External"/><Relationship Id="rId1021" Type="http://schemas.openxmlformats.org/officeDocument/2006/relationships/hyperlink" Target="http://pbs.twimg.com/profile_images/1276935102023548934/734ykJFn_normal.jpg" TargetMode="External"/><Relationship Id="rId2352" Type="http://schemas.openxmlformats.org/officeDocument/2006/relationships/hyperlink" Target="http://twitter.com/coopi/statuses/1524333776368775168" TargetMode="External"/><Relationship Id="rId675" Type="http://schemas.openxmlformats.org/officeDocument/2006/relationships/hyperlink" Target="http://pbs.twimg.com/profile_images/1215240088080117760/JnAVco9V_normal.jpg" TargetMode="External"/><Relationship Id="rId1022" Type="http://schemas.openxmlformats.org/officeDocument/2006/relationships/hyperlink" Target="http://twitter.com/ShawnMugarura/statuses/1526140463102713859" TargetMode="External"/><Relationship Id="rId2353" Type="http://schemas.openxmlformats.org/officeDocument/2006/relationships/hyperlink" Target="http://pbs.twimg.com/profile_images/1271719715568627712/JT-mipcG_normal.jpg" TargetMode="External"/><Relationship Id="rId674" Type="http://schemas.openxmlformats.org/officeDocument/2006/relationships/hyperlink" Target="http://twitter.com/anilpradhan2009/statuses/1526434164949778432" TargetMode="External"/><Relationship Id="rId1023" Type="http://schemas.openxmlformats.org/officeDocument/2006/relationships/hyperlink" Target="http://pbs.twimg.com/profile_images/913024608286203904/3mODnyTd_normal.jpg" TargetMode="External"/><Relationship Id="rId2354" Type="http://schemas.openxmlformats.org/officeDocument/2006/relationships/hyperlink" Target="http://twitter.com/sethu_vaidyanat/statuses/1524319600183156737" TargetMode="External"/><Relationship Id="rId673" Type="http://schemas.openxmlformats.org/officeDocument/2006/relationships/hyperlink" Target="http://pbs.twimg.com/profile_images/1359349286975152131/Jf0sOfec_normal.jpg" TargetMode="External"/><Relationship Id="rId1024" Type="http://schemas.openxmlformats.org/officeDocument/2006/relationships/hyperlink" Target="http://twitter.com/ardeaint/statuses/1526138928046166017" TargetMode="External"/><Relationship Id="rId2355" Type="http://schemas.openxmlformats.org/officeDocument/2006/relationships/hyperlink" Target="http://pbs.twimg.com/profile_images/1490589019679432706/Uru_L_zc_normal.jpg" TargetMode="External"/><Relationship Id="rId672" Type="http://schemas.openxmlformats.org/officeDocument/2006/relationships/hyperlink" Target="http://twitter.com/deptoflabour/statuses/1526434841096441856" TargetMode="External"/><Relationship Id="rId1025" Type="http://schemas.openxmlformats.org/officeDocument/2006/relationships/hyperlink" Target="http://pbs.twimg.com/profile_images/1330452354592751616/ARAmprO6_normal.jpg" TargetMode="External"/><Relationship Id="rId2356" Type="http://schemas.openxmlformats.org/officeDocument/2006/relationships/hyperlink" Target="http://twitter.com/GCISFreeState/statuses/1524318825021329408" TargetMode="External"/><Relationship Id="rId190" Type="http://schemas.openxmlformats.org/officeDocument/2006/relationships/hyperlink" Target="http://twitter.com/DCPCR/statuses/1526634768787353600" TargetMode="External"/><Relationship Id="rId194" Type="http://schemas.openxmlformats.org/officeDocument/2006/relationships/hyperlink" Target="http://twitter.com/ILO_Childlabour/statuses/1526634609110396928" TargetMode="External"/><Relationship Id="rId193" Type="http://schemas.openxmlformats.org/officeDocument/2006/relationships/hyperlink" Target="http://pbs.twimg.com/profile_images/1508882607332900868/dB47SVm__normal.jpg" TargetMode="External"/><Relationship Id="rId192" Type="http://schemas.openxmlformats.org/officeDocument/2006/relationships/hyperlink" Target="http://twitter.com/ILO_Childlabour/statuses/1526634626478899200" TargetMode="External"/><Relationship Id="rId191" Type="http://schemas.openxmlformats.org/officeDocument/2006/relationships/hyperlink" Target="http://pbs.twimg.com/profile_images/1508882607332900868/dB47SVm__normal.jpg" TargetMode="External"/><Relationship Id="rId187" Type="http://schemas.openxmlformats.org/officeDocument/2006/relationships/hyperlink" Target="http://pbs.twimg.com/profile_images/1478787791513284610/ZvzByoJa_normal.jpg" TargetMode="External"/><Relationship Id="rId186" Type="http://schemas.openxmlformats.org/officeDocument/2006/relationships/hyperlink" Target="http://twitter.com/AlishbaSaeed_/statuses/1526635807515168769" TargetMode="External"/><Relationship Id="rId185" Type="http://schemas.openxmlformats.org/officeDocument/2006/relationships/hyperlink" Target="http://pbs.twimg.com/profile_images/1230392143799373824/-ERLbTFV_normal.jpg" TargetMode="External"/><Relationship Id="rId184" Type="http://schemas.openxmlformats.org/officeDocument/2006/relationships/hyperlink" Target="http://twitter.com/InvolveYouthTTC/statuses/1526637544468774912" TargetMode="External"/><Relationship Id="rId189" Type="http://schemas.openxmlformats.org/officeDocument/2006/relationships/hyperlink" Target="http://pbs.twimg.com/profile_images/982297200934842369/4_sROmES_normal.jpg" TargetMode="External"/><Relationship Id="rId188" Type="http://schemas.openxmlformats.org/officeDocument/2006/relationships/hyperlink" Target="http://twitter.com/ImZoeKhan/statuses/1526635665135263745" TargetMode="External"/><Relationship Id="rId183" Type="http://schemas.openxmlformats.org/officeDocument/2006/relationships/hyperlink" Target="http://pbs.twimg.com/profile_images/1333315480350814215/I_P_g4us_normal.jpg" TargetMode="External"/><Relationship Id="rId182" Type="http://schemas.openxmlformats.org/officeDocument/2006/relationships/hyperlink" Target="http://twitter.com/ECLT_imugwagwa/statuses/1526639780045496321" TargetMode="External"/><Relationship Id="rId181" Type="http://schemas.openxmlformats.org/officeDocument/2006/relationships/hyperlink" Target="http://pbs.twimg.com/profile_images/1329405716759711748/6QjRARJY_normal.jpg" TargetMode="External"/><Relationship Id="rId180" Type="http://schemas.openxmlformats.org/officeDocument/2006/relationships/hyperlink" Target="http://twitter.com/babaksardar/statuses/1526640799110283264" TargetMode="External"/><Relationship Id="rId176" Type="http://schemas.openxmlformats.org/officeDocument/2006/relationships/hyperlink" Target="http://twitter.com/anp_cell/statuses/1526641620820557825" TargetMode="External"/><Relationship Id="rId175" Type="http://schemas.openxmlformats.org/officeDocument/2006/relationships/hyperlink" Target="http://pbs.twimg.com/profile_images/1525924276695621634/cLFbLfW7_normal.jpg" TargetMode="External"/><Relationship Id="rId174" Type="http://schemas.openxmlformats.org/officeDocument/2006/relationships/hyperlink" Target="http://twitter.com/SumanRelan/statuses/1526641751489818626" TargetMode="External"/><Relationship Id="rId173" Type="http://schemas.openxmlformats.org/officeDocument/2006/relationships/hyperlink" Target="http://pbs.twimg.com/profile_images/1115860767234981888/n0hSIC0i_normal.jpg" TargetMode="External"/><Relationship Id="rId179" Type="http://schemas.openxmlformats.org/officeDocument/2006/relationships/hyperlink" Target="http://pbs.twimg.com/profile_images/1480521162828439559/sfKo59u4_normal.jpg" TargetMode="External"/><Relationship Id="rId178" Type="http://schemas.openxmlformats.org/officeDocument/2006/relationships/hyperlink" Target="http://twitter.com/HayderOrakzai/statuses/1526641138328866819" TargetMode="External"/><Relationship Id="rId177" Type="http://schemas.openxmlformats.org/officeDocument/2006/relationships/hyperlink" Target="http://pbs.twimg.com/profile_images/1522680268573876224/WEgzcJBI_normal.jpg" TargetMode="External"/><Relationship Id="rId1910" Type="http://schemas.openxmlformats.org/officeDocument/2006/relationships/hyperlink" Target="http://twitter.com/nascent_rdo/statuses/1524694092055453696" TargetMode="External"/><Relationship Id="rId1911" Type="http://schemas.openxmlformats.org/officeDocument/2006/relationships/hyperlink" Target="http://pbs.twimg.com/profile_images/1496797676515561475/gKE780Hc_normal.jpg" TargetMode="External"/><Relationship Id="rId1912" Type="http://schemas.openxmlformats.org/officeDocument/2006/relationships/hyperlink" Target="http://twitter.com/nascent_rdo/statuses/1524694044106194945" TargetMode="External"/><Relationship Id="rId1913" Type="http://schemas.openxmlformats.org/officeDocument/2006/relationships/hyperlink" Target="http://pbs.twimg.com/profile_images/1521698209474617344/CByrTBnV_normal.jpg" TargetMode="External"/><Relationship Id="rId1914" Type="http://schemas.openxmlformats.org/officeDocument/2006/relationships/hyperlink" Target="http://twitter.com/SatishT91422200/statuses/1524693991714820097" TargetMode="External"/><Relationship Id="rId1915" Type="http://schemas.openxmlformats.org/officeDocument/2006/relationships/hyperlink" Target="http://pbs.twimg.com/profile_images/1115860767234981888/n0hSIC0i_normal.jpg" TargetMode="External"/><Relationship Id="rId1916" Type="http://schemas.openxmlformats.org/officeDocument/2006/relationships/hyperlink" Target="http://twitter.com/SumanRelan/statuses/1524692363276292096" TargetMode="External"/><Relationship Id="rId1917" Type="http://schemas.openxmlformats.org/officeDocument/2006/relationships/hyperlink" Target="http://pbs.twimg.com/profile_images/1344178114981724160/y1o-zWM7_normal.jpg" TargetMode="External"/><Relationship Id="rId1918" Type="http://schemas.openxmlformats.org/officeDocument/2006/relationships/hyperlink" Target="http://twitter.com/NumanOzcann/statuses/1524691930206158848" TargetMode="External"/><Relationship Id="rId1919" Type="http://schemas.openxmlformats.org/officeDocument/2006/relationships/hyperlink" Target="http://pbs.twimg.com/profile_images/2243156698/image_normal.jpg" TargetMode="External"/><Relationship Id="rId1900" Type="http://schemas.openxmlformats.org/officeDocument/2006/relationships/hyperlink" Target="http://twitter.com/SameerC02646772/statuses/1524699195634032640" TargetMode="External"/><Relationship Id="rId1901" Type="http://schemas.openxmlformats.org/officeDocument/2006/relationships/hyperlink" Target="http://pbs.twimg.com/profile_images/1397924785812766728/Z3EuZKHn_normal.jpg" TargetMode="External"/><Relationship Id="rId1902" Type="http://schemas.openxmlformats.org/officeDocument/2006/relationships/hyperlink" Target="http://twitter.com/kattaa_maha/statuses/1524699185291087872" TargetMode="External"/><Relationship Id="rId1903" Type="http://schemas.openxmlformats.org/officeDocument/2006/relationships/hyperlink" Target="http://pbs.twimg.com/profile_images/1521787833471623168/t-T4hHxK_normal.jpg" TargetMode="External"/><Relationship Id="rId1904" Type="http://schemas.openxmlformats.org/officeDocument/2006/relationships/hyperlink" Target="http://twitter.com/MrsSarahBlume/statuses/1524698790317502465" TargetMode="External"/><Relationship Id="rId1905" Type="http://schemas.openxmlformats.org/officeDocument/2006/relationships/hyperlink" Target="http://pbs.twimg.com/profile_images/1453383045285810179/XmNcXGTZ_normal.jpg" TargetMode="External"/><Relationship Id="rId1906" Type="http://schemas.openxmlformats.org/officeDocument/2006/relationships/hyperlink" Target="http://twitter.com/parents4futureG/statuses/1524698486784118784" TargetMode="External"/><Relationship Id="rId1907" Type="http://schemas.openxmlformats.org/officeDocument/2006/relationships/hyperlink" Target="http://pbs.twimg.com/profile_images/1453383045285810179/XmNcXGTZ_normal.jpg" TargetMode="External"/><Relationship Id="rId1908" Type="http://schemas.openxmlformats.org/officeDocument/2006/relationships/hyperlink" Target="http://twitter.com/parents4futureG/statuses/1524698392672231424" TargetMode="External"/><Relationship Id="rId1909" Type="http://schemas.openxmlformats.org/officeDocument/2006/relationships/hyperlink" Target="http://pbs.twimg.com/profile_images/1496797676515561475/gKE780Hc_normal.jpg" TargetMode="External"/><Relationship Id="rId198" Type="http://schemas.openxmlformats.org/officeDocument/2006/relationships/hyperlink" Target="http://twitter.com/godwin_e_mongi/statuses/1526632389996339201" TargetMode="External"/><Relationship Id="rId197" Type="http://schemas.openxmlformats.org/officeDocument/2006/relationships/hyperlink" Target="http://pbs.twimg.com/profile_images/1128321560148873221/kG15B9eu_normal.jpg" TargetMode="External"/><Relationship Id="rId196" Type="http://schemas.openxmlformats.org/officeDocument/2006/relationships/hyperlink" Target="http://twitter.com/ILO_Childlabour/statuses/1526634520811905026" TargetMode="External"/><Relationship Id="rId195" Type="http://schemas.openxmlformats.org/officeDocument/2006/relationships/hyperlink" Target="http://pbs.twimg.com/profile_images/1508882607332900868/dB47SVm__normal.jpg" TargetMode="External"/><Relationship Id="rId199" Type="http://schemas.openxmlformats.org/officeDocument/2006/relationships/hyperlink" Target="http://pbs.twimg.com/profile_images/1126561057877762049/IBVINL6G_normal.png" TargetMode="External"/><Relationship Id="rId150" Type="http://schemas.openxmlformats.org/officeDocument/2006/relationships/hyperlink" Target="http://twitter.com/colleentheron/statuses/1526668557421002752" TargetMode="External"/><Relationship Id="rId149" Type="http://schemas.openxmlformats.org/officeDocument/2006/relationships/hyperlink" Target="http://pbs.twimg.com/profile_images/2687841589/dd3533fcab3a34df6d9fb56cd22722e0_normal.jpeg" TargetMode="External"/><Relationship Id="rId148" Type="http://schemas.openxmlformats.org/officeDocument/2006/relationships/hyperlink" Target="http://twitter.com/JorgeLu30576567/statuses/1526671549016723456" TargetMode="External"/><Relationship Id="rId1090" Type="http://schemas.openxmlformats.org/officeDocument/2006/relationships/hyperlink" Target="http://twitter.com/TalkinToU/statuses/1526096070685601792" TargetMode="External"/><Relationship Id="rId1091" Type="http://schemas.openxmlformats.org/officeDocument/2006/relationships/hyperlink" Target="http://pbs.twimg.com/profile_images/1319607683771674624/pe6rwn3s_normal.jpg" TargetMode="External"/><Relationship Id="rId1092" Type="http://schemas.openxmlformats.org/officeDocument/2006/relationships/hyperlink" Target="http://twitter.com/RuthChitwa/statuses/1526090786844065792" TargetMode="External"/><Relationship Id="rId1093" Type="http://schemas.openxmlformats.org/officeDocument/2006/relationships/hyperlink" Target="http://pbs.twimg.com/profile_images/1000054415901057025/zZHPZQra_normal.jpg" TargetMode="External"/><Relationship Id="rId1094" Type="http://schemas.openxmlformats.org/officeDocument/2006/relationships/hyperlink" Target="http://twitter.com/ECLTFoundation/statuses/1526083777969000448" TargetMode="External"/><Relationship Id="rId143" Type="http://schemas.openxmlformats.org/officeDocument/2006/relationships/hyperlink" Target="http://pbs.twimg.com/profile_images/1521329444010569729/X1zj-Os7_normal.jpg" TargetMode="External"/><Relationship Id="rId1095" Type="http://schemas.openxmlformats.org/officeDocument/2006/relationships/hyperlink" Target="http://pbs.twimg.com/profile_images/1483083159323435017/mXq0bazH_normal.jpg" TargetMode="External"/><Relationship Id="rId142" Type="http://schemas.openxmlformats.org/officeDocument/2006/relationships/hyperlink" Target="http://twitter.com/Startre72377111/statuses/1526689209335037953" TargetMode="External"/><Relationship Id="rId1096" Type="http://schemas.openxmlformats.org/officeDocument/2006/relationships/hyperlink" Target="http://twitter.com/simphiweMabuya/statuses/1526083450465394688" TargetMode="External"/><Relationship Id="rId141" Type="http://schemas.openxmlformats.org/officeDocument/2006/relationships/hyperlink" Target="http://pbs.twimg.com/profile_images/1493733548431343622/FZs1RPpc_normal.jpg" TargetMode="External"/><Relationship Id="rId1097" Type="http://schemas.openxmlformats.org/officeDocument/2006/relationships/hyperlink" Target="http://pbs.twimg.com/profile_images/1038311898868002816/Y-5cpOJ1_normal.jpg" TargetMode="External"/><Relationship Id="rId140" Type="http://schemas.openxmlformats.org/officeDocument/2006/relationships/hyperlink" Target="http://twitter.com/carminaovargas/statuses/1526693739493834752" TargetMode="External"/><Relationship Id="rId1098" Type="http://schemas.openxmlformats.org/officeDocument/2006/relationships/hyperlink" Target="http://twitter.com/AATFTC/statuses/1526081477401780224" TargetMode="External"/><Relationship Id="rId147" Type="http://schemas.openxmlformats.org/officeDocument/2006/relationships/hyperlink" Target="http://abs.twimg.com/sticky/default_profile_images/default_profile_normal.png" TargetMode="External"/><Relationship Id="rId1099" Type="http://schemas.openxmlformats.org/officeDocument/2006/relationships/hyperlink" Target="http://pbs.twimg.com/profile_images/1525705091155894272/xMvycsK1_normal.jpg" TargetMode="External"/><Relationship Id="rId146" Type="http://schemas.openxmlformats.org/officeDocument/2006/relationships/hyperlink" Target="http://twitter.com/SDGscameroon/statuses/1526685424793567235" TargetMode="External"/><Relationship Id="rId145" Type="http://schemas.openxmlformats.org/officeDocument/2006/relationships/hyperlink" Target="http://pbs.twimg.com/profile_images/759946492882845696/h-Lsg6ho_normal.jpg" TargetMode="External"/><Relationship Id="rId144" Type="http://schemas.openxmlformats.org/officeDocument/2006/relationships/hyperlink" Target="http://twitter.com/HizbkKhan/statuses/1526688537206312966" TargetMode="External"/><Relationship Id="rId139" Type="http://schemas.openxmlformats.org/officeDocument/2006/relationships/hyperlink" Target="http://pbs.twimg.com/profile_images/532231032523608064/gtzLpQZI_normal.png" TargetMode="External"/><Relationship Id="rId138" Type="http://schemas.openxmlformats.org/officeDocument/2006/relationships/hyperlink" Target="http://twitter.com/MarciaMEugenio/statuses/1526694889169293312" TargetMode="External"/><Relationship Id="rId137" Type="http://schemas.openxmlformats.org/officeDocument/2006/relationships/hyperlink" Target="http://pbs.twimg.com/profile_images/1112362004201857029/HIkgXRRd_normal.jpg" TargetMode="External"/><Relationship Id="rId1080" Type="http://schemas.openxmlformats.org/officeDocument/2006/relationships/hyperlink" Target="http://twitter.com/OpenUni_CRC/statuses/1526112289484595201" TargetMode="External"/><Relationship Id="rId1081" Type="http://schemas.openxmlformats.org/officeDocument/2006/relationships/hyperlink" Target="http://pbs.twimg.com/profile_images/1403016605999767553/dD_BxTdV_normal.jpg" TargetMode="External"/><Relationship Id="rId1082" Type="http://schemas.openxmlformats.org/officeDocument/2006/relationships/hyperlink" Target="http://twitter.com/ChildLabourActn/statuses/1526110907469807621" TargetMode="External"/><Relationship Id="rId1083" Type="http://schemas.openxmlformats.org/officeDocument/2006/relationships/hyperlink" Target="http://pbs.twimg.com/profile_images/1508147602868645888/eqi71utc_normal.jpg" TargetMode="External"/><Relationship Id="rId132" Type="http://schemas.openxmlformats.org/officeDocument/2006/relationships/hyperlink" Target="http://twitter.com/PressenzaIPA/statuses/1526708607265423365" TargetMode="External"/><Relationship Id="rId1084" Type="http://schemas.openxmlformats.org/officeDocument/2006/relationships/hyperlink" Target="http://twitter.com/Makhomonala/statuses/1526104050650988544" TargetMode="External"/><Relationship Id="rId131" Type="http://schemas.openxmlformats.org/officeDocument/2006/relationships/hyperlink" Target="http://pbs.twimg.com/profile_images/1235564519675564033/lfoMhei5_normal.png" TargetMode="External"/><Relationship Id="rId1085" Type="http://schemas.openxmlformats.org/officeDocument/2006/relationships/hyperlink" Target="http://pbs.twimg.com/profile_images/1478132311082295297/ePct_rd6_normal.jpg" TargetMode="External"/><Relationship Id="rId130" Type="http://schemas.openxmlformats.org/officeDocument/2006/relationships/hyperlink" Target="http://twitter.com/DtingalTingal/statuses/1526710922198233088" TargetMode="External"/><Relationship Id="rId1086" Type="http://schemas.openxmlformats.org/officeDocument/2006/relationships/hyperlink" Target="http://twitter.com/Lydiamaina_/statuses/1526102068410335234" TargetMode="External"/><Relationship Id="rId1087" Type="http://schemas.openxmlformats.org/officeDocument/2006/relationships/hyperlink" Target="http://pbs.twimg.com/profile_images/866881423516499968/h8CtZAG2_normal.jpg" TargetMode="External"/><Relationship Id="rId136" Type="http://schemas.openxmlformats.org/officeDocument/2006/relationships/hyperlink" Target="http://twitter.com/AdvanceEsg/statuses/1526705023983435776" TargetMode="External"/><Relationship Id="rId1088" Type="http://schemas.openxmlformats.org/officeDocument/2006/relationships/hyperlink" Target="http://twitter.com/UNICEFASU/statuses/1526097501119463424" TargetMode="External"/><Relationship Id="rId135" Type="http://schemas.openxmlformats.org/officeDocument/2006/relationships/hyperlink" Target="http://pbs.twimg.com/profile_images/1394331355308306436/KVvnIZUA_normal.jpg" TargetMode="External"/><Relationship Id="rId1089" Type="http://schemas.openxmlformats.org/officeDocument/2006/relationships/hyperlink" Target="http://pbs.twimg.com/profile_images/870849501497511936/MKMC3Zh0_normal.jpg" TargetMode="External"/><Relationship Id="rId134" Type="http://schemas.openxmlformats.org/officeDocument/2006/relationships/hyperlink" Target="http://twitter.com/fspotu/statuses/1526707946796613633" TargetMode="External"/><Relationship Id="rId133" Type="http://schemas.openxmlformats.org/officeDocument/2006/relationships/hyperlink" Target="http://pbs.twimg.com/profile_images/1507857998764335110/zjCRLvXy_normal.jpg" TargetMode="External"/><Relationship Id="rId172" Type="http://schemas.openxmlformats.org/officeDocument/2006/relationships/hyperlink" Target="http://twitter.com/Umar_Wazir1/statuses/1526642301765926913" TargetMode="External"/><Relationship Id="rId171" Type="http://schemas.openxmlformats.org/officeDocument/2006/relationships/hyperlink" Target="http://pbs.twimg.com/profile_images/1524171161193623552/R3OwxA7Z_normal.jpg" TargetMode="External"/><Relationship Id="rId170" Type="http://schemas.openxmlformats.org/officeDocument/2006/relationships/hyperlink" Target="http://twitter.com/MicaSotheby/statuses/1526648206209294337" TargetMode="External"/><Relationship Id="rId165" Type="http://schemas.openxmlformats.org/officeDocument/2006/relationships/hyperlink" Target="http://pbs.twimg.com/profile_images/1501301066645835778/daMe-h-o_normal.png" TargetMode="External"/><Relationship Id="rId164" Type="http://schemas.openxmlformats.org/officeDocument/2006/relationships/hyperlink" Target="http://twitter.com/HameedPashtun/statuses/1526653779201998849" TargetMode="External"/><Relationship Id="rId163" Type="http://schemas.openxmlformats.org/officeDocument/2006/relationships/hyperlink" Target="http://pbs.twimg.com/profile_images/1493236986433392645/rrFZYWL1_normal.jpg" TargetMode="External"/><Relationship Id="rId162" Type="http://schemas.openxmlformats.org/officeDocument/2006/relationships/hyperlink" Target="http://twitter.com/rupiiism/statuses/1526655799178579968" TargetMode="External"/><Relationship Id="rId169" Type="http://schemas.openxmlformats.org/officeDocument/2006/relationships/hyperlink" Target="http://pbs.twimg.com/profile_images/1451721627117490176/7AqfTO7N_normal.jpg" TargetMode="External"/><Relationship Id="rId168" Type="http://schemas.openxmlformats.org/officeDocument/2006/relationships/hyperlink" Target="http://twitter.com/rv_yonkeu/statuses/1526649145452384256" TargetMode="External"/><Relationship Id="rId167" Type="http://schemas.openxmlformats.org/officeDocument/2006/relationships/hyperlink" Target="http://pbs.twimg.com/profile_images/1515303990367502362/C6zbmBFh_normal.jpg" TargetMode="External"/><Relationship Id="rId166" Type="http://schemas.openxmlformats.org/officeDocument/2006/relationships/hyperlink" Target="http://twitter.com/borrell_armando/statuses/1526651998774472704" TargetMode="External"/><Relationship Id="rId161" Type="http://schemas.openxmlformats.org/officeDocument/2006/relationships/hyperlink" Target="http://pbs.twimg.com/profile_images/1509590799465414656/O_IDrt4e_normal.jpg" TargetMode="External"/><Relationship Id="rId160" Type="http://schemas.openxmlformats.org/officeDocument/2006/relationships/hyperlink" Target="http://twitter.com/ShabanaUllah/statuses/1526657335589974016" TargetMode="External"/><Relationship Id="rId159" Type="http://schemas.openxmlformats.org/officeDocument/2006/relationships/hyperlink" Target="http://pbs.twimg.com/profile_images/1377923955110019078/mHj8wQsb_normal.jpg" TargetMode="External"/><Relationship Id="rId154" Type="http://schemas.openxmlformats.org/officeDocument/2006/relationships/hyperlink" Target="http://twitter.com/Khadimhussain4/statuses/1526663405800660995" TargetMode="External"/><Relationship Id="rId153" Type="http://schemas.openxmlformats.org/officeDocument/2006/relationships/hyperlink" Target="http://pbs.twimg.com/profile_images/1504373287937323008/H0EKAXVj_normal.jpg" TargetMode="External"/><Relationship Id="rId152" Type="http://schemas.openxmlformats.org/officeDocument/2006/relationships/hyperlink" Target="http://twitter.com/MUHAMMEDAREFKH2/statuses/1526664551931924480" TargetMode="External"/><Relationship Id="rId151" Type="http://schemas.openxmlformats.org/officeDocument/2006/relationships/hyperlink" Target="http://pbs.twimg.com/profile_images/1275020188535177216/UHsnGSNn_normal.jpg" TargetMode="External"/><Relationship Id="rId158" Type="http://schemas.openxmlformats.org/officeDocument/2006/relationships/hyperlink" Target="http://twitter.com/ShaneEnrightTU/statuses/1526661622080712704" TargetMode="External"/><Relationship Id="rId157" Type="http://schemas.openxmlformats.org/officeDocument/2006/relationships/hyperlink" Target="http://pbs.twimg.com/profile_images/727818813689958400/owFigrt8_normal.jpg" TargetMode="External"/><Relationship Id="rId156" Type="http://schemas.openxmlformats.org/officeDocument/2006/relationships/hyperlink" Target="http://twitter.com/_tasha8/statuses/1526662991772626944" TargetMode="External"/><Relationship Id="rId155" Type="http://schemas.openxmlformats.org/officeDocument/2006/relationships/hyperlink" Target="http://pbs.twimg.com/profile_images/1471085258946846723/HWx90_S-_normal.jpg" TargetMode="External"/><Relationship Id="rId1972" Type="http://schemas.openxmlformats.org/officeDocument/2006/relationships/hyperlink" Target="http://twitter.com/Praveen83331512/statuses/1524661253062361088" TargetMode="External"/><Relationship Id="rId1973" Type="http://schemas.openxmlformats.org/officeDocument/2006/relationships/hyperlink" Target="http://pbs.twimg.com/profile_images/1442447616135020544/viU7RKfC_normal.jpg" TargetMode="External"/><Relationship Id="rId1974" Type="http://schemas.openxmlformats.org/officeDocument/2006/relationships/hyperlink" Target="http://twitter.com/tdh_de/statuses/1524660863159918594" TargetMode="External"/><Relationship Id="rId1975" Type="http://schemas.openxmlformats.org/officeDocument/2006/relationships/hyperlink" Target="http://pbs.twimg.com/profile_images/1442447616135020544/viU7RKfC_normal.jpg" TargetMode="External"/><Relationship Id="rId1976" Type="http://schemas.openxmlformats.org/officeDocument/2006/relationships/hyperlink" Target="http://twitter.com/tdh_de/statuses/1524660858378498048" TargetMode="External"/><Relationship Id="rId1977" Type="http://schemas.openxmlformats.org/officeDocument/2006/relationships/hyperlink" Target="http://pbs.twimg.com/profile_images/1220262774728622080/ZoQ2Xd3C_normal.jpg" TargetMode="External"/><Relationship Id="rId1978" Type="http://schemas.openxmlformats.org/officeDocument/2006/relationships/hyperlink" Target="http://twitter.com/shalminhere/statuses/1524659395736481797" TargetMode="External"/><Relationship Id="rId1979" Type="http://schemas.openxmlformats.org/officeDocument/2006/relationships/hyperlink" Target="http://pbs.twimg.com/profile_images/1325304563973369856/Z3OD3EqU_normal.jpg" TargetMode="External"/><Relationship Id="rId1970" Type="http://schemas.openxmlformats.org/officeDocument/2006/relationships/hyperlink" Target="http://twitter.com/Vertical_52/statuses/1524661584437686272" TargetMode="External"/><Relationship Id="rId1971" Type="http://schemas.openxmlformats.org/officeDocument/2006/relationships/hyperlink" Target="http://pbs.twimg.com/profile_images/1202861958430519296/oKal_tzO_normal.jpg" TargetMode="External"/><Relationship Id="rId1961" Type="http://schemas.openxmlformats.org/officeDocument/2006/relationships/hyperlink" Target="http://pbs.twimg.com/profile_images/832287613683953664/NwoSn2mY_normal.jpg" TargetMode="External"/><Relationship Id="rId1962" Type="http://schemas.openxmlformats.org/officeDocument/2006/relationships/hyperlink" Target="http://twitter.com/getriskscreen/statuses/1524664192174854145" TargetMode="External"/><Relationship Id="rId1963" Type="http://schemas.openxmlformats.org/officeDocument/2006/relationships/hyperlink" Target="http://pbs.twimg.com/profile_images/794945030049828865/xHXCPU9K_normal.jpg" TargetMode="External"/><Relationship Id="rId1964" Type="http://schemas.openxmlformats.org/officeDocument/2006/relationships/hyperlink" Target="http://twitter.com/OzgurHisarcikli/statuses/1524663514345918464" TargetMode="External"/><Relationship Id="rId1965" Type="http://schemas.openxmlformats.org/officeDocument/2006/relationships/hyperlink" Target="http://pbs.twimg.com/profile_images/1306678442520391683/gLJdWCkc_normal.jpg" TargetMode="External"/><Relationship Id="rId1966" Type="http://schemas.openxmlformats.org/officeDocument/2006/relationships/hyperlink" Target="http://twitter.com/satvinder989023/statuses/1524663285865336832" TargetMode="External"/><Relationship Id="rId1967" Type="http://schemas.openxmlformats.org/officeDocument/2006/relationships/hyperlink" Target="http://pbs.twimg.com/profile_images/1486657994318307336/CtOt6lNm_normal.jpg" TargetMode="External"/><Relationship Id="rId1968" Type="http://schemas.openxmlformats.org/officeDocument/2006/relationships/hyperlink" Target="http://twitter.com/Vertical_52/statuses/1524661624036016128" TargetMode="External"/><Relationship Id="rId1969" Type="http://schemas.openxmlformats.org/officeDocument/2006/relationships/hyperlink" Target="http://pbs.twimg.com/profile_images/1486657994318307336/CtOt6lNm_normal.jpg" TargetMode="External"/><Relationship Id="rId1960" Type="http://schemas.openxmlformats.org/officeDocument/2006/relationships/hyperlink" Target="http://twitter.com/fungaid/statuses/1524667596557193218" TargetMode="External"/><Relationship Id="rId1510" Type="http://schemas.openxmlformats.org/officeDocument/2006/relationships/hyperlink" Target="http://twitter.com/_cosatu/statuses/1525063022296932352" TargetMode="External"/><Relationship Id="rId1994" Type="http://schemas.openxmlformats.org/officeDocument/2006/relationships/hyperlink" Target="http://twitter.com/XXNazareth/statuses/1524643028337819648" TargetMode="External"/><Relationship Id="rId1511" Type="http://schemas.openxmlformats.org/officeDocument/2006/relationships/hyperlink" Target="http://pbs.twimg.com/profile_images/1278688867533520906/ujOK5x2R_normal.jpg" TargetMode="External"/><Relationship Id="rId1995" Type="http://schemas.openxmlformats.org/officeDocument/2006/relationships/hyperlink" Target="http://pbs.twimg.com/profile_images/1222423050735497216/PDbSkQxG_normal.jpg" TargetMode="External"/><Relationship Id="rId1512" Type="http://schemas.openxmlformats.org/officeDocument/2006/relationships/hyperlink" Target="http://twitter.com/FrancisAwartefe/statuses/1525062879799816192" TargetMode="External"/><Relationship Id="rId1996" Type="http://schemas.openxmlformats.org/officeDocument/2006/relationships/hyperlink" Target="http://twitter.com/iloankara/statuses/1524641762433712128" TargetMode="External"/><Relationship Id="rId1513" Type="http://schemas.openxmlformats.org/officeDocument/2006/relationships/hyperlink" Target="http://pbs.twimg.com/profile_images/1382294259974467585/LwZ6wIaL_normal.jpg" TargetMode="External"/><Relationship Id="rId1997" Type="http://schemas.openxmlformats.org/officeDocument/2006/relationships/hyperlink" Target="http://pbs.twimg.com/profile_images/1282667174063042560/gt34B5jX_normal.jpg" TargetMode="External"/><Relationship Id="rId1514" Type="http://schemas.openxmlformats.org/officeDocument/2006/relationships/hyperlink" Target="http://twitter.com/SportandRights/statuses/1525062613897515008" TargetMode="External"/><Relationship Id="rId1998" Type="http://schemas.openxmlformats.org/officeDocument/2006/relationships/hyperlink" Target="http://twitter.com/shyamsinghaap/statuses/1524639151340986369" TargetMode="External"/><Relationship Id="rId1515" Type="http://schemas.openxmlformats.org/officeDocument/2006/relationships/hyperlink" Target="http://pbs.twimg.com/profile_images/2391027062/tq9ds7keut14izlwbiq5_normal.jpeg" TargetMode="External"/><Relationship Id="rId1999" Type="http://schemas.openxmlformats.org/officeDocument/2006/relationships/hyperlink" Target="http://pbs.twimg.com/profile_images/1524835529245982720/-z-JSXcC_normal.jpg" TargetMode="External"/><Relationship Id="rId1516" Type="http://schemas.openxmlformats.org/officeDocument/2006/relationships/hyperlink" Target="http://twitter.com/_cosatu/statuses/1525062367264002048" TargetMode="External"/><Relationship Id="rId1517" Type="http://schemas.openxmlformats.org/officeDocument/2006/relationships/hyperlink" Target="http://pbs.twimg.com/profile_images/1215259680001482752/lD25pl-H_normal.jpg" TargetMode="External"/><Relationship Id="rId1518" Type="http://schemas.openxmlformats.org/officeDocument/2006/relationships/hyperlink" Target="http://twitter.com/AfricaAccel/statuses/1525059384916713472" TargetMode="External"/><Relationship Id="rId1519" Type="http://schemas.openxmlformats.org/officeDocument/2006/relationships/hyperlink" Target="http://pbs.twimg.com/profile_images/1000054415901057025/zZHPZQra_normal.jpg" TargetMode="External"/><Relationship Id="rId1990" Type="http://schemas.openxmlformats.org/officeDocument/2006/relationships/hyperlink" Target="http://twitter.com/jgrajput/statuses/1524643754854195200" TargetMode="External"/><Relationship Id="rId1991" Type="http://schemas.openxmlformats.org/officeDocument/2006/relationships/hyperlink" Target="http://pbs.twimg.com/profile_images/1422613319047729162/-s9VlZCj_normal.jpg" TargetMode="External"/><Relationship Id="rId1992" Type="http://schemas.openxmlformats.org/officeDocument/2006/relationships/hyperlink" Target="http://twitter.com/GauravKhokhar26/statuses/1524643106733264897" TargetMode="External"/><Relationship Id="rId1993" Type="http://schemas.openxmlformats.org/officeDocument/2006/relationships/hyperlink" Target="http://pbs.twimg.com/profile_images/1429664714011807745/qJ_sY_GV_normal.jpg" TargetMode="External"/><Relationship Id="rId1983" Type="http://schemas.openxmlformats.org/officeDocument/2006/relationships/hyperlink" Target="http://pbs.twimg.com/profile_images/1207572653042585600/HXRedzXr_normal.jpg" TargetMode="External"/><Relationship Id="rId1500" Type="http://schemas.openxmlformats.org/officeDocument/2006/relationships/hyperlink" Target="http://twitter.com/_cosatu/statuses/1525086163148623872" TargetMode="External"/><Relationship Id="rId1984" Type="http://schemas.openxmlformats.org/officeDocument/2006/relationships/hyperlink" Target="http://twitter.com/NazninShabnam/statuses/1524651899437580288" TargetMode="External"/><Relationship Id="rId1501" Type="http://schemas.openxmlformats.org/officeDocument/2006/relationships/hyperlink" Target="http://pbs.twimg.com/profile_images/1376823397641031682/d5gi-GhK_normal.jpg" TargetMode="External"/><Relationship Id="rId1985" Type="http://schemas.openxmlformats.org/officeDocument/2006/relationships/hyperlink" Target="http://pbs.twimg.com/profile_images/1371260217615257605/uBF0yXGv_normal.jpg" TargetMode="External"/><Relationship Id="rId1502" Type="http://schemas.openxmlformats.org/officeDocument/2006/relationships/hyperlink" Target="http://twitter.com/dialoguewrks/statuses/1525072320292855808" TargetMode="External"/><Relationship Id="rId1986" Type="http://schemas.openxmlformats.org/officeDocument/2006/relationships/hyperlink" Target="http://twitter.com/ace_japan/statuses/1524651842847784960" TargetMode="External"/><Relationship Id="rId1503" Type="http://schemas.openxmlformats.org/officeDocument/2006/relationships/hyperlink" Target="http://pbs.twimg.com/profile_images/1461315268815294465/z7z5QUtL_normal.jpg" TargetMode="External"/><Relationship Id="rId1987" Type="http://schemas.openxmlformats.org/officeDocument/2006/relationships/hyperlink" Target="http://pbs.twimg.com/profile_images/1436604230341562368/RGh8fbKw_normal.jpg" TargetMode="External"/><Relationship Id="rId1504" Type="http://schemas.openxmlformats.org/officeDocument/2006/relationships/hyperlink" Target="http://twitter.com/UpdateAtNoon/statuses/1525066870604308481" TargetMode="External"/><Relationship Id="rId1988" Type="http://schemas.openxmlformats.org/officeDocument/2006/relationships/hyperlink" Target="http://twitter.com/BRP_Sanjay/statuses/1524651762996551680" TargetMode="External"/><Relationship Id="rId1505" Type="http://schemas.openxmlformats.org/officeDocument/2006/relationships/hyperlink" Target="http://pbs.twimg.com/profile_images/952887558454874115/NzGHitYo_normal.jpg" TargetMode="External"/><Relationship Id="rId1989" Type="http://schemas.openxmlformats.org/officeDocument/2006/relationships/hyperlink" Target="http://pbs.twimg.com/profile_images/1371651017717149697/aYVPa5P4_normal.jpg" TargetMode="External"/><Relationship Id="rId1506" Type="http://schemas.openxmlformats.org/officeDocument/2006/relationships/hyperlink" Target="http://twitter.com/Wellington_ILO/statuses/1525066837960048641" TargetMode="External"/><Relationship Id="rId1507" Type="http://schemas.openxmlformats.org/officeDocument/2006/relationships/hyperlink" Target="http://pbs.twimg.com/profile_images/1517411508363448320/xrky2ewm_normal.jpg" TargetMode="External"/><Relationship Id="rId1508" Type="http://schemas.openxmlformats.org/officeDocument/2006/relationships/hyperlink" Target="http://twitter.com/StanisElsborg/statuses/1525063031742406656" TargetMode="External"/><Relationship Id="rId1509" Type="http://schemas.openxmlformats.org/officeDocument/2006/relationships/hyperlink" Target="http://pbs.twimg.com/profile_images/2391027062/tq9ds7keut14izlwbiq5_normal.jpeg" TargetMode="External"/><Relationship Id="rId1980" Type="http://schemas.openxmlformats.org/officeDocument/2006/relationships/hyperlink" Target="http://twitter.com/JamesJumba/statuses/1524657000235290625" TargetMode="External"/><Relationship Id="rId1981" Type="http://schemas.openxmlformats.org/officeDocument/2006/relationships/hyperlink" Target="http://pbs.twimg.com/profile_images/982297200934842369/4_sROmES_normal.jpg" TargetMode="External"/><Relationship Id="rId1982" Type="http://schemas.openxmlformats.org/officeDocument/2006/relationships/hyperlink" Target="http://twitter.com/DCPCR/statuses/1524655614932111363" TargetMode="External"/><Relationship Id="rId1930" Type="http://schemas.openxmlformats.org/officeDocument/2006/relationships/hyperlink" Target="http://twitter.com/RuthChitwa/statuses/1524685681733341194" TargetMode="External"/><Relationship Id="rId1931" Type="http://schemas.openxmlformats.org/officeDocument/2006/relationships/hyperlink" Target="http://pbs.twimg.com/profile_images/1227843858446344194/IQAe2u6U_normal.jpg" TargetMode="External"/><Relationship Id="rId1932" Type="http://schemas.openxmlformats.org/officeDocument/2006/relationships/hyperlink" Target="http://twitter.com/emeke_obanor/statuses/1524683920389906432" TargetMode="External"/><Relationship Id="rId1933" Type="http://schemas.openxmlformats.org/officeDocument/2006/relationships/hyperlink" Target="http://pbs.twimg.com/profile_images/913024608286203904/3mODnyTd_normal.jpg" TargetMode="External"/><Relationship Id="rId1934" Type="http://schemas.openxmlformats.org/officeDocument/2006/relationships/hyperlink" Target="http://twitter.com/ardeaint/statuses/1524683300148858881" TargetMode="External"/><Relationship Id="rId1935" Type="http://schemas.openxmlformats.org/officeDocument/2006/relationships/hyperlink" Target="http://pbs.twimg.com/profile_images/1500408304622870528/cPAI0mSV_normal.jpg" TargetMode="External"/><Relationship Id="rId1936" Type="http://schemas.openxmlformats.org/officeDocument/2006/relationships/hyperlink" Target="http://twitter.com/baraashabaa/statuses/1524681986912182272" TargetMode="External"/><Relationship Id="rId1937" Type="http://schemas.openxmlformats.org/officeDocument/2006/relationships/hyperlink" Target="http://pbs.twimg.com/profile_images/645657435621855232/cawS-9Lf_normal.jpg" TargetMode="External"/><Relationship Id="rId1938" Type="http://schemas.openxmlformats.org/officeDocument/2006/relationships/hyperlink" Target="http://twitter.com/sadeqalwesabi/statuses/1524681454394949634" TargetMode="External"/><Relationship Id="rId1939" Type="http://schemas.openxmlformats.org/officeDocument/2006/relationships/hyperlink" Target="http://pbs.twimg.com/profile_images/1506471852767858689/97HL7lBb_normal.jpg" TargetMode="External"/><Relationship Id="rId1920" Type="http://schemas.openxmlformats.org/officeDocument/2006/relationships/hyperlink" Target="http://twitter.com/ogbulbul/statuses/1524689101978542081" TargetMode="External"/><Relationship Id="rId1921" Type="http://schemas.openxmlformats.org/officeDocument/2006/relationships/hyperlink" Target="http://pbs.twimg.com/profile_images/979055684359802880/fXiSSyy2_normal.jpg" TargetMode="External"/><Relationship Id="rId1922" Type="http://schemas.openxmlformats.org/officeDocument/2006/relationships/hyperlink" Target="http://twitter.com/tuto_wehrle/statuses/1524688692568338432" TargetMode="External"/><Relationship Id="rId1923" Type="http://schemas.openxmlformats.org/officeDocument/2006/relationships/hyperlink" Target="http://pbs.twimg.com/profile_images/1442447616135020544/viU7RKfC_normal.jpg" TargetMode="External"/><Relationship Id="rId1924" Type="http://schemas.openxmlformats.org/officeDocument/2006/relationships/hyperlink" Target="http://twitter.com/tdh_de/statuses/1524688254037069829" TargetMode="External"/><Relationship Id="rId1925" Type="http://schemas.openxmlformats.org/officeDocument/2006/relationships/hyperlink" Target="http://pbs.twimg.com/profile_images/1222423050735497216/PDbSkQxG_normal.jpg" TargetMode="External"/><Relationship Id="rId1926" Type="http://schemas.openxmlformats.org/officeDocument/2006/relationships/hyperlink" Target="http://twitter.com/iloankara/statuses/1524686088656330753" TargetMode="External"/><Relationship Id="rId1927" Type="http://schemas.openxmlformats.org/officeDocument/2006/relationships/hyperlink" Target="http://pbs.twimg.com/profile_images/1370092050473963520/0niHNqia_normal.jpg" TargetMode="External"/><Relationship Id="rId1928" Type="http://schemas.openxmlformats.org/officeDocument/2006/relationships/hyperlink" Target="http://twitter.com/CemkilicDr/statuses/1524685930422054913" TargetMode="External"/><Relationship Id="rId1929" Type="http://schemas.openxmlformats.org/officeDocument/2006/relationships/hyperlink" Target="http://pbs.twimg.com/profile_images/1319607683771674624/pe6rwn3s_normal.jpg" TargetMode="External"/><Relationship Id="rId1950" Type="http://schemas.openxmlformats.org/officeDocument/2006/relationships/hyperlink" Target="http://twitter.com/LenobeB/statuses/1524677543386927104" TargetMode="External"/><Relationship Id="rId1951" Type="http://schemas.openxmlformats.org/officeDocument/2006/relationships/hyperlink" Target="http://pbs.twimg.com/profile_images/1044930830232170496/wXAZjn-y_normal.jpg" TargetMode="External"/><Relationship Id="rId1952" Type="http://schemas.openxmlformats.org/officeDocument/2006/relationships/hyperlink" Target="http://twitter.com/JagnikUsha/statuses/1524674204158730242" TargetMode="External"/><Relationship Id="rId1953" Type="http://schemas.openxmlformats.org/officeDocument/2006/relationships/hyperlink" Target="http://pbs.twimg.com/profile_images/1224312112501014528/91I-bbcS_normal.jpg" TargetMode="External"/><Relationship Id="rId1954" Type="http://schemas.openxmlformats.org/officeDocument/2006/relationships/hyperlink" Target="http://twitter.com/ILONewDelhi/statuses/1524670793200062464" TargetMode="External"/><Relationship Id="rId1955" Type="http://schemas.openxmlformats.org/officeDocument/2006/relationships/hyperlink" Target="http://pbs.twimg.com/profile_images/1168182585169780736/xmRl64IT_normal.jpg" TargetMode="External"/><Relationship Id="rId1956" Type="http://schemas.openxmlformats.org/officeDocument/2006/relationships/hyperlink" Target="http://twitter.com/tinyhand5/statuses/1524670670499688450" TargetMode="External"/><Relationship Id="rId1957" Type="http://schemas.openxmlformats.org/officeDocument/2006/relationships/hyperlink" Target="http://pbs.twimg.com/profile_images/1482676971394207748/0M9XE2qL_normal.jpg" TargetMode="External"/><Relationship Id="rId1958" Type="http://schemas.openxmlformats.org/officeDocument/2006/relationships/hyperlink" Target="http://twitter.com/SaniaFarooqui/statuses/1524668923353845760" TargetMode="External"/><Relationship Id="rId1959" Type="http://schemas.openxmlformats.org/officeDocument/2006/relationships/hyperlink" Target="http://pbs.twimg.com/profile_images/730770097510318081/k3Z1FQvh_normal.jpg" TargetMode="External"/><Relationship Id="rId1940" Type="http://schemas.openxmlformats.org/officeDocument/2006/relationships/hyperlink" Target="http://twitter.com/UsamaBinSaud786/statuses/1524680579182211072" TargetMode="External"/><Relationship Id="rId1941" Type="http://schemas.openxmlformats.org/officeDocument/2006/relationships/hyperlink" Target="http://pbs.twimg.com/profile_images/1487100043735625729/TGgSrFXX_normal.jpg" TargetMode="External"/><Relationship Id="rId1942" Type="http://schemas.openxmlformats.org/officeDocument/2006/relationships/hyperlink" Target="http://twitter.com/mani_mamta0310/statuses/1524679299176927234" TargetMode="External"/><Relationship Id="rId1943" Type="http://schemas.openxmlformats.org/officeDocument/2006/relationships/hyperlink" Target="http://pbs.twimg.com/profile_images/1504182465627402249/TMExpbxu_normal.jpg" TargetMode="External"/><Relationship Id="rId1944" Type="http://schemas.openxmlformats.org/officeDocument/2006/relationships/hyperlink" Target="http://twitter.com/DizayeeOsman/statuses/1524677896983490562" TargetMode="External"/><Relationship Id="rId1945" Type="http://schemas.openxmlformats.org/officeDocument/2006/relationships/hyperlink" Target="http://pbs.twimg.com/profile_images/982220448191492096/JKxgzZm7_normal.jpg" TargetMode="External"/><Relationship Id="rId1946" Type="http://schemas.openxmlformats.org/officeDocument/2006/relationships/hyperlink" Target="http://twitter.com/WHOIraq/statuses/1524677834303840258" TargetMode="External"/><Relationship Id="rId1947" Type="http://schemas.openxmlformats.org/officeDocument/2006/relationships/hyperlink" Target="http://pbs.twimg.com/profile_images/1438026573370826759/J-R7rBNq_normal.jpg" TargetMode="External"/><Relationship Id="rId1948" Type="http://schemas.openxmlformats.org/officeDocument/2006/relationships/hyperlink" Target="http://twitter.com/DrAhmedZouiten/statuses/1524677693899427845" TargetMode="External"/><Relationship Id="rId1949" Type="http://schemas.openxmlformats.org/officeDocument/2006/relationships/hyperlink" Target="http://pbs.twimg.com/profile_images/1184836590142676993/qt7wbIYj_normal.jpg" TargetMode="External"/><Relationship Id="rId1576" Type="http://schemas.openxmlformats.org/officeDocument/2006/relationships/hyperlink" Target="http://twitter.com/PhPhancy/statuses/1525010756500062209" TargetMode="External"/><Relationship Id="rId2423" Type="http://schemas.openxmlformats.org/officeDocument/2006/relationships/hyperlink" Target="http://pbs.twimg.com/profile_images/1410216692492341248/KXGIUher_normal.jpg" TargetMode="External"/><Relationship Id="rId1577" Type="http://schemas.openxmlformats.org/officeDocument/2006/relationships/hyperlink" Target="http://pbs.twimg.com/profile_images/1246250094514470912/Rym2NDPN_normal.jpg" TargetMode="External"/><Relationship Id="rId2424" Type="http://schemas.openxmlformats.org/officeDocument/2006/relationships/hyperlink" Target="http://twitter.com/NuraRadha/statuses/1524013013446971392" TargetMode="External"/><Relationship Id="rId1578" Type="http://schemas.openxmlformats.org/officeDocument/2006/relationships/hyperlink" Target="http://twitter.com/Silvia__Mera/statuses/1525007469700956161" TargetMode="External"/><Relationship Id="rId2425" Type="http://schemas.openxmlformats.org/officeDocument/2006/relationships/hyperlink" Target="http://pbs.twimg.com/profile_images/684748079543656448/ox7yNK0r_normal.jpg" TargetMode="External"/><Relationship Id="rId1579" Type="http://schemas.openxmlformats.org/officeDocument/2006/relationships/hyperlink" Target="http://pbs.twimg.com/profile_images/1508769689341767693/2dPFomME_normal.jpg" TargetMode="External"/><Relationship Id="rId2426" Type="http://schemas.openxmlformats.org/officeDocument/2006/relationships/hyperlink" Target="http://twitter.com/CSISHumanRights/statuses/1524011379883003905" TargetMode="External"/><Relationship Id="rId2427" Type="http://schemas.openxmlformats.org/officeDocument/2006/relationships/hyperlink" Target="http://pbs.twimg.com/profile_images/1220381947576377345/gDD_U9vt_normal.jpg" TargetMode="External"/><Relationship Id="rId2428" Type="http://schemas.openxmlformats.org/officeDocument/2006/relationships/hyperlink" Target="http://twitter.com/ILOCaribbean/statuses/1524011371515420672" TargetMode="External"/><Relationship Id="rId2429" Type="http://schemas.openxmlformats.org/officeDocument/2006/relationships/hyperlink" Target="http://pbs.twimg.com/profile_images/526684986481463296/RYfwiaxL_normal.jpeg" TargetMode="External"/><Relationship Id="rId509" Type="http://schemas.openxmlformats.org/officeDocument/2006/relationships/hyperlink" Target="http://pbs.twimg.com/profile_images/1082198476694454273/r3ub1rBU_normal.jpg" TargetMode="External"/><Relationship Id="rId508" Type="http://schemas.openxmlformats.org/officeDocument/2006/relationships/hyperlink" Target="http://twitter.com/saskiabricmont/statuses/1526513792905011200" TargetMode="External"/><Relationship Id="rId503" Type="http://schemas.openxmlformats.org/officeDocument/2006/relationships/hyperlink" Target="http://pbs.twimg.com/profile_images/1523661787056463873/e6jTXFO4_normal.jpg" TargetMode="External"/><Relationship Id="rId987" Type="http://schemas.openxmlformats.org/officeDocument/2006/relationships/hyperlink" Target="http://pbs.twimg.com/profile_images/1279505146620317703/nDzZSJjQ_normal.jpg" TargetMode="External"/><Relationship Id="rId502" Type="http://schemas.openxmlformats.org/officeDocument/2006/relationships/hyperlink" Target="http://twitter.com/FormulaNikkii/statuses/1526514967742234630" TargetMode="External"/><Relationship Id="rId986" Type="http://schemas.openxmlformats.org/officeDocument/2006/relationships/hyperlink" Target="http://twitter.com/FormulaNikkii/statuses/1526156865406640128" TargetMode="External"/><Relationship Id="rId501" Type="http://schemas.openxmlformats.org/officeDocument/2006/relationships/hyperlink" Target="http://pbs.twimg.com/profile_images/1513924177069322240/qz-uaHCp_normal.jpg" TargetMode="External"/><Relationship Id="rId985" Type="http://schemas.openxmlformats.org/officeDocument/2006/relationships/hyperlink" Target="http://pbs.twimg.com/profile_images/1513924177069322240/qz-uaHCp_normal.jpg" TargetMode="External"/><Relationship Id="rId500" Type="http://schemas.openxmlformats.org/officeDocument/2006/relationships/hyperlink" Target="http://twitter.com/amahmood72/statuses/1526514988290134016" TargetMode="External"/><Relationship Id="rId984" Type="http://schemas.openxmlformats.org/officeDocument/2006/relationships/hyperlink" Target="http://twitter.com/ChildLaborCLC/statuses/1526157793492877314" TargetMode="External"/><Relationship Id="rId507" Type="http://schemas.openxmlformats.org/officeDocument/2006/relationships/hyperlink" Target="http://pbs.twimg.com/profile_images/1506211720242647047/kaAKM_Ln_normal.jpg" TargetMode="External"/><Relationship Id="rId506" Type="http://schemas.openxmlformats.org/officeDocument/2006/relationships/hyperlink" Target="http://twitter.com/APO_source/statuses/1526514067128598528" TargetMode="External"/><Relationship Id="rId505" Type="http://schemas.openxmlformats.org/officeDocument/2006/relationships/hyperlink" Target="http://pbs.twimg.com/profile_images/1256266847629897728/toiFP-z-_normal.jpg" TargetMode="External"/><Relationship Id="rId989" Type="http://schemas.openxmlformats.org/officeDocument/2006/relationships/hyperlink" Target="http://pbs.twimg.com/profile_images/536221606075719680/TC7k9PNt_normal.jpeg" TargetMode="External"/><Relationship Id="rId504" Type="http://schemas.openxmlformats.org/officeDocument/2006/relationships/hyperlink" Target="http://twitter.com/cleopatrabbg/statuses/1526514384901660673" TargetMode="External"/><Relationship Id="rId988" Type="http://schemas.openxmlformats.org/officeDocument/2006/relationships/hyperlink" Target="http://twitter.com/shada_islam/statuses/1526155763865079810" TargetMode="External"/><Relationship Id="rId1570" Type="http://schemas.openxmlformats.org/officeDocument/2006/relationships/hyperlink" Target="http://twitter.com/DlwenguWelile/statuses/1525011964526747653" TargetMode="External"/><Relationship Id="rId1571" Type="http://schemas.openxmlformats.org/officeDocument/2006/relationships/hyperlink" Target="http://pbs.twimg.com/profile_images/1494893263454543872/4Yn2YOBf_normal.jpg" TargetMode="External"/><Relationship Id="rId983" Type="http://schemas.openxmlformats.org/officeDocument/2006/relationships/hyperlink" Target="http://pbs.twimg.com/profile_images/540202224425512960/aq-eXUZl_normal.jpeg" TargetMode="External"/><Relationship Id="rId1572" Type="http://schemas.openxmlformats.org/officeDocument/2006/relationships/hyperlink" Target="http://twitter.com/prayas_jac/statuses/1525011843680727042" TargetMode="External"/><Relationship Id="rId982" Type="http://schemas.openxmlformats.org/officeDocument/2006/relationships/hyperlink" Target="http://twitter.com/IFlck/statuses/1526158128257040386" TargetMode="External"/><Relationship Id="rId1573" Type="http://schemas.openxmlformats.org/officeDocument/2006/relationships/hyperlink" Target="http://pbs.twimg.com/profile_images/910770023328882688/YAiIWdnn_normal.jpg" TargetMode="External"/><Relationship Id="rId2420" Type="http://schemas.openxmlformats.org/officeDocument/2006/relationships/hyperlink" Target="http://twitter.com/geetha15370/statuses/1524013827943137281" TargetMode="External"/><Relationship Id="rId981" Type="http://schemas.openxmlformats.org/officeDocument/2006/relationships/hyperlink" Target="http://pbs.twimg.com/profile_images/888267230760140800/nWDo7-ys_normal.jpg" TargetMode="External"/><Relationship Id="rId1574" Type="http://schemas.openxmlformats.org/officeDocument/2006/relationships/hyperlink" Target="http://twitter.com/marianatrobosky/statuses/1525011291806523392" TargetMode="External"/><Relationship Id="rId2421" Type="http://schemas.openxmlformats.org/officeDocument/2006/relationships/hyperlink" Target="http://pbs.twimg.com/profile_images/1410216692492341248/KXGIUher_normal.jpg" TargetMode="External"/><Relationship Id="rId980" Type="http://schemas.openxmlformats.org/officeDocument/2006/relationships/hyperlink" Target="http://twitter.com/UNICEFAfrica/statuses/1526158530675462146" TargetMode="External"/><Relationship Id="rId1575" Type="http://schemas.openxmlformats.org/officeDocument/2006/relationships/hyperlink" Target="http://pbs.twimg.com/profile_images/1462284584570306565/EtkUZw2I_normal.jpg" TargetMode="External"/><Relationship Id="rId2422" Type="http://schemas.openxmlformats.org/officeDocument/2006/relationships/hyperlink" Target="http://twitter.com/NuraRadha/statuses/1524013034691211264" TargetMode="External"/><Relationship Id="rId1565" Type="http://schemas.openxmlformats.org/officeDocument/2006/relationships/hyperlink" Target="http://pbs.twimg.com/profile_images/1441953997703639046/j8EiUm9B_normal.jpg" TargetMode="External"/><Relationship Id="rId2412" Type="http://schemas.openxmlformats.org/officeDocument/2006/relationships/hyperlink" Target="http://twitter.com/ILO_Childlabour/statuses/1524043823466397696" TargetMode="External"/><Relationship Id="rId1566" Type="http://schemas.openxmlformats.org/officeDocument/2006/relationships/hyperlink" Target="http://twitter.com/Steph80335/statuses/1525018135870447617" TargetMode="External"/><Relationship Id="rId2413" Type="http://schemas.openxmlformats.org/officeDocument/2006/relationships/hyperlink" Target="http://pbs.twimg.com/profile_images/1443232403158441989/mrwAte5Z_normal.jpg" TargetMode="External"/><Relationship Id="rId1567" Type="http://schemas.openxmlformats.org/officeDocument/2006/relationships/hyperlink" Target="http://pbs.twimg.com/profile_images/1187634889618841601/Rqg8QAIL_normal.jpg" TargetMode="External"/><Relationship Id="rId2414" Type="http://schemas.openxmlformats.org/officeDocument/2006/relationships/hyperlink" Target="http://twitter.com/HTLegalCenter/statuses/1524018929877884928" TargetMode="External"/><Relationship Id="rId1568" Type="http://schemas.openxmlformats.org/officeDocument/2006/relationships/hyperlink" Target="http://twitter.com/OpagacJulio/statuses/1525013595268042755" TargetMode="External"/><Relationship Id="rId2415" Type="http://schemas.openxmlformats.org/officeDocument/2006/relationships/hyperlink" Target="http://pbs.twimg.com/profile_images/1416038360125161477/9NQP7nom_normal.jpg" TargetMode="External"/><Relationship Id="rId1569" Type="http://schemas.openxmlformats.org/officeDocument/2006/relationships/hyperlink" Target="http://pbs.twimg.com/profile_images/1492820018031120385/f7OnCuI-_normal.jpg" TargetMode="External"/><Relationship Id="rId2416" Type="http://schemas.openxmlformats.org/officeDocument/2006/relationships/hyperlink" Target="http://twitter.com/theICAR/statuses/1524017629740077056" TargetMode="External"/><Relationship Id="rId2417" Type="http://schemas.openxmlformats.org/officeDocument/2006/relationships/hyperlink" Target="http://pbs.twimg.com/profile_images/1237391024533585926/Q-x8RDIn_normal.jpg" TargetMode="External"/><Relationship Id="rId2418" Type="http://schemas.openxmlformats.org/officeDocument/2006/relationships/hyperlink" Target="http://twitter.com/averlont/statuses/1524013962269966344" TargetMode="External"/><Relationship Id="rId2419" Type="http://schemas.openxmlformats.org/officeDocument/2006/relationships/hyperlink" Target="http://pbs.twimg.com/profile_images/534226447338983424/IKrI1thG_normal.jpeg" TargetMode="External"/><Relationship Id="rId976" Type="http://schemas.openxmlformats.org/officeDocument/2006/relationships/hyperlink" Target="http://twitter.com/IDS_UK/statuses/1526159779219091456" TargetMode="External"/><Relationship Id="rId975" Type="http://schemas.openxmlformats.org/officeDocument/2006/relationships/hyperlink" Target="http://pbs.twimg.com/profile_images/1271409928159330304/yEa9C4Ei_normal.png" TargetMode="External"/><Relationship Id="rId974" Type="http://schemas.openxmlformats.org/officeDocument/2006/relationships/hyperlink" Target="http://twitter.com/BlancoMarquizo/statuses/1526160179036934144" TargetMode="External"/><Relationship Id="rId973" Type="http://schemas.openxmlformats.org/officeDocument/2006/relationships/hyperlink" Target="http://pbs.twimg.com/profile_images/1245979699370754049/aPlu4wCt_normal.jpg" TargetMode="External"/><Relationship Id="rId979" Type="http://schemas.openxmlformats.org/officeDocument/2006/relationships/hyperlink" Target="http://pbs.twimg.com/profile_images/859335609042776064/8Y-MqSEv_normal.jpg" TargetMode="External"/><Relationship Id="rId978" Type="http://schemas.openxmlformats.org/officeDocument/2006/relationships/hyperlink" Target="http://twitter.com/Vanhuynegem/statuses/1526159450180096002" TargetMode="External"/><Relationship Id="rId977" Type="http://schemas.openxmlformats.org/officeDocument/2006/relationships/hyperlink" Target="http://pbs.twimg.com/profile_images/1487522521905774595/A-6PZYke_normal.jpg" TargetMode="External"/><Relationship Id="rId1560" Type="http://schemas.openxmlformats.org/officeDocument/2006/relationships/hyperlink" Target="http://twitter.com/APO_source/statuses/1525020487893626880" TargetMode="External"/><Relationship Id="rId972" Type="http://schemas.openxmlformats.org/officeDocument/2006/relationships/hyperlink" Target="http://twitter.com/PHDCenter/statuses/1526161163989434372" TargetMode="External"/><Relationship Id="rId1561" Type="http://schemas.openxmlformats.org/officeDocument/2006/relationships/hyperlink" Target="http://pbs.twimg.com/profile_images/1503669848819351562/3DEssDHG_normal.jpg" TargetMode="External"/><Relationship Id="rId971" Type="http://schemas.openxmlformats.org/officeDocument/2006/relationships/hyperlink" Target="http://pbs.twimg.com/profile_images/452153419441373184/PeVwJH_B_normal.jpeg" TargetMode="External"/><Relationship Id="rId1562" Type="http://schemas.openxmlformats.org/officeDocument/2006/relationships/hyperlink" Target="http://twitter.com/LunatNaomi/statuses/1525020021826768896" TargetMode="External"/><Relationship Id="rId970" Type="http://schemas.openxmlformats.org/officeDocument/2006/relationships/hyperlink" Target="http://twitter.com/ChildLaborCLC/statuses/1526161612398333952" TargetMode="External"/><Relationship Id="rId1563" Type="http://schemas.openxmlformats.org/officeDocument/2006/relationships/hyperlink" Target="http://pbs.twimg.com/profile_images/1512156365577502727/-9Y_zKq8_normal.jpg" TargetMode="External"/><Relationship Id="rId2410" Type="http://schemas.openxmlformats.org/officeDocument/2006/relationships/hyperlink" Target="http://twitter.com/LorenzoGuarcel2/statuses/1524062820815491073" TargetMode="External"/><Relationship Id="rId1564" Type="http://schemas.openxmlformats.org/officeDocument/2006/relationships/hyperlink" Target="http://twitter.com/nancy_marangu/statuses/1525018491362893826" TargetMode="External"/><Relationship Id="rId2411" Type="http://schemas.openxmlformats.org/officeDocument/2006/relationships/hyperlink" Target="http://pbs.twimg.com/profile_images/1508882607332900868/dB47SVm__normal.jpg" TargetMode="External"/><Relationship Id="rId1114" Type="http://schemas.openxmlformats.org/officeDocument/2006/relationships/hyperlink" Target="http://twitter.com/GoinEasy9/statuses/1526039819310272514" TargetMode="External"/><Relationship Id="rId1598" Type="http://schemas.openxmlformats.org/officeDocument/2006/relationships/hyperlink" Target="http://twitter.com/AATFTC/statuses/1524964898232573954" TargetMode="External"/><Relationship Id="rId2445" Type="http://schemas.openxmlformats.org/officeDocument/2006/relationships/hyperlink" Target="http://pbs.twimg.com/profile_images/1458785686408990727/gtq3cT8C_normal.jpg" TargetMode="External"/><Relationship Id="rId1115" Type="http://schemas.openxmlformats.org/officeDocument/2006/relationships/hyperlink" Target="http://pbs.twimg.com/profile_images/1486177811136401410/LDQfolqU_normal.jpg" TargetMode="External"/><Relationship Id="rId1599" Type="http://schemas.openxmlformats.org/officeDocument/2006/relationships/hyperlink" Target="http://pbs.twimg.com/profile_images/1422026986059288577/_1VSfihy_normal.jpg" TargetMode="External"/><Relationship Id="rId2446" Type="http://schemas.openxmlformats.org/officeDocument/2006/relationships/hyperlink" Target="http://twitter.com/epfonoida/statuses/1523979091955023873" TargetMode="External"/><Relationship Id="rId1116" Type="http://schemas.openxmlformats.org/officeDocument/2006/relationships/hyperlink" Target="http://twitter.com/iamprchauhan/statuses/1526039103468318720" TargetMode="External"/><Relationship Id="rId2447" Type="http://schemas.openxmlformats.org/officeDocument/2006/relationships/hyperlink" Target="http://pbs.twimg.com/profile_images/1316840895946403840/x4IjXz_2_normal.jpg" TargetMode="External"/><Relationship Id="rId1117" Type="http://schemas.openxmlformats.org/officeDocument/2006/relationships/hyperlink" Target="http://pbs.twimg.com/profile_images/1318870916521107456/we9b8dNL_normal.jpg" TargetMode="External"/><Relationship Id="rId2448" Type="http://schemas.openxmlformats.org/officeDocument/2006/relationships/hyperlink" Target="http://twitter.com/Lexoid/statuses/1523978167249215490" TargetMode="External"/><Relationship Id="rId1118" Type="http://schemas.openxmlformats.org/officeDocument/2006/relationships/hyperlink" Target="http://twitter.com/uyatin/statuses/1526036096936579072" TargetMode="External"/><Relationship Id="rId2449" Type="http://schemas.openxmlformats.org/officeDocument/2006/relationships/hyperlink" Target="http://pbs.twimg.com/profile_images/1334457242473672704/S20cEH_k_normal.jpg" TargetMode="External"/><Relationship Id="rId1119" Type="http://schemas.openxmlformats.org/officeDocument/2006/relationships/hyperlink" Target="http://pbs.twimg.com/profile_images/1524462404482043904/ZnC0SlbB_normal.jpg" TargetMode="External"/><Relationship Id="rId525" Type="http://schemas.openxmlformats.org/officeDocument/2006/relationships/hyperlink" Target="http://pbs.twimg.com/profile_images/1121035695148105730/uLNbGhbq_normal.png" TargetMode="External"/><Relationship Id="rId524" Type="http://schemas.openxmlformats.org/officeDocument/2006/relationships/hyperlink" Target="http://twitter.com/marianatrobosky/statuses/1526506855564029952" TargetMode="External"/><Relationship Id="rId523" Type="http://schemas.openxmlformats.org/officeDocument/2006/relationships/hyperlink" Target="http://pbs.twimg.com/profile_images/910770023328882688/YAiIWdnn_normal.jpg" TargetMode="External"/><Relationship Id="rId522" Type="http://schemas.openxmlformats.org/officeDocument/2006/relationships/hyperlink" Target="http://twitter.com/Rhodes_JMS/statuses/1526507795528425473" TargetMode="External"/><Relationship Id="rId529" Type="http://schemas.openxmlformats.org/officeDocument/2006/relationships/hyperlink" Target="http://pbs.twimg.com/profile_images/1323589503047528449/EB01wB3k_normal.jpg" TargetMode="External"/><Relationship Id="rId528" Type="http://schemas.openxmlformats.org/officeDocument/2006/relationships/hyperlink" Target="http://twitter.com/LeslieMartind/statuses/1526505272344453120" TargetMode="External"/><Relationship Id="rId527" Type="http://schemas.openxmlformats.org/officeDocument/2006/relationships/hyperlink" Target="http://pbs.twimg.com/profile_images/704130939144708096/CqE4VI1X_normal.jpg" TargetMode="External"/><Relationship Id="rId526" Type="http://schemas.openxmlformats.org/officeDocument/2006/relationships/hyperlink" Target="http://twitter.com/UNinSouthAfrica/statuses/1526506821787197441" TargetMode="External"/><Relationship Id="rId1590" Type="http://schemas.openxmlformats.org/officeDocument/2006/relationships/hyperlink" Target="http://twitter.com/BarwalaPolice/statuses/1524985891587903489" TargetMode="External"/><Relationship Id="rId1591" Type="http://schemas.openxmlformats.org/officeDocument/2006/relationships/hyperlink" Target="http://pbs.twimg.com/profile_images/1486449224942329856/ClhKjo_k_normal.jpg" TargetMode="External"/><Relationship Id="rId1592" Type="http://schemas.openxmlformats.org/officeDocument/2006/relationships/hyperlink" Target="http://twitter.com/Roelof/statuses/1524973743432470532" TargetMode="External"/><Relationship Id="rId1593" Type="http://schemas.openxmlformats.org/officeDocument/2006/relationships/hyperlink" Target="http://pbs.twimg.com/profile_images/1096328117856149504/VqlUD0vT_normal.png" TargetMode="External"/><Relationship Id="rId2440" Type="http://schemas.openxmlformats.org/officeDocument/2006/relationships/hyperlink" Target="http://twitter.com/confectionprod/statuses/1523994841776070661" TargetMode="External"/><Relationship Id="rId521" Type="http://schemas.openxmlformats.org/officeDocument/2006/relationships/hyperlink" Target="http://pbs.twimg.com/profile_images/1526317956921274369/yD5uM6uF_normal.jpg" TargetMode="External"/><Relationship Id="rId1110" Type="http://schemas.openxmlformats.org/officeDocument/2006/relationships/hyperlink" Target="http://twitter.com/KellenbergerZ/statuses/1526050802380460034" TargetMode="External"/><Relationship Id="rId1594" Type="http://schemas.openxmlformats.org/officeDocument/2006/relationships/hyperlink" Target="http://twitter.com/ECPATgermany/statuses/1524973300178423838" TargetMode="External"/><Relationship Id="rId2441" Type="http://schemas.openxmlformats.org/officeDocument/2006/relationships/hyperlink" Target="http://pbs.twimg.com/profile_images/1105159372647354372/PnCS-M4-_normal.png" TargetMode="External"/><Relationship Id="rId520" Type="http://schemas.openxmlformats.org/officeDocument/2006/relationships/hyperlink" Target="http://twitter.com/Al_Amin__Shihab/statuses/1526510545658327040" TargetMode="External"/><Relationship Id="rId1111" Type="http://schemas.openxmlformats.org/officeDocument/2006/relationships/hyperlink" Target="http://pbs.twimg.com/profile_images/1502436159326064641/gnVPol77_normal.jpg" TargetMode="External"/><Relationship Id="rId1595" Type="http://schemas.openxmlformats.org/officeDocument/2006/relationships/hyperlink" Target="http://pbs.twimg.com/profile_images/1472261991003656193/7BD7a8zL_normal.jpg" TargetMode="External"/><Relationship Id="rId2442" Type="http://schemas.openxmlformats.org/officeDocument/2006/relationships/hyperlink" Target="http://twitter.com/MarinaHumblot/statuses/1523987038361600000" TargetMode="External"/><Relationship Id="rId1112" Type="http://schemas.openxmlformats.org/officeDocument/2006/relationships/hyperlink" Target="http://twitter.com/nikhatnaazkhan/statuses/1526045447927631873" TargetMode="External"/><Relationship Id="rId1596" Type="http://schemas.openxmlformats.org/officeDocument/2006/relationships/hyperlink" Target="http://twitter.com/ruth_mcclusky/statuses/1524965477264392193" TargetMode="External"/><Relationship Id="rId2443" Type="http://schemas.openxmlformats.org/officeDocument/2006/relationships/hyperlink" Target="http://pbs.twimg.com/profile_images/1207456149177589761/wrWQ8xd3_normal.jpg" TargetMode="External"/><Relationship Id="rId1113" Type="http://schemas.openxmlformats.org/officeDocument/2006/relationships/hyperlink" Target="http://pbs.twimg.com/profile_images/1272360379365154823/3wb2sLkT_normal.jpg" TargetMode="External"/><Relationship Id="rId1597" Type="http://schemas.openxmlformats.org/officeDocument/2006/relationships/hyperlink" Target="http://pbs.twimg.com/profile_images/1038311898868002816/Y-5cpOJ1_normal.jpg" TargetMode="External"/><Relationship Id="rId2444" Type="http://schemas.openxmlformats.org/officeDocument/2006/relationships/hyperlink" Target="http://twitter.com/aceplexii/statuses/1523982198046605313" TargetMode="External"/><Relationship Id="rId1103" Type="http://schemas.openxmlformats.org/officeDocument/2006/relationships/hyperlink" Target="http://pbs.twimg.com/profile_images/1369661809544806410/rCUUYFA5_normal.jpg" TargetMode="External"/><Relationship Id="rId1587" Type="http://schemas.openxmlformats.org/officeDocument/2006/relationships/hyperlink" Target="http://pbs.twimg.com/profile_images/1510276675279360004/wwVMgpzz_normal.jpg" TargetMode="External"/><Relationship Id="rId2434" Type="http://schemas.openxmlformats.org/officeDocument/2006/relationships/hyperlink" Target="http://twitter.com/ILOCaribbean/statuses/1524007645849571328" TargetMode="External"/><Relationship Id="rId1104" Type="http://schemas.openxmlformats.org/officeDocument/2006/relationships/hyperlink" Target="http://twitter.com/IPSNewsUNBureau/statuses/1526072277762187264" TargetMode="External"/><Relationship Id="rId1588" Type="http://schemas.openxmlformats.org/officeDocument/2006/relationships/hyperlink" Target="http://twitter.com/MP4U5/statuses/1524986386264236033" TargetMode="External"/><Relationship Id="rId2435" Type="http://schemas.openxmlformats.org/officeDocument/2006/relationships/hyperlink" Target="http://pbs.twimg.com/profile_images/2391027062/tq9ds7keut14izlwbiq5_normal.jpeg" TargetMode="External"/><Relationship Id="rId1105" Type="http://schemas.openxmlformats.org/officeDocument/2006/relationships/hyperlink" Target="http://pbs.twimg.com/profile_images/1369661809544806410/rCUUYFA5_normal.jpg" TargetMode="External"/><Relationship Id="rId1589" Type="http://schemas.openxmlformats.org/officeDocument/2006/relationships/hyperlink" Target="http://pbs.twimg.com/profile_images/1500316753632522240/KM6kSojI_normal.jpg" TargetMode="External"/><Relationship Id="rId2436" Type="http://schemas.openxmlformats.org/officeDocument/2006/relationships/hyperlink" Target="http://twitter.com/_cosatu/statuses/1524002560926957570" TargetMode="External"/><Relationship Id="rId1106" Type="http://schemas.openxmlformats.org/officeDocument/2006/relationships/hyperlink" Target="http://twitter.com/IPSNewsUNBureau/statuses/1526067473035952128" TargetMode="External"/><Relationship Id="rId2437" Type="http://schemas.openxmlformats.org/officeDocument/2006/relationships/hyperlink" Target="http://pbs.twimg.com/profile_images/1486597840885325827/B5sMfubA_normal.jpg" TargetMode="External"/><Relationship Id="rId1107" Type="http://schemas.openxmlformats.org/officeDocument/2006/relationships/hyperlink" Target="http://pbs.twimg.com/profile_images/778226906940538880/oEO2iSh9_normal.jpg" TargetMode="External"/><Relationship Id="rId2438" Type="http://schemas.openxmlformats.org/officeDocument/2006/relationships/hyperlink" Target="http://twitter.com/epforajahmundry/statuses/1524001821739876353" TargetMode="External"/><Relationship Id="rId1108" Type="http://schemas.openxmlformats.org/officeDocument/2006/relationships/hyperlink" Target="http://twitter.com/Judy_Gearhart/statuses/1526055723192426496" TargetMode="External"/><Relationship Id="rId2439" Type="http://schemas.openxmlformats.org/officeDocument/2006/relationships/hyperlink" Target="http://pbs.twimg.com/profile_images/545158063317979136/iwFPYmAH_normal.png" TargetMode="External"/><Relationship Id="rId1109" Type="http://schemas.openxmlformats.org/officeDocument/2006/relationships/hyperlink" Target="http://pbs.twimg.com/profile_images/498285746390712321/PG6_zNW3_normal.jpeg" TargetMode="External"/><Relationship Id="rId519" Type="http://schemas.openxmlformats.org/officeDocument/2006/relationships/hyperlink" Target="http://pbs.twimg.com/profile_images/1290137428968136704/nS-VgXvv_normal.jpg" TargetMode="External"/><Relationship Id="rId514" Type="http://schemas.openxmlformats.org/officeDocument/2006/relationships/hyperlink" Target="http://twitter.com/poverty_action/statuses/1526512001295519745" TargetMode="External"/><Relationship Id="rId998" Type="http://schemas.openxmlformats.org/officeDocument/2006/relationships/hyperlink" Target="http://twitter.com/statecraftdaily/statuses/1526149989407240193" TargetMode="External"/><Relationship Id="rId513" Type="http://schemas.openxmlformats.org/officeDocument/2006/relationships/hyperlink" Target="http://pbs.twimg.com/profile_images/3608061133/5a0faf5543710b6b023c3fe4cc8e8cd0_normal.jpeg" TargetMode="External"/><Relationship Id="rId997" Type="http://schemas.openxmlformats.org/officeDocument/2006/relationships/hyperlink" Target="http://pbs.twimg.com/profile_images/1284549177809100805/pHrRRPdQ_normal.jpg" TargetMode="External"/><Relationship Id="rId512" Type="http://schemas.openxmlformats.org/officeDocument/2006/relationships/hyperlink" Target="http://twitter.com/manvip05/statuses/1526512042298982400" TargetMode="External"/><Relationship Id="rId996" Type="http://schemas.openxmlformats.org/officeDocument/2006/relationships/hyperlink" Target="http://twitter.com/colleentheron/statuses/1526153504582156289" TargetMode="External"/><Relationship Id="rId511" Type="http://schemas.openxmlformats.org/officeDocument/2006/relationships/hyperlink" Target="http://pbs.twimg.com/profile_images/1446956550938140675/fJxOWJ2V_normal.jpg" TargetMode="External"/><Relationship Id="rId995" Type="http://schemas.openxmlformats.org/officeDocument/2006/relationships/hyperlink" Target="http://pbs.twimg.com/profile_images/2687841589/dd3533fcab3a34df6d9fb56cd22722e0_normal.jpeg" TargetMode="External"/><Relationship Id="rId518" Type="http://schemas.openxmlformats.org/officeDocument/2006/relationships/hyperlink" Target="http://twitter.com/LTouchinglives/statuses/1526511131656863745" TargetMode="External"/><Relationship Id="rId517" Type="http://schemas.openxmlformats.org/officeDocument/2006/relationships/hyperlink" Target="http://pbs.twimg.com/profile_images/1268068005700874240/C1S9RKlx_normal.jpg" TargetMode="External"/><Relationship Id="rId516" Type="http://schemas.openxmlformats.org/officeDocument/2006/relationships/hyperlink" Target="http://twitter.com/Emilie_Cast_Ber/statuses/1526511569198362624" TargetMode="External"/><Relationship Id="rId515" Type="http://schemas.openxmlformats.org/officeDocument/2006/relationships/hyperlink" Target="http://pbs.twimg.com/profile_images/459663974506586113/K9zkWQfB_normal.jpeg" TargetMode="External"/><Relationship Id="rId999" Type="http://schemas.openxmlformats.org/officeDocument/2006/relationships/hyperlink" Target="http://pbs.twimg.com/profile_images/451961940655349760/ik5y23mm_normal.png" TargetMode="External"/><Relationship Id="rId990" Type="http://schemas.openxmlformats.org/officeDocument/2006/relationships/hyperlink" Target="http://twitter.com/MohamedFall/statuses/1526155124556587009" TargetMode="External"/><Relationship Id="rId1580" Type="http://schemas.openxmlformats.org/officeDocument/2006/relationships/hyperlink" Target="http://twitter.com/YBreevaart67_63/statuses/1525006163598839808" TargetMode="External"/><Relationship Id="rId1581" Type="http://schemas.openxmlformats.org/officeDocument/2006/relationships/hyperlink" Target="http://pbs.twimg.com/profile_images/2391027062/tq9ds7keut14izlwbiq5_normal.jpeg" TargetMode="External"/><Relationship Id="rId1582" Type="http://schemas.openxmlformats.org/officeDocument/2006/relationships/hyperlink" Target="http://twitter.com/_cosatu/statuses/1525004960844455936" TargetMode="External"/><Relationship Id="rId510" Type="http://schemas.openxmlformats.org/officeDocument/2006/relationships/hyperlink" Target="http://twitter.com/ILO_EndSlavery/statuses/1526513097816645632" TargetMode="External"/><Relationship Id="rId994" Type="http://schemas.openxmlformats.org/officeDocument/2006/relationships/hyperlink" Target="http://twitter.com/TobaccoFreeFin/statuses/1526153793032822786" TargetMode="External"/><Relationship Id="rId1583" Type="http://schemas.openxmlformats.org/officeDocument/2006/relationships/hyperlink" Target="http://pbs.twimg.com/profile_images/1526317956921274369/yD5uM6uF_normal.jpg" TargetMode="External"/><Relationship Id="rId2430" Type="http://schemas.openxmlformats.org/officeDocument/2006/relationships/hyperlink" Target="http://twitter.com/larsjoh/statuses/1524008092672929792" TargetMode="External"/><Relationship Id="rId993" Type="http://schemas.openxmlformats.org/officeDocument/2006/relationships/hyperlink" Target="http://pbs.twimg.com/profile_images/545142072861138944/TV1RBP7L_normal.jpeg" TargetMode="External"/><Relationship Id="rId1100" Type="http://schemas.openxmlformats.org/officeDocument/2006/relationships/hyperlink" Target="http://twitter.com/Altruistsdao/statuses/1526074721980522496" TargetMode="External"/><Relationship Id="rId1584" Type="http://schemas.openxmlformats.org/officeDocument/2006/relationships/hyperlink" Target="http://twitter.com/Rhodes_JMS/statuses/1525004281811722241" TargetMode="External"/><Relationship Id="rId2431" Type="http://schemas.openxmlformats.org/officeDocument/2006/relationships/hyperlink" Target="http://pbs.twimg.com/profile_images/1237391024533585926/Q-x8RDIn_normal.jpg" TargetMode="External"/><Relationship Id="rId992" Type="http://schemas.openxmlformats.org/officeDocument/2006/relationships/hyperlink" Target="http://twitter.com/deptoflabour/statuses/1526154943249494017" TargetMode="External"/><Relationship Id="rId1101" Type="http://schemas.openxmlformats.org/officeDocument/2006/relationships/hyperlink" Target="http://pbs.twimg.com/profile_images/1458387607373680642/_7nn_TL0_normal.png" TargetMode="External"/><Relationship Id="rId1585" Type="http://schemas.openxmlformats.org/officeDocument/2006/relationships/hyperlink" Target="http://pbs.twimg.com/profile_images/1419630700538568714/LMtbujlS_normal.jpg" TargetMode="External"/><Relationship Id="rId2432" Type="http://schemas.openxmlformats.org/officeDocument/2006/relationships/hyperlink" Target="http://twitter.com/averlont/statuses/1524008058191585282" TargetMode="External"/><Relationship Id="rId991" Type="http://schemas.openxmlformats.org/officeDocument/2006/relationships/hyperlink" Target="http://pbs.twimg.com/profile_images/451961940655349760/ik5y23mm_normal.png" TargetMode="External"/><Relationship Id="rId1102" Type="http://schemas.openxmlformats.org/officeDocument/2006/relationships/hyperlink" Target="http://twitter.com/mkulimaforum/statuses/1526074532611735554" TargetMode="External"/><Relationship Id="rId1586" Type="http://schemas.openxmlformats.org/officeDocument/2006/relationships/hyperlink" Target="http://twitter.com/LabourSD/statuses/1524999891352801281" TargetMode="External"/><Relationship Id="rId2433" Type="http://schemas.openxmlformats.org/officeDocument/2006/relationships/hyperlink" Target="http://pbs.twimg.com/profile_images/1220381947576377345/gDD_U9vt_normal.jpg" TargetMode="External"/><Relationship Id="rId1532" Type="http://schemas.openxmlformats.org/officeDocument/2006/relationships/hyperlink" Target="http://twitter.com/sindilengubane/statuses/1525050686299586560" TargetMode="External"/><Relationship Id="rId1533" Type="http://schemas.openxmlformats.org/officeDocument/2006/relationships/hyperlink" Target="http://pbs.twimg.com/profile_images/1212130064319430656/yMUewBw2_normal.jpg" TargetMode="External"/><Relationship Id="rId1534" Type="http://schemas.openxmlformats.org/officeDocument/2006/relationships/hyperlink" Target="http://twitter.com/EESC_PRESS/statuses/1525049969593536514" TargetMode="External"/><Relationship Id="rId1535" Type="http://schemas.openxmlformats.org/officeDocument/2006/relationships/hyperlink" Target="http://pbs.twimg.com/profile_images/1300676894325714946/IhOozNBY_normal.jpg" TargetMode="External"/><Relationship Id="rId1536" Type="http://schemas.openxmlformats.org/officeDocument/2006/relationships/hyperlink" Target="http://twitter.com/WatchGujarat/statuses/1525049690403680258" TargetMode="External"/><Relationship Id="rId1537" Type="http://schemas.openxmlformats.org/officeDocument/2006/relationships/hyperlink" Target="http://pbs.twimg.com/profile_images/1501251849151815684/lj-ZlXre_normal.jpg" TargetMode="External"/><Relationship Id="rId1538" Type="http://schemas.openxmlformats.org/officeDocument/2006/relationships/hyperlink" Target="http://twitter.com/EmWuilbercq/statuses/1525049394894147584" TargetMode="External"/><Relationship Id="rId1539" Type="http://schemas.openxmlformats.org/officeDocument/2006/relationships/hyperlink" Target="http://pbs.twimg.com/profile_images/1478322628477784068/y7ctCuDk_normal.jpg" TargetMode="External"/><Relationship Id="rId949" Type="http://schemas.openxmlformats.org/officeDocument/2006/relationships/hyperlink" Target="http://pbs.twimg.com/profile_images/1082927465432006657/ZLCdwsdh_normal.jpg" TargetMode="External"/><Relationship Id="rId948" Type="http://schemas.openxmlformats.org/officeDocument/2006/relationships/hyperlink" Target="http://twitter.com/jesuslopezabog/statuses/1526176947176411137" TargetMode="External"/><Relationship Id="rId943" Type="http://schemas.openxmlformats.org/officeDocument/2006/relationships/hyperlink" Target="http://pbs.twimg.com/profile_images/1520653711189721088/9UZekQc2_normal.jpg" TargetMode="External"/><Relationship Id="rId942" Type="http://schemas.openxmlformats.org/officeDocument/2006/relationships/hyperlink" Target="http://twitter.com/rapc_network/statuses/1526180875825823747" TargetMode="External"/><Relationship Id="rId941" Type="http://schemas.openxmlformats.org/officeDocument/2006/relationships/hyperlink" Target="http://pbs.twimg.com/profile_images/1351171843445587968/e-cqH4Ew_normal.jpg" TargetMode="External"/><Relationship Id="rId940" Type="http://schemas.openxmlformats.org/officeDocument/2006/relationships/hyperlink" Target="http://twitter.com/ILO_EndSlavery/statuses/1526183387328925696" TargetMode="External"/><Relationship Id="rId947" Type="http://schemas.openxmlformats.org/officeDocument/2006/relationships/hyperlink" Target="http://pbs.twimg.com/profile_images/1166392216564183042/fTwgMgEg_normal.jpg" TargetMode="External"/><Relationship Id="rId946" Type="http://schemas.openxmlformats.org/officeDocument/2006/relationships/hyperlink" Target="http://twitter.com/unfairtobacco/statuses/1526177635931398145" TargetMode="External"/><Relationship Id="rId945" Type="http://schemas.openxmlformats.org/officeDocument/2006/relationships/hyperlink" Target="http://pbs.twimg.com/profile_images/895675465301733376/CY_aF9Pr_normal.jpg" TargetMode="External"/><Relationship Id="rId944" Type="http://schemas.openxmlformats.org/officeDocument/2006/relationships/hyperlink" Target="http://twitter.com/MickeyMoye/statuses/1526179407756464128" TargetMode="External"/><Relationship Id="rId1530" Type="http://schemas.openxmlformats.org/officeDocument/2006/relationships/hyperlink" Target="http://twitter.com/OkenyGeoffrey4/statuses/1525052340679720960" TargetMode="External"/><Relationship Id="rId1531" Type="http://schemas.openxmlformats.org/officeDocument/2006/relationships/hyperlink" Target="http://pbs.twimg.com/profile_images/1030655098291204097/mwuKkzi8_normal.jpg" TargetMode="External"/><Relationship Id="rId1521" Type="http://schemas.openxmlformats.org/officeDocument/2006/relationships/hyperlink" Target="http://pbs.twimg.com/profile_images/1346610421525065729/cBowynaW_normal.jpg" TargetMode="External"/><Relationship Id="rId1522" Type="http://schemas.openxmlformats.org/officeDocument/2006/relationships/hyperlink" Target="http://twitter.com/ahmarmaiga08/statuses/1525057898887495687" TargetMode="External"/><Relationship Id="rId1523" Type="http://schemas.openxmlformats.org/officeDocument/2006/relationships/hyperlink" Target="http://pbs.twimg.com/profile_images/2391027062/tq9ds7keut14izlwbiq5_normal.jpeg" TargetMode="External"/><Relationship Id="rId1524" Type="http://schemas.openxmlformats.org/officeDocument/2006/relationships/hyperlink" Target="http://twitter.com/_cosatu/statuses/1525056620505485313" TargetMode="External"/><Relationship Id="rId1525" Type="http://schemas.openxmlformats.org/officeDocument/2006/relationships/hyperlink" Target="http://pbs.twimg.com/profile_images/2391027062/tq9ds7keut14izlwbiq5_normal.jpeg" TargetMode="External"/><Relationship Id="rId1526" Type="http://schemas.openxmlformats.org/officeDocument/2006/relationships/hyperlink" Target="http://twitter.com/_cosatu/statuses/1525056387272912897" TargetMode="External"/><Relationship Id="rId1527" Type="http://schemas.openxmlformats.org/officeDocument/2006/relationships/hyperlink" Target="http://pbs.twimg.com/profile_images/2391027062/tq9ds7keut14izlwbiq5_normal.jpeg" TargetMode="External"/><Relationship Id="rId1528" Type="http://schemas.openxmlformats.org/officeDocument/2006/relationships/hyperlink" Target="http://twitter.com/_cosatu/statuses/1525055923655704576" TargetMode="External"/><Relationship Id="rId1529" Type="http://schemas.openxmlformats.org/officeDocument/2006/relationships/hyperlink" Target="http://pbs.twimg.com/profile_images/1271390743664394242/MK4uikUL_normal.jpg" TargetMode="External"/><Relationship Id="rId939" Type="http://schemas.openxmlformats.org/officeDocument/2006/relationships/hyperlink" Target="http://pbs.twimg.com/profile_images/1082198476694454273/r3ub1rBU_normal.jpg" TargetMode="External"/><Relationship Id="rId938" Type="http://schemas.openxmlformats.org/officeDocument/2006/relationships/hyperlink" Target="http://twitter.com/nomoreslaves/statuses/1526183462335655939" TargetMode="External"/><Relationship Id="rId937" Type="http://schemas.openxmlformats.org/officeDocument/2006/relationships/hyperlink" Target="http://pbs.twimg.com/profile_images/933311659061403649/lkGdOrG1_normal.jpg" TargetMode="External"/><Relationship Id="rId932" Type="http://schemas.openxmlformats.org/officeDocument/2006/relationships/hyperlink" Target="http://twitter.com/ChildLabourActn/statuses/1526186024996569089" TargetMode="External"/><Relationship Id="rId931" Type="http://schemas.openxmlformats.org/officeDocument/2006/relationships/hyperlink" Target="http://pbs.twimg.com/profile_images/1403016605999767553/dD_BxTdV_normal.jpg" TargetMode="External"/><Relationship Id="rId930" Type="http://schemas.openxmlformats.org/officeDocument/2006/relationships/hyperlink" Target="http://twitter.com/ChildLabourActn/statuses/1526186179644866561" TargetMode="External"/><Relationship Id="rId936" Type="http://schemas.openxmlformats.org/officeDocument/2006/relationships/hyperlink" Target="http://twitter.com/drewhgill/statuses/1526184252588670976" TargetMode="External"/><Relationship Id="rId935" Type="http://schemas.openxmlformats.org/officeDocument/2006/relationships/hyperlink" Target="http://pbs.twimg.com/profile_images/1521934354909380608/OyWTXLHE_normal.jpg" TargetMode="External"/><Relationship Id="rId934" Type="http://schemas.openxmlformats.org/officeDocument/2006/relationships/hyperlink" Target="http://twitter.com/JuttaUrpilainen/statuses/1526185095287255042" TargetMode="External"/><Relationship Id="rId933" Type="http://schemas.openxmlformats.org/officeDocument/2006/relationships/hyperlink" Target="http://pbs.twimg.com/profile_images/1205390452071059456/OI92KOsI_normal.jpg" TargetMode="External"/><Relationship Id="rId1520" Type="http://schemas.openxmlformats.org/officeDocument/2006/relationships/hyperlink" Target="http://twitter.com/ECLTFoundation/statuses/1525058651714686977" TargetMode="External"/><Relationship Id="rId1554" Type="http://schemas.openxmlformats.org/officeDocument/2006/relationships/hyperlink" Target="http://twitter.com/GCISMpumalanga/statuses/1525026178452426752" TargetMode="External"/><Relationship Id="rId2401" Type="http://schemas.openxmlformats.org/officeDocument/2006/relationships/hyperlink" Target="http://pbs.twimg.com/profile_images/1502320421840080901/ilQ7a39g_normal.jpg" TargetMode="External"/><Relationship Id="rId1555" Type="http://schemas.openxmlformats.org/officeDocument/2006/relationships/hyperlink" Target="http://pbs.twimg.com/profile_images/722075969167704064/PsTB4Y1c_normal.jpg" TargetMode="External"/><Relationship Id="rId2402" Type="http://schemas.openxmlformats.org/officeDocument/2006/relationships/hyperlink" Target="http://twitter.com/BoycottPalmOil/statuses/1524077673483575298" TargetMode="External"/><Relationship Id="rId1556" Type="http://schemas.openxmlformats.org/officeDocument/2006/relationships/hyperlink" Target="http://twitter.com/cardiffbusiness/statuses/1525022456750153728" TargetMode="External"/><Relationship Id="rId2403" Type="http://schemas.openxmlformats.org/officeDocument/2006/relationships/hyperlink" Target="http://pbs.twimg.com/profile_images/1519365748774551552/sBMiWx1l_normal.jpg" TargetMode="External"/><Relationship Id="rId1557" Type="http://schemas.openxmlformats.org/officeDocument/2006/relationships/hyperlink" Target="http://pbs.twimg.com/profile_images/1421137677647192069/I8vVZ99q_normal.jpg" TargetMode="External"/><Relationship Id="rId2404" Type="http://schemas.openxmlformats.org/officeDocument/2006/relationships/hyperlink" Target="http://twitter.com/dtnbwed/statuses/1524074802377797632" TargetMode="External"/><Relationship Id="rId1558" Type="http://schemas.openxmlformats.org/officeDocument/2006/relationships/hyperlink" Target="http://twitter.com/hugobrown/statuses/1525020823656218624" TargetMode="External"/><Relationship Id="rId2405" Type="http://schemas.openxmlformats.org/officeDocument/2006/relationships/hyperlink" Target="http://pbs.twimg.com/profile_images/683387581472440320/52n4Vm3T_normal.jpg" TargetMode="External"/><Relationship Id="rId1559" Type="http://schemas.openxmlformats.org/officeDocument/2006/relationships/hyperlink" Target="http://pbs.twimg.com/profile_images/1256266847629897728/toiFP-z-_normal.jpg" TargetMode="External"/><Relationship Id="rId2406" Type="http://schemas.openxmlformats.org/officeDocument/2006/relationships/hyperlink" Target="http://twitter.com/prsinha4cbwe/statuses/1524073669936705536" TargetMode="External"/><Relationship Id="rId2407" Type="http://schemas.openxmlformats.org/officeDocument/2006/relationships/hyperlink" Target="http://pbs.twimg.com/profile_images/1389495685561585670/7w7X2HHD_normal.jpg" TargetMode="External"/><Relationship Id="rId2408" Type="http://schemas.openxmlformats.org/officeDocument/2006/relationships/hyperlink" Target="http://twitter.com/MayowaTafa/statuses/1524069724514131968" TargetMode="External"/><Relationship Id="rId2409" Type="http://schemas.openxmlformats.org/officeDocument/2006/relationships/hyperlink" Target="http://abs.twimg.com/sticky/default_profile_images/default_profile_normal.png" TargetMode="External"/><Relationship Id="rId965" Type="http://schemas.openxmlformats.org/officeDocument/2006/relationships/hyperlink" Target="http://pbs.twimg.com/profile_images/517978523055583232/sol6Xf7x_normal.png" TargetMode="External"/><Relationship Id="rId964" Type="http://schemas.openxmlformats.org/officeDocument/2006/relationships/hyperlink" Target="http://twitter.com/senafrique/statuses/1526164153781600257" TargetMode="External"/><Relationship Id="rId963" Type="http://schemas.openxmlformats.org/officeDocument/2006/relationships/hyperlink" Target="http://pbs.twimg.com/profile_images/553353823356329985/xXP7HYSc_normal.png" TargetMode="External"/><Relationship Id="rId962" Type="http://schemas.openxmlformats.org/officeDocument/2006/relationships/hyperlink" Target="http://twitter.com/economic_indaba/statuses/1526166418391289856" TargetMode="External"/><Relationship Id="rId969" Type="http://schemas.openxmlformats.org/officeDocument/2006/relationships/hyperlink" Target="http://pbs.twimg.com/profile_images/540202224425512960/aq-eXUZl_normal.jpeg" TargetMode="External"/><Relationship Id="rId968" Type="http://schemas.openxmlformats.org/officeDocument/2006/relationships/hyperlink" Target="http://twitter.com/GadioOumoul/statuses/1526161643675308034" TargetMode="External"/><Relationship Id="rId967" Type="http://schemas.openxmlformats.org/officeDocument/2006/relationships/hyperlink" Target="http://pbs.twimg.com/profile_images/1418299964040560644/ePEOBmoE_normal.jpg" TargetMode="External"/><Relationship Id="rId966" Type="http://schemas.openxmlformats.org/officeDocument/2006/relationships/hyperlink" Target="http://twitter.com/BeyondSlavery/statuses/1526163949770661889" TargetMode="External"/><Relationship Id="rId961" Type="http://schemas.openxmlformats.org/officeDocument/2006/relationships/hyperlink" Target="http://pbs.twimg.com/profile_images/1192031361890164736/uHibIu0v_normal.jpg" TargetMode="External"/><Relationship Id="rId1550" Type="http://schemas.openxmlformats.org/officeDocument/2006/relationships/hyperlink" Target="http://twitter.com/duboislaur/statuses/1525030115071213569" TargetMode="External"/><Relationship Id="rId960" Type="http://schemas.openxmlformats.org/officeDocument/2006/relationships/hyperlink" Target="http://twitter.com/BeyondSlavery/statuses/1526166807303884800" TargetMode="External"/><Relationship Id="rId1551" Type="http://schemas.openxmlformats.org/officeDocument/2006/relationships/hyperlink" Target="http://pbs.twimg.com/profile_images/1403016605999767553/dD_BxTdV_normal.jpg" TargetMode="External"/><Relationship Id="rId1552" Type="http://schemas.openxmlformats.org/officeDocument/2006/relationships/hyperlink" Target="http://twitter.com/ChildLabourActn/statuses/1525028878011535360" TargetMode="External"/><Relationship Id="rId1553" Type="http://schemas.openxmlformats.org/officeDocument/2006/relationships/hyperlink" Target="http://pbs.twimg.com/profile_images/1521759349143650305/-1gokbxH_normal.jpg" TargetMode="External"/><Relationship Id="rId2400" Type="http://schemas.openxmlformats.org/officeDocument/2006/relationships/hyperlink" Target="http://twitter.com/ILOAsiaPacific/statuses/1524103393698013184" TargetMode="External"/><Relationship Id="rId1543" Type="http://schemas.openxmlformats.org/officeDocument/2006/relationships/hyperlink" Target="http://pbs.twimg.com/profile_images/1433402358290059268/UO_59ryN_normal.jpg" TargetMode="External"/><Relationship Id="rId1544" Type="http://schemas.openxmlformats.org/officeDocument/2006/relationships/hyperlink" Target="http://twitter.com/petervan_rooij/statuses/1525046008350183424" TargetMode="External"/><Relationship Id="rId1545" Type="http://schemas.openxmlformats.org/officeDocument/2006/relationships/hyperlink" Target="http://pbs.twimg.com/profile_images/2391027062/tq9ds7keut14izlwbiq5_normal.jpeg" TargetMode="External"/><Relationship Id="rId1546" Type="http://schemas.openxmlformats.org/officeDocument/2006/relationships/hyperlink" Target="http://twitter.com/_cosatu/statuses/1525037533968617472" TargetMode="External"/><Relationship Id="rId1547" Type="http://schemas.openxmlformats.org/officeDocument/2006/relationships/hyperlink" Target="http://abs.twimg.com/sticky/default_profile_images/default_profile_normal.png" TargetMode="External"/><Relationship Id="rId1548" Type="http://schemas.openxmlformats.org/officeDocument/2006/relationships/hyperlink" Target="http://twitter.com/FoneSmartie/statuses/1525033214032629761" TargetMode="External"/><Relationship Id="rId1549" Type="http://schemas.openxmlformats.org/officeDocument/2006/relationships/hyperlink" Target="http://pbs.twimg.com/profile_images/1224622200419966976/i6ZsvDZd_normal.jpg" TargetMode="External"/><Relationship Id="rId959" Type="http://schemas.openxmlformats.org/officeDocument/2006/relationships/hyperlink" Target="http://pbs.twimg.com/profile_images/517978523055583232/sol6Xf7x_normal.png" TargetMode="External"/><Relationship Id="rId954" Type="http://schemas.openxmlformats.org/officeDocument/2006/relationships/hyperlink" Target="http://twitter.com/LilianaOcmin/statuses/1526170257697787906" TargetMode="External"/><Relationship Id="rId953" Type="http://schemas.openxmlformats.org/officeDocument/2006/relationships/hyperlink" Target="http://pbs.twimg.com/profile_images/1503053913196478465/ZvYQvFue_normal.jpg" TargetMode="External"/><Relationship Id="rId952" Type="http://schemas.openxmlformats.org/officeDocument/2006/relationships/hyperlink" Target="http://twitter.com/EU_Partnerships/statuses/1526170607167057920" TargetMode="External"/><Relationship Id="rId951" Type="http://schemas.openxmlformats.org/officeDocument/2006/relationships/hyperlink" Target="http://pbs.twimg.com/profile_images/1526556413581053955/VWiFLUDT_normal.jpg" TargetMode="External"/><Relationship Id="rId958" Type="http://schemas.openxmlformats.org/officeDocument/2006/relationships/hyperlink" Target="http://twitter.com/IpIndependent/statuses/1526168937955721216" TargetMode="External"/><Relationship Id="rId957" Type="http://schemas.openxmlformats.org/officeDocument/2006/relationships/hyperlink" Target="http://pbs.twimg.com/profile_images/1312011140210229248/LlOPENeW_normal.jpg" TargetMode="External"/><Relationship Id="rId956" Type="http://schemas.openxmlformats.org/officeDocument/2006/relationships/hyperlink" Target="http://twitter.com/KSCFIndia/statuses/1526170111174148096" TargetMode="External"/><Relationship Id="rId955" Type="http://schemas.openxmlformats.org/officeDocument/2006/relationships/hyperlink" Target="http://pbs.twimg.com/profile_images/611480798407979008/q1W_eVNu_normal.png" TargetMode="External"/><Relationship Id="rId950" Type="http://schemas.openxmlformats.org/officeDocument/2006/relationships/hyperlink" Target="http://twitter.com/BBAIndia/statuses/1526174079862345728" TargetMode="External"/><Relationship Id="rId1540" Type="http://schemas.openxmlformats.org/officeDocument/2006/relationships/hyperlink" Target="http://twitter.com/OurCommonAfrica/statuses/1525048850670551042" TargetMode="External"/><Relationship Id="rId1541" Type="http://schemas.openxmlformats.org/officeDocument/2006/relationships/hyperlink" Target="http://pbs.twimg.com/profile_images/1480179136194875398/MQo2VNUZ_normal.jpg" TargetMode="External"/><Relationship Id="rId1542" Type="http://schemas.openxmlformats.org/officeDocument/2006/relationships/hyperlink" Target="http://twitter.com/WendyAitken19/statuses/1525046058807701504" TargetMode="External"/><Relationship Id="rId2027" Type="http://schemas.openxmlformats.org/officeDocument/2006/relationships/hyperlink" Target="http://pbs.twimg.com/profile_images/1305723196029710336/DkD2V9cs_normal.jpg" TargetMode="External"/><Relationship Id="rId2028" Type="http://schemas.openxmlformats.org/officeDocument/2006/relationships/hyperlink" Target="http://twitter.com/itirerhart/statuses/1524632694302380032" TargetMode="External"/><Relationship Id="rId2029" Type="http://schemas.openxmlformats.org/officeDocument/2006/relationships/hyperlink" Target="http://pbs.twimg.com/profile_images/1509590799465414656/O_IDrt4e_normal.jpg" TargetMode="External"/><Relationship Id="rId590" Type="http://schemas.openxmlformats.org/officeDocument/2006/relationships/hyperlink" Target="http://twitter.com/MuwanikaIbrahi5/statuses/1526485594800537606" TargetMode="External"/><Relationship Id="rId107" Type="http://schemas.openxmlformats.org/officeDocument/2006/relationships/hyperlink" Target="http://pbs.twimg.com/profile_images/846367156396871680/zjVRoSWn_normal.jpg" TargetMode="External"/><Relationship Id="rId106" Type="http://schemas.openxmlformats.org/officeDocument/2006/relationships/hyperlink" Target="http://twitter.com/drspoon8/statuses/1526736910676131842" TargetMode="External"/><Relationship Id="rId105" Type="http://schemas.openxmlformats.org/officeDocument/2006/relationships/hyperlink" Target="http://pbs.twimg.com/profile_images/1515121148475883529/6sHk7IOq_normal.jpg" TargetMode="External"/><Relationship Id="rId589" Type="http://schemas.openxmlformats.org/officeDocument/2006/relationships/hyperlink" Target="http://pbs.twimg.com/profile_images/1519078825879027713/e-xSbv8X_normal.jpg" TargetMode="External"/><Relationship Id="rId104" Type="http://schemas.openxmlformats.org/officeDocument/2006/relationships/hyperlink" Target="http://twitter.com/Chandan33223205/statuses/1526744427917889536" TargetMode="External"/><Relationship Id="rId588" Type="http://schemas.openxmlformats.org/officeDocument/2006/relationships/hyperlink" Target="http://twitter.com/LeahMBrettell/statuses/1526485656574238721" TargetMode="External"/><Relationship Id="rId109" Type="http://schemas.openxmlformats.org/officeDocument/2006/relationships/hyperlink" Target="http://abs.twimg.com/sticky/default_profile_images/default_profile_normal.png" TargetMode="External"/><Relationship Id="rId1170" Type="http://schemas.openxmlformats.org/officeDocument/2006/relationships/hyperlink" Target="http://twitter.com/uyatin/statuses/1525900958630223872" TargetMode="External"/><Relationship Id="rId108" Type="http://schemas.openxmlformats.org/officeDocument/2006/relationships/hyperlink" Target="http://twitter.com/HamiltonJohnD/statuses/1526735164646346753" TargetMode="External"/><Relationship Id="rId1171" Type="http://schemas.openxmlformats.org/officeDocument/2006/relationships/hyperlink" Target="http://pbs.twimg.com/profile_images/1410296895088447488/5W5bSgGR_normal.jpg" TargetMode="External"/><Relationship Id="rId583" Type="http://schemas.openxmlformats.org/officeDocument/2006/relationships/hyperlink" Target="http://pbs.twimg.com/profile_images/517978523055583232/sol6Xf7x_normal.png" TargetMode="External"/><Relationship Id="rId1172" Type="http://schemas.openxmlformats.org/officeDocument/2006/relationships/hyperlink" Target="http://twitter.com/SSanyal/statuses/1525894370683142145" TargetMode="External"/><Relationship Id="rId582" Type="http://schemas.openxmlformats.org/officeDocument/2006/relationships/hyperlink" Target="http://twitter.com/BoburBN/statuses/1526487458862583809" TargetMode="External"/><Relationship Id="rId1173" Type="http://schemas.openxmlformats.org/officeDocument/2006/relationships/hyperlink" Target="http://pbs.twimg.com/profile_images/1424776130796609542/Z4YQmtmn_normal.jpg" TargetMode="External"/><Relationship Id="rId2020" Type="http://schemas.openxmlformats.org/officeDocument/2006/relationships/hyperlink" Target="http://twitter.com/donnahot4Gaz/statuses/1524636062479486976" TargetMode="External"/><Relationship Id="rId581" Type="http://schemas.openxmlformats.org/officeDocument/2006/relationships/hyperlink" Target="http://pbs.twimg.com/profile_images/1256720619149971456/H-RAr_DV_normal.jpg" TargetMode="External"/><Relationship Id="rId1174" Type="http://schemas.openxmlformats.org/officeDocument/2006/relationships/hyperlink" Target="http://twitter.com/sabcinfolib/statuses/1525891797997785089" TargetMode="External"/><Relationship Id="rId2021" Type="http://schemas.openxmlformats.org/officeDocument/2006/relationships/hyperlink" Target="http://pbs.twimg.com/profile_images/952887558454874115/NzGHitYo_normal.jpg" TargetMode="External"/><Relationship Id="rId580" Type="http://schemas.openxmlformats.org/officeDocument/2006/relationships/hyperlink" Target="http://twitter.com/ChildLabourActn/statuses/1526488016033824768" TargetMode="External"/><Relationship Id="rId1175" Type="http://schemas.openxmlformats.org/officeDocument/2006/relationships/hyperlink" Target="http://pbs.twimg.com/profile_images/1372511355169804291/xv5Kuzq9_normal.jpg" TargetMode="External"/><Relationship Id="rId2022" Type="http://schemas.openxmlformats.org/officeDocument/2006/relationships/hyperlink" Target="http://twitter.com/Wellington_ILO/statuses/1524634867803242496" TargetMode="External"/><Relationship Id="rId103" Type="http://schemas.openxmlformats.org/officeDocument/2006/relationships/hyperlink" Target="http://pbs.twimg.com/profile_images/1396798563250675714/Wwok4QpN_normal.jpg" TargetMode="External"/><Relationship Id="rId587" Type="http://schemas.openxmlformats.org/officeDocument/2006/relationships/hyperlink" Target="http://pbs.twimg.com/profile_images/428530651348742145/tCMhQLX8_normal.jpeg" TargetMode="External"/><Relationship Id="rId1176" Type="http://schemas.openxmlformats.org/officeDocument/2006/relationships/hyperlink" Target="http://twitter.com/pknbiju/statuses/1525886794700468224" TargetMode="External"/><Relationship Id="rId2023" Type="http://schemas.openxmlformats.org/officeDocument/2006/relationships/hyperlink" Target="http://pbs.twimg.com/profile_images/988774899715059712/fShwsAY-_normal.jpg" TargetMode="External"/><Relationship Id="rId102" Type="http://schemas.openxmlformats.org/officeDocument/2006/relationships/hyperlink" Target="http://twitter.com/anilsainiAC57/statuses/1526749476102103040" TargetMode="External"/><Relationship Id="rId586" Type="http://schemas.openxmlformats.org/officeDocument/2006/relationships/hyperlink" Target="http://twitter.com/LorenzoGuarcel2/statuses/1526486479236636672" TargetMode="External"/><Relationship Id="rId1177" Type="http://schemas.openxmlformats.org/officeDocument/2006/relationships/hyperlink" Target="http://pbs.twimg.com/profile_images/1372511355169804291/xv5Kuzq9_normal.jpg" TargetMode="External"/><Relationship Id="rId2024" Type="http://schemas.openxmlformats.org/officeDocument/2006/relationships/hyperlink" Target="http://twitter.com/Katemukoko/statuses/1524634750882914305" TargetMode="External"/><Relationship Id="rId101" Type="http://schemas.openxmlformats.org/officeDocument/2006/relationships/hyperlink" Target="http://pbs.twimg.com/profile_images/1195140496852545539/wVVcqmBH_normal.jpg" TargetMode="External"/><Relationship Id="rId585" Type="http://schemas.openxmlformats.org/officeDocument/2006/relationships/hyperlink" Target="http://abs.twimg.com/sticky/default_profile_images/default_profile_normal.png" TargetMode="External"/><Relationship Id="rId1178" Type="http://schemas.openxmlformats.org/officeDocument/2006/relationships/hyperlink" Target="http://twitter.com/pknbiju/statuses/1525886632443842561" TargetMode="External"/><Relationship Id="rId2025" Type="http://schemas.openxmlformats.org/officeDocument/2006/relationships/hyperlink" Target="http://pbs.twimg.com/profile_images/1323589503047528449/EB01wB3k_normal.jpg" TargetMode="External"/><Relationship Id="rId100" Type="http://schemas.openxmlformats.org/officeDocument/2006/relationships/hyperlink" Target="http://twitter.com/DaminiP62429335/statuses/1526752784913010688" TargetMode="External"/><Relationship Id="rId584" Type="http://schemas.openxmlformats.org/officeDocument/2006/relationships/hyperlink" Target="http://twitter.com/BeyondSlavery/statuses/1526486879633297410" TargetMode="External"/><Relationship Id="rId1179" Type="http://schemas.openxmlformats.org/officeDocument/2006/relationships/hyperlink" Target="http://pbs.twimg.com/profile_images/1372511355169804291/xv5Kuzq9_normal.jpg" TargetMode="External"/><Relationship Id="rId2026" Type="http://schemas.openxmlformats.org/officeDocument/2006/relationships/hyperlink" Target="http://twitter.com/SaniaShow/statuses/1524633150206341120" TargetMode="External"/><Relationship Id="rId1169" Type="http://schemas.openxmlformats.org/officeDocument/2006/relationships/hyperlink" Target="http://pbs.twimg.com/profile_images/1318870916521107456/we9b8dNL_normal.jpg" TargetMode="External"/><Relationship Id="rId2016" Type="http://schemas.openxmlformats.org/officeDocument/2006/relationships/hyperlink" Target="http://twitter.com/ShyamoliChatte3/statuses/1524636265802465280" TargetMode="External"/><Relationship Id="rId2017" Type="http://schemas.openxmlformats.org/officeDocument/2006/relationships/hyperlink" Target="http://pbs.twimg.com/profile_images/1433780218028703755/3e6LNP5x_normal.jpg" TargetMode="External"/><Relationship Id="rId2018" Type="http://schemas.openxmlformats.org/officeDocument/2006/relationships/hyperlink" Target="http://twitter.com/QudratSyed786/statuses/1524636211809177600" TargetMode="External"/><Relationship Id="rId2019" Type="http://schemas.openxmlformats.org/officeDocument/2006/relationships/hyperlink" Target="http://pbs.twimg.com/profile_images/1496998159104491524/Vz7s5VhF_normal.jpg" TargetMode="External"/><Relationship Id="rId579" Type="http://schemas.openxmlformats.org/officeDocument/2006/relationships/hyperlink" Target="http://pbs.twimg.com/profile_images/1403016605999767553/dD_BxTdV_normal.jpg" TargetMode="External"/><Relationship Id="rId578" Type="http://schemas.openxmlformats.org/officeDocument/2006/relationships/hyperlink" Target="http://twitter.com/ChildLabourActn/statuses/1526489052375130119" TargetMode="External"/><Relationship Id="rId577" Type="http://schemas.openxmlformats.org/officeDocument/2006/relationships/hyperlink" Target="http://pbs.twimg.com/profile_images/1403016605999767553/dD_BxTdV_normal.jpg" TargetMode="External"/><Relationship Id="rId1160" Type="http://schemas.openxmlformats.org/officeDocument/2006/relationships/hyperlink" Target="http://twitter.com/Veroaubert/statuses/1525911817100443649" TargetMode="External"/><Relationship Id="rId572" Type="http://schemas.openxmlformats.org/officeDocument/2006/relationships/hyperlink" Target="http://twitter.com/tdhjustice/statuses/1526489954259460097" TargetMode="External"/><Relationship Id="rId1161" Type="http://schemas.openxmlformats.org/officeDocument/2006/relationships/hyperlink" Target="http://pbs.twimg.com/profile_images/750721445978931201/oUX3Sr0v_normal.jpg" TargetMode="External"/><Relationship Id="rId571" Type="http://schemas.openxmlformats.org/officeDocument/2006/relationships/hyperlink" Target="http://pbs.twimg.com/profile_images/1199704537461907456/ml2IjfW7_normal.jpg" TargetMode="External"/><Relationship Id="rId1162" Type="http://schemas.openxmlformats.org/officeDocument/2006/relationships/hyperlink" Target="http://twitter.com/jobeckerhrw/statuses/1525911761093898244" TargetMode="External"/><Relationship Id="rId570" Type="http://schemas.openxmlformats.org/officeDocument/2006/relationships/hyperlink" Target="http://twitter.com/AfrozeJiniya/statuses/1526494153110335488" TargetMode="External"/><Relationship Id="rId1163" Type="http://schemas.openxmlformats.org/officeDocument/2006/relationships/hyperlink" Target="http://pbs.twimg.com/profile_images/1482676971394207748/0M9XE2qL_normal.jpg" TargetMode="External"/><Relationship Id="rId2010" Type="http://schemas.openxmlformats.org/officeDocument/2006/relationships/hyperlink" Target="http://twitter.com/ImZoeKhan/statuses/1524636408714911744" TargetMode="External"/><Relationship Id="rId1164" Type="http://schemas.openxmlformats.org/officeDocument/2006/relationships/hyperlink" Target="http://twitter.com/SaniaFarooqui/statuses/1525908134950121473" TargetMode="External"/><Relationship Id="rId2011" Type="http://schemas.openxmlformats.org/officeDocument/2006/relationships/hyperlink" Target="http://pbs.twimg.com/profile_images/1478582079013081089/pekYQdx5_normal.jpg" TargetMode="External"/><Relationship Id="rId576" Type="http://schemas.openxmlformats.org/officeDocument/2006/relationships/hyperlink" Target="http://twitter.com/ILO_Childlabour/statuses/1526489725007187968" TargetMode="External"/><Relationship Id="rId1165" Type="http://schemas.openxmlformats.org/officeDocument/2006/relationships/hyperlink" Target="http://pbs.twimg.com/profile_images/778460549856178176/vWN4w2kP_normal.jpg" TargetMode="External"/><Relationship Id="rId2012" Type="http://schemas.openxmlformats.org/officeDocument/2006/relationships/hyperlink" Target="http://twitter.com/rohit_upadhyaya/statuses/1524636377711005697" TargetMode="External"/><Relationship Id="rId575" Type="http://schemas.openxmlformats.org/officeDocument/2006/relationships/hyperlink" Target="http://pbs.twimg.com/profile_images/1508882607332900868/dB47SVm__normal.jpg" TargetMode="External"/><Relationship Id="rId1166" Type="http://schemas.openxmlformats.org/officeDocument/2006/relationships/hyperlink" Target="http://twitter.com/ikanshi_khanna/statuses/1525905615985463299" TargetMode="External"/><Relationship Id="rId2013" Type="http://schemas.openxmlformats.org/officeDocument/2006/relationships/hyperlink" Target="http://pbs.twimg.com/profile_images/1230392143799373824/-ERLbTFV_normal.jpg" TargetMode="External"/><Relationship Id="rId574" Type="http://schemas.openxmlformats.org/officeDocument/2006/relationships/hyperlink" Target="http://twitter.com/policyph/statuses/1526489821925019650" TargetMode="External"/><Relationship Id="rId1167" Type="http://schemas.openxmlformats.org/officeDocument/2006/relationships/hyperlink" Target="http://pbs.twimg.com/profile_images/1112362004201857029/HIkgXRRd_normal.jpg" TargetMode="External"/><Relationship Id="rId2014" Type="http://schemas.openxmlformats.org/officeDocument/2006/relationships/hyperlink" Target="http://twitter.com/AlishbaSaeed_/statuses/1524636310702485504" TargetMode="External"/><Relationship Id="rId573" Type="http://schemas.openxmlformats.org/officeDocument/2006/relationships/hyperlink" Target="http://pbs.twimg.com/profile_images/1113382335540531200/6kdG_B6Z_normal.jpg" TargetMode="External"/><Relationship Id="rId1168" Type="http://schemas.openxmlformats.org/officeDocument/2006/relationships/hyperlink" Target="http://twitter.com/MarciaMEugenio/statuses/1525902241705693186" TargetMode="External"/><Relationship Id="rId2015" Type="http://schemas.openxmlformats.org/officeDocument/2006/relationships/hyperlink" Target="http://pbs.twimg.com/profile_images/1478788071399124994/eSceP0wn_normal.jpg" TargetMode="External"/><Relationship Id="rId2049" Type="http://schemas.openxmlformats.org/officeDocument/2006/relationships/hyperlink" Target="http://pbs.twimg.com/profile_images/730372597599309824/W8ooGh-1_normal.jpg" TargetMode="External"/><Relationship Id="rId129" Type="http://schemas.openxmlformats.org/officeDocument/2006/relationships/hyperlink" Target="http://pbs.twimg.com/profile_images/563955766864797696/6MtTCO5z_normal.jpeg" TargetMode="External"/><Relationship Id="rId128" Type="http://schemas.openxmlformats.org/officeDocument/2006/relationships/hyperlink" Target="http://twitter.com/SumitPrakash55/statuses/1526711040007802880" TargetMode="External"/><Relationship Id="rId127" Type="http://schemas.openxmlformats.org/officeDocument/2006/relationships/hyperlink" Target="http://pbs.twimg.com/profile_images/1513354105733128192/QfpDnh2z_normal.jpg" TargetMode="External"/><Relationship Id="rId126" Type="http://schemas.openxmlformats.org/officeDocument/2006/relationships/hyperlink" Target="http://twitter.com/DtingalTingal/statuses/1526711265241927685" TargetMode="External"/><Relationship Id="rId1190" Type="http://schemas.openxmlformats.org/officeDocument/2006/relationships/hyperlink" Target="http://twitter.com/KroumMarkov/statuses/1525875969541959680" TargetMode="External"/><Relationship Id="rId1191" Type="http://schemas.openxmlformats.org/officeDocument/2006/relationships/hyperlink" Target="http://pbs.twimg.com/profile_images/1002520822781800448/G0Ho3UNh_normal.jpg" TargetMode="External"/><Relationship Id="rId1192" Type="http://schemas.openxmlformats.org/officeDocument/2006/relationships/hyperlink" Target="http://twitter.com/KroumMarkov/statuses/1525875819905748994" TargetMode="External"/><Relationship Id="rId1193" Type="http://schemas.openxmlformats.org/officeDocument/2006/relationships/hyperlink" Target="http://pbs.twimg.com/profile_images/1002520822781800448/G0Ho3UNh_normal.jpg" TargetMode="External"/><Relationship Id="rId2040" Type="http://schemas.openxmlformats.org/officeDocument/2006/relationships/hyperlink" Target="http://twitter.com/GujaratPolice/statuses/1524623311044440064" TargetMode="External"/><Relationship Id="rId121" Type="http://schemas.openxmlformats.org/officeDocument/2006/relationships/hyperlink" Target="http://pbs.twimg.com/profile_images/1361846009702342659/4MyrO6nu_normal.jpg" TargetMode="External"/><Relationship Id="rId1194" Type="http://schemas.openxmlformats.org/officeDocument/2006/relationships/hyperlink" Target="http://twitter.com/KroumMarkov/statuses/1525874099750330368" TargetMode="External"/><Relationship Id="rId2041" Type="http://schemas.openxmlformats.org/officeDocument/2006/relationships/hyperlink" Target="http://pbs.twimg.com/profile_images/1426238240839897089/WIHe3Pxe_normal.jpg" TargetMode="External"/><Relationship Id="rId120" Type="http://schemas.openxmlformats.org/officeDocument/2006/relationships/hyperlink" Target="http://twitter.com/DtingalTingal/statuses/1526711529646657536" TargetMode="External"/><Relationship Id="rId1195" Type="http://schemas.openxmlformats.org/officeDocument/2006/relationships/hyperlink" Target="http://pbs.twimg.com/profile_images/1521024974739640320/fZ8OQ0-B_normal.jpg" TargetMode="External"/><Relationship Id="rId2042" Type="http://schemas.openxmlformats.org/officeDocument/2006/relationships/hyperlink" Target="http://twitter.com/BrianMakokha/statuses/1524618676837785605" TargetMode="External"/><Relationship Id="rId1196" Type="http://schemas.openxmlformats.org/officeDocument/2006/relationships/hyperlink" Target="http://twitter.com/Arvind21121988/statuses/1525870115232747520" TargetMode="External"/><Relationship Id="rId2043" Type="http://schemas.openxmlformats.org/officeDocument/2006/relationships/hyperlink" Target="http://pbs.twimg.com/profile_images/1510350206818152448/S3r1mFXd_normal.jpg" TargetMode="External"/><Relationship Id="rId1197" Type="http://schemas.openxmlformats.org/officeDocument/2006/relationships/hyperlink" Target="http://pbs.twimg.com/profile_images/1505065607909474304/mHJvVrC3_normal.jpg" TargetMode="External"/><Relationship Id="rId2044" Type="http://schemas.openxmlformats.org/officeDocument/2006/relationships/hyperlink" Target="http://twitter.com/CAMontgomery1/statuses/1524611929095892992" TargetMode="External"/><Relationship Id="rId125" Type="http://schemas.openxmlformats.org/officeDocument/2006/relationships/hyperlink" Target="http://pbs.twimg.com/profile_images/563955766864797696/6MtTCO5z_normal.jpeg" TargetMode="External"/><Relationship Id="rId1198" Type="http://schemas.openxmlformats.org/officeDocument/2006/relationships/hyperlink" Target="http://twitter.com/NISHCHAL3101/statuses/1525867447974146048" TargetMode="External"/><Relationship Id="rId2045" Type="http://schemas.openxmlformats.org/officeDocument/2006/relationships/hyperlink" Target="http://pbs.twimg.com/profile_images/761460602569052161/U-FbXg2r_normal.jpg" TargetMode="External"/><Relationship Id="rId124" Type="http://schemas.openxmlformats.org/officeDocument/2006/relationships/hyperlink" Target="http://twitter.com/DtingalTingal/statuses/1526711382191665152" TargetMode="External"/><Relationship Id="rId1199" Type="http://schemas.openxmlformats.org/officeDocument/2006/relationships/hyperlink" Target="http://pbs.twimg.com/profile_images/1082927465432006657/ZLCdwsdh_normal.jpg" TargetMode="External"/><Relationship Id="rId2046" Type="http://schemas.openxmlformats.org/officeDocument/2006/relationships/hyperlink" Target="http://twitter.com/sightmagazine/statuses/1524608060534456321" TargetMode="External"/><Relationship Id="rId123" Type="http://schemas.openxmlformats.org/officeDocument/2006/relationships/hyperlink" Target="http://pbs.twimg.com/profile_images/563955766864797696/6MtTCO5z_normal.jpeg" TargetMode="External"/><Relationship Id="rId2047" Type="http://schemas.openxmlformats.org/officeDocument/2006/relationships/hyperlink" Target="http://pbs.twimg.com/profile_images/1516848893065052168/iKsFRU54_normal.jpg" TargetMode="External"/><Relationship Id="rId122" Type="http://schemas.openxmlformats.org/officeDocument/2006/relationships/hyperlink" Target="http://twitter.com/MiaDoerschner/statuses/1526711421005873159" TargetMode="External"/><Relationship Id="rId2048" Type="http://schemas.openxmlformats.org/officeDocument/2006/relationships/hyperlink" Target="http://twitter.com/lusag4/statuses/1524606851173691392" TargetMode="External"/><Relationship Id="rId2038" Type="http://schemas.openxmlformats.org/officeDocument/2006/relationships/hyperlink" Target="http://twitter.com/Yes_U_Are_Right/statuses/1524624031764332545" TargetMode="External"/><Relationship Id="rId2039" Type="http://schemas.openxmlformats.org/officeDocument/2006/relationships/hyperlink" Target="http://pbs.twimg.com/profile_images/1257605517075075073/fJB_yoqP_normal.jpg" TargetMode="External"/><Relationship Id="rId118" Type="http://schemas.openxmlformats.org/officeDocument/2006/relationships/hyperlink" Target="http://twitter.com/DtingalTingal/statuses/1526711756571086849" TargetMode="External"/><Relationship Id="rId117" Type="http://schemas.openxmlformats.org/officeDocument/2006/relationships/hyperlink" Target="http://pbs.twimg.com/profile_images/563955766864797696/6MtTCO5z_normal.jpeg" TargetMode="External"/><Relationship Id="rId116" Type="http://schemas.openxmlformats.org/officeDocument/2006/relationships/hyperlink" Target="http://twitter.com/PES_PoA/statuses/1526713393335377920" TargetMode="External"/><Relationship Id="rId115" Type="http://schemas.openxmlformats.org/officeDocument/2006/relationships/hyperlink" Target="http://pbs.twimg.com/profile_images/1086961262431485952/v8cJxhfU_normal.jpg" TargetMode="External"/><Relationship Id="rId599" Type="http://schemas.openxmlformats.org/officeDocument/2006/relationships/hyperlink" Target="http://pbs.twimg.com/profile_images/1345908556533551105/5xr7p1Vb_normal.jpg" TargetMode="External"/><Relationship Id="rId1180" Type="http://schemas.openxmlformats.org/officeDocument/2006/relationships/hyperlink" Target="http://twitter.com/pknbiju/statuses/1525885393874190336" TargetMode="External"/><Relationship Id="rId1181" Type="http://schemas.openxmlformats.org/officeDocument/2006/relationships/hyperlink" Target="http://pbs.twimg.com/profile_images/1329435517038055428/WR0lJvR9_normal.jpg" TargetMode="External"/><Relationship Id="rId119" Type="http://schemas.openxmlformats.org/officeDocument/2006/relationships/hyperlink" Target="http://pbs.twimg.com/profile_images/563955766864797696/6MtTCO5z_normal.jpeg" TargetMode="External"/><Relationship Id="rId1182" Type="http://schemas.openxmlformats.org/officeDocument/2006/relationships/hyperlink" Target="http://twitter.com/SoccorsoAndrea/statuses/1525882694097424386" TargetMode="External"/><Relationship Id="rId110" Type="http://schemas.openxmlformats.org/officeDocument/2006/relationships/hyperlink" Target="http://twitter.com/JorgeLu30576567/statuses/1526724719105527808" TargetMode="External"/><Relationship Id="rId594" Type="http://schemas.openxmlformats.org/officeDocument/2006/relationships/hyperlink" Target="http://twitter.com/ChildLabourActn/statuses/1526484856313626626" TargetMode="External"/><Relationship Id="rId1183" Type="http://schemas.openxmlformats.org/officeDocument/2006/relationships/hyperlink" Target="http://pbs.twimg.com/profile_images/1196887732686950401/WjLOPVKD_normal.jpg" TargetMode="External"/><Relationship Id="rId2030" Type="http://schemas.openxmlformats.org/officeDocument/2006/relationships/hyperlink" Target="http://twitter.com/rupiiism/statuses/1524632035897225217" TargetMode="External"/><Relationship Id="rId593" Type="http://schemas.openxmlformats.org/officeDocument/2006/relationships/hyperlink" Target="http://pbs.twimg.com/profile_images/1403016605999767553/dD_BxTdV_normal.jpg" TargetMode="External"/><Relationship Id="rId1184" Type="http://schemas.openxmlformats.org/officeDocument/2006/relationships/hyperlink" Target="http://twitter.com/ast_jha/statuses/1525878934499258368" TargetMode="External"/><Relationship Id="rId2031" Type="http://schemas.openxmlformats.org/officeDocument/2006/relationships/hyperlink" Target="http://pbs.twimg.com/profile_images/1103202546515132416/PPxWYGpf_normal.png" TargetMode="External"/><Relationship Id="rId592" Type="http://schemas.openxmlformats.org/officeDocument/2006/relationships/hyperlink" Target="http://twitter.com/irfanDogan38/statuses/1526485498180554753" TargetMode="External"/><Relationship Id="rId1185" Type="http://schemas.openxmlformats.org/officeDocument/2006/relationships/hyperlink" Target="http://pbs.twimg.com/profile_images/1196887732686950401/WjLOPVKD_normal.jpg" TargetMode="External"/><Relationship Id="rId2032" Type="http://schemas.openxmlformats.org/officeDocument/2006/relationships/hyperlink" Target="http://twitter.com/FKEKenya/statuses/1524631095299485696" TargetMode="External"/><Relationship Id="rId591" Type="http://schemas.openxmlformats.org/officeDocument/2006/relationships/hyperlink" Target="http://pbs.twimg.com/profile_images/1227548418958143488/xHFV5mFx_normal.jpg" TargetMode="External"/><Relationship Id="rId1186" Type="http://schemas.openxmlformats.org/officeDocument/2006/relationships/hyperlink" Target="http://twitter.com/ast_jha/statuses/1525878845886214144" TargetMode="External"/><Relationship Id="rId2033" Type="http://schemas.openxmlformats.org/officeDocument/2006/relationships/hyperlink" Target="http://pbs.twimg.com/profile_images/1369661809544806410/rCUUYFA5_normal.jpg" TargetMode="External"/><Relationship Id="rId114" Type="http://schemas.openxmlformats.org/officeDocument/2006/relationships/hyperlink" Target="http://twitter.com/Ahsankhan_sial/statuses/1526717812940709888" TargetMode="External"/><Relationship Id="rId598" Type="http://schemas.openxmlformats.org/officeDocument/2006/relationships/hyperlink" Target="http://twitter.com/su_pwr/statuses/1526484359309582336" TargetMode="External"/><Relationship Id="rId1187" Type="http://schemas.openxmlformats.org/officeDocument/2006/relationships/hyperlink" Target="http://pbs.twimg.com/profile_images/1424776130796609542/Z4YQmtmn_normal.jpg" TargetMode="External"/><Relationship Id="rId2034" Type="http://schemas.openxmlformats.org/officeDocument/2006/relationships/hyperlink" Target="http://twitter.com/IPSNewsUNBureau/statuses/1524628347153702913" TargetMode="External"/><Relationship Id="rId113" Type="http://schemas.openxmlformats.org/officeDocument/2006/relationships/hyperlink" Target="http://pbs.twimg.com/profile_images/1492802368768991238/nma17Yiv_normal.jpg" TargetMode="External"/><Relationship Id="rId597" Type="http://schemas.openxmlformats.org/officeDocument/2006/relationships/hyperlink" Target="http://pbs.twimg.com/profile_images/1402298666971451398/8bcJeJJS_normal.jpg" TargetMode="External"/><Relationship Id="rId1188" Type="http://schemas.openxmlformats.org/officeDocument/2006/relationships/hyperlink" Target="http://twitter.com/sabcinfolib/statuses/1525878837934006272" TargetMode="External"/><Relationship Id="rId2035" Type="http://schemas.openxmlformats.org/officeDocument/2006/relationships/hyperlink" Target="http://pbs.twimg.com/profile_images/1475006765175431169/x7DhGIk5_normal.jpg" TargetMode="External"/><Relationship Id="rId112" Type="http://schemas.openxmlformats.org/officeDocument/2006/relationships/hyperlink" Target="http://twitter.com/UNjobs_Events/statuses/1526721645083238400" TargetMode="External"/><Relationship Id="rId596" Type="http://schemas.openxmlformats.org/officeDocument/2006/relationships/hyperlink" Target="http://twitter.com/duboislaur/statuses/1526484366121123840" TargetMode="External"/><Relationship Id="rId1189" Type="http://schemas.openxmlformats.org/officeDocument/2006/relationships/hyperlink" Target="http://pbs.twimg.com/profile_images/1002520822781800448/G0Ho3UNh_normal.jpg" TargetMode="External"/><Relationship Id="rId2036" Type="http://schemas.openxmlformats.org/officeDocument/2006/relationships/hyperlink" Target="http://twitter.com/HiteshGngr18/statuses/1524624915705794560" TargetMode="External"/><Relationship Id="rId111" Type="http://schemas.openxmlformats.org/officeDocument/2006/relationships/hyperlink" Target="http://pbs.twimg.com/profile_images/1355191218385412097/N1Cu1LOx_normal.png" TargetMode="External"/><Relationship Id="rId595" Type="http://schemas.openxmlformats.org/officeDocument/2006/relationships/hyperlink" Target="http://pbs.twimg.com/profile_images/1224622200419966976/i6ZsvDZd_normal.jpg" TargetMode="External"/><Relationship Id="rId2037" Type="http://schemas.openxmlformats.org/officeDocument/2006/relationships/hyperlink" Target="http://pbs.twimg.com/profile_images/1524732502388232194/xW3Wk4o-_normal.jpg" TargetMode="External"/><Relationship Id="rId1136" Type="http://schemas.openxmlformats.org/officeDocument/2006/relationships/hyperlink" Target="http://twitter.com/DtingalTingal/statuses/1525986211440885760" TargetMode="External"/><Relationship Id="rId2467" Type="http://schemas.openxmlformats.org/officeDocument/2006/relationships/hyperlink" Target="http://pbs.twimg.com/profile_images/1163385308412440576/vIawcUoB_normal.jpg" TargetMode="External"/><Relationship Id="rId1137" Type="http://schemas.openxmlformats.org/officeDocument/2006/relationships/hyperlink" Target="http://pbs.twimg.com/profile_images/563955766864797696/6MtTCO5z_normal.jpeg" TargetMode="External"/><Relationship Id="rId2468" Type="http://schemas.openxmlformats.org/officeDocument/2006/relationships/hyperlink" Target="http://twitter.com/EpfoHaldwani/statuses/1523917294249734144" TargetMode="External"/><Relationship Id="rId1138" Type="http://schemas.openxmlformats.org/officeDocument/2006/relationships/hyperlink" Target="http://twitter.com/DtingalTingal/statuses/1525985058259013632" TargetMode="External"/><Relationship Id="rId2469" Type="http://schemas.openxmlformats.org/officeDocument/2006/relationships/hyperlink" Target="http://pbs.twimg.com/profile_images/890484238683963392/dSWK8b5c_normal.jpg" TargetMode="External"/><Relationship Id="rId1139" Type="http://schemas.openxmlformats.org/officeDocument/2006/relationships/hyperlink" Target="http://pbs.twimg.com/profile_images/563955766864797696/6MtTCO5z_normal.jpeg" TargetMode="External"/><Relationship Id="rId547" Type="http://schemas.openxmlformats.org/officeDocument/2006/relationships/hyperlink" Target="http://pbs.twimg.com/profile_images/1244531411538915328/cn2iI0dz_normal.jpg" TargetMode="External"/><Relationship Id="rId546" Type="http://schemas.openxmlformats.org/officeDocument/2006/relationships/hyperlink" Target="http://twitter.com/ILO_Childlabour/statuses/1526500911010533376" TargetMode="External"/><Relationship Id="rId545" Type="http://schemas.openxmlformats.org/officeDocument/2006/relationships/hyperlink" Target="http://pbs.twimg.com/profile_images/1508882607332900868/dB47SVm__normal.jpg" TargetMode="External"/><Relationship Id="rId544" Type="http://schemas.openxmlformats.org/officeDocument/2006/relationships/hyperlink" Target="http://twitter.com/marianatrobosky/statuses/1526501583256702976" TargetMode="External"/><Relationship Id="rId549" Type="http://schemas.openxmlformats.org/officeDocument/2006/relationships/hyperlink" Target="http://pbs.twimg.com/profile_images/1403016605999767553/dD_BxTdV_normal.jpg" TargetMode="External"/><Relationship Id="rId548" Type="http://schemas.openxmlformats.org/officeDocument/2006/relationships/hyperlink" Target="http://twitter.com/BGolenska/statuses/1526500874448691200" TargetMode="External"/><Relationship Id="rId2460" Type="http://schemas.openxmlformats.org/officeDocument/2006/relationships/hyperlink" Target="http://twitter.com/Vertical_52/statuses/1523939458269208577" TargetMode="External"/><Relationship Id="rId1130" Type="http://schemas.openxmlformats.org/officeDocument/2006/relationships/hyperlink" Target="http://twitter.com/MillyNakawooya/statuses/1526027774057713666" TargetMode="External"/><Relationship Id="rId2461" Type="http://schemas.openxmlformats.org/officeDocument/2006/relationships/hyperlink" Target="http://pbs.twimg.com/profile_images/1498670115793117186/oHeTlg_d_normal.jpg" TargetMode="External"/><Relationship Id="rId1131" Type="http://schemas.openxmlformats.org/officeDocument/2006/relationships/hyperlink" Target="http://pbs.twimg.com/profile_images/862305914984046594/ZkKvxWli_normal.jpg" TargetMode="External"/><Relationship Id="rId2462" Type="http://schemas.openxmlformats.org/officeDocument/2006/relationships/hyperlink" Target="http://twitter.com/boell_eu/statuses/1523932882917642241" TargetMode="External"/><Relationship Id="rId543" Type="http://schemas.openxmlformats.org/officeDocument/2006/relationships/hyperlink" Target="http://pbs.twimg.com/profile_images/910770023328882688/YAiIWdnn_normal.jpg" TargetMode="External"/><Relationship Id="rId1132" Type="http://schemas.openxmlformats.org/officeDocument/2006/relationships/hyperlink" Target="http://twitter.com/UNICEF_ECA/statuses/1526021795815604225" TargetMode="External"/><Relationship Id="rId2463" Type="http://schemas.openxmlformats.org/officeDocument/2006/relationships/hyperlink" Target="http://pbs.twimg.com/profile_images/1498670115793117186/oHeTlg_d_normal.jpg" TargetMode="External"/><Relationship Id="rId542" Type="http://schemas.openxmlformats.org/officeDocument/2006/relationships/hyperlink" Target="http://twitter.com/Childhoodheart2/statuses/1526501972970336257" TargetMode="External"/><Relationship Id="rId1133" Type="http://schemas.openxmlformats.org/officeDocument/2006/relationships/hyperlink" Target="http://pbs.twimg.com/profile_images/1174771317637357570/ly1djmvb_normal.jpg" TargetMode="External"/><Relationship Id="rId2464" Type="http://schemas.openxmlformats.org/officeDocument/2006/relationships/hyperlink" Target="http://twitter.com/boell_eu/statuses/1523931991330144256" TargetMode="External"/><Relationship Id="rId541" Type="http://schemas.openxmlformats.org/officeDocument/2006/relationships/hyperlink" Target="http://pbs.twimg.com/profile_images/1526460252731760640/W0S9yVn0_normal.jpg" TargetMode="External"/><Relationship Id="rId1134" Type="http://schemas.openxmlformats.org/officeDocument/2006/relationships/hyperlink" Target="http://twitter.com/KudzaiTseriwa/statuses/1525986770302775297" TargetMode="External"/><Relationship Id="rId2465" Type="http://schemas.openxmlformats.org/officeDocument/2006/relationships/hyperlink" Target="http://pbs.twimg.com/profile_images/1453606142425268224/UFLpCrtM_normal.jpg" TargetMode="External"/><Relationship Id="rId540" Type="http://schemas.openxmlformats.org/officeDocument/2006/relationships/hyperlink" Target="http://twitter.com/ChildLabourActn/statuses/1526502666825781251" TargetMode="External"/><Relationship Id="rId1135" Type="http://schemas.openxmlformats.org/officeDocument/2006/relationships/hyperlink" Target="http://pbs.twimg.com/profile_images/563955766864797696/6MtTCO5z_normal.jpeg" TargetMode="External"/><Relationship Id="rId2466" Type="http://schemas.openxmlformats.org/officeDocument/2006/relationships/hyperlink" Target="http://twitter.com/epfopeenya/statuses/1523930195903717376" TargetMode="External"/><Relationship Id="rId1125" Type="http://schemas.openxmlformats.org/officeDocument/2006/relationships/hyperlink" Target="http://pbs.twimg.com/profile_images/1418198701734957061/rFcQhv9B_normal.jpg" TargetMode="External"/><Relationship Id="rId2456" Type="http://schemas.openxmlformats.org/officeDocument/2006/relationships/hyperlink" Target="http://twitter.com/RietveldGus/statuses/1523948220572913664" TargetMode="External"/><Relationship Id="rId1126" Type="http://schemas.openxmlformats.org/officeDocument/2006/relationships/hyperlink" Target="http://twitter.com/Goa403709India/statuses/1526029765747933184" TargetMode="External"/><Relationship Id="rId2457" Type="http://schemas.openxmlformats.org/officeDocument/2006/relationships/hyperlink" Target="http://pbs.twimg.com/profile_images/1486657994318307336/CtOt6lNm_normal.jpg" TargetMode="External"/><Relationship Id="rId1127" Type="http://schemas.openxmlformats.org/officeDocument/2006/relationships/hyperlink" Target="http://pbs.twimg.com/profile_images/1257141125959299076/jiBi32pu_normal.jpg" TargetMode="External"/><Relationship Id="rId2458" Type="http://schemas.openxmlformats.org/officeDocument/2006/relationships/hyperlink" Target="http://twitter.com/Vertical_52/statuses/1523939491177771009" TargetMode="External"/><Relationship Id="rId1128" Type="http://schemas.openxmlformats.org/officeDocument/2006/relationships/hyperlink" Target="http://twitter.com/OceansHealthy/statuses/1526028614948556800" TargetMode="External"/><Relationship Id="rId2459" Type="http://schemas.openxmlformats.org/officeDocument/2006/relationships/hyperlink" Target="http://pbs.twimg.com/profile_images/1486657994318307336/CtOt6lNm_normal.jpg" TargetMode="External"/><Relationship Id="rId1129" Type="http://schemas.openxmlformats.org/officeDocument/2006/relationships/hyperlink" Target="http://pbs.twimg.com/profile_images/1496580700136517645/-4IWsY5N_normal.jpg" TargetMode="External"/><Relationship Id="rId536" Type="http://schemas.openxmlformats.org/officeDocument/2006/relationships/hyperlink" Target="http://twitter.com/ChildLabourActn/statuses/1526504266394910721" TargetMode="External"/><Relationship Id="rId535" Type="http://schemas.openxmlformats.org/officeDocument/2006/relationships/hyperlink" Target="http://pbs.twimg.com/profile_images/1403016605999767553/dD_BxTdV_normal.jpg" TargetMode="External"/><Relationship Id="rId534" Type="http://schemas.openxmlformats.org/officeDocument/2006/relationships/hyperlink" Target="http://twitter.com/Al_Amin__Shihab/statuses/1526504727844126721" TargetMode="External"/><Relationship Id="rId533" Type="http://schemas.openxmlformats.org/officeDocument/2006/relationships/hyperlink" Target="http://pbs.twimg.com/profile_images/1290137428968136704/nS-VgXvv_normal.jpg" TargetMode="External"/><Relationship Id="rId539" Type="http://schemas.openxmlformats.org/officeDocument/2006/relationships/hyperlink" Target="http://pbs.twimg.com/profile_images/1403016605999767553/dD_BxTdV_normal.jpg" TargetMode="External"/><Relationship Id="rId538" Type="http://schemas.openxmlformats.org/officeDocument/2006/relationships/hyperlink" Target="http://twitter.com/ChildLabourActn/statuses/1526503965365612545" TargetMode="External"/><Relationship Id="rId537" Type="http://schemas.openxmlformats.org/officeDocument/2006/relationships/hyperlink" Target="http://pbs.twimg.com/profile_images/1403016605999767553/dD_BxTdV_normal.jpg" TargetMode="External"/><Relationship Id="rId2450" Type="http://schemas.openxmlformats.org/officeDocument/2006/relationships/hyperlink" Target="http://twitter.com/TostadoLisa/statuses/1523964846018076672" TargetMode="External"/><Relationship Id="rId1120" Type="http://schemas.openxmlformats.org/officeDocument/2006/relationships/hyperlink" Target="http://twitter.com/ratovozanany/statuses/1526033811934420994" TargetMode="External"/><Relationship Id="rId2451" Type="http://schemas.openxmlformats.org/officeDocument/2006/relationships/hyperlink" Target="http://pbs.twimg.com/profile_images/1469172414634508293/XXOIJDvX_normal.jpg" TargetMode="External"/><Relationship Id="rId532" Type="http://schemas.openxmlformats.org/officeDocument/2006/relationships/hyperlink" Target="http://twitter.com/ChildLaborCLC/statuses/1526504937638739968" TargetMode="External"/><Relationship Id="rId1121" Type="http://schemas.openxmlformats.org/officeDocument/2006/relationships/hyperlink" Target="http://pbs.twimg.com/profile_images/611480798407979008/q1W_eVNu_normal.png" TargetMode="External"/><Relationship Id="rId2452" Type="http://schemas.openxmlformats.org/officeDocument/2006/relationships/hyperlink" Target="http://twitter.com/staceyfru/statuses/1523959541888700416" TargetMode="External"/><Relationship Id="rId531" Type="http://schemas.openxmlformats.org/officeDocument/2006/relationships/hyperlink" Target="http://pbs.twimg.com/profile_images/540202224425512960/aq-eXUZl_normal.jpeg" TargetMode="External"/><Relationship Id="rId1122" Type="http://schemas.openxmlformats.org/officeDocument/2006/relationships/hyperlink" Target="http://twitter.com/KSCFIndia/statuses/1526033120830844928" TargetMode="External"/><Relationship Id="rId2453" Type="http://schemas.openxmlformats.org/officeDocument/2006/relationships/hyperlink" Target="http://pbs.twimg.com/profile_images/1523964678933676032/aBQcd2o__normal.jpg" TargetMode="External"/><Relationship Id="rId530" Type="http://schemas.openxmlformats.org/officeDocument/2006/relationships/hyperlink" Target="http://twitter.com/SaniaShow/statuses/1526505225892204545" TargetMode="External"/><Relationship Id="rId1123" Type="http://schemas.openxmlformats.org/officeDocument/2006/relationships/hyperlink" Target="http://pbs.twimg.com/profile_images/1215137319058980864/kzyVMMuZ_normal.jpg" TargetMode="External"/><Relationship Id="rId2454" Type="http://schemas.openxmlformats.org/officeDocument/2006/relationships/hyperlink" Target="http://twitter.com/jhaasudha/statuses/1523957948384374784" TargetMode="External"/><Relationship Id="rId1124" Type="http://schemas.openxmlformats.org/officeDocument/2006/relationships/hyperlink" Target="http://twitter.com/bhanuben_patel/statuses/1526030859983130625" TargetMode="External"/><Relationship Id="rId2455" Type="http://schemas.openxmlformats.org/officeDocument/2006/relationships/hyperlink" Target="http://pbs.twimg.com/profile_images/1523944549046960128/4IEQIKKm_normal.jpg" TargetMode="External"/><Relationship Id="rId1158" Type="http://schemas.openxmlformats.org/officeDocument/2006/relationships/hyperlink" Target="http://twitter.com/ioevoice/statuses/1525912215521566721" TargetMode="External"/><Relationship Id="rId2005" Type="http://schemas.openxmlformats.org/officeDocument/2006/relationships/hyperlink" Target="http://pbs.twimg.com/profile_images/1498884013645205504/_8U1lHPf_normal.jpg" TargetMode="External"/><Relationship Id="rId1159" Type="http://schemas.openxmlformats.org/officeDocument/2006/relationships/hyperlink" Target="http://pbs.twimg.com/profile_images/1406159433042964481/LsB8a1t-_normal.jpg" TargetMode="External"/><Relationship Id="rId2006" Type="http://schemas.openxmlformats.org/officeDocument/2006/relationships/hyperlink" Target="http://twitter.com/hareshdudhat/statuses/1524637323668824064" TargetMode="External"/><Relationship Id="rId2007" Type="http://schemas.openxmlformats.org/officeDocument/2006/relationships/hyperlink" Target="http://pbs.twimg.com/profile_images/1277433399712473088/pLSxpX0Y_normal.jpg" TargetMode="External"/><Relationship Id="rId2008" Type="http://schemas.openxmlformats.org/officeDocument/2006/relationships/hyperlink" Target="http://twitter.com/RanjanaPrasad8/statuses/1524636424481296387" TargetMode="External"/><Relationship Id="rId2009" Type="http://schemas.openxmlformats.org/officeDocument/2006/relationships/hyperlink" Target="http://pbs.twimg.com/profile_images/1478787791513284610/ZvzByoJa_normal.jpg" TargetMode="External"/><Relationship Id="rId569" Type="http://schemas.openxmlformats.org/officeDocument/2006/relationships/hyperlink" Target="http://pbs.twimg.com/profile_images/1497218009337069568/f2c05nx1_normal.jpg" TargetMode="External"/><Relationship Id="rId568" Type="http://schemas.openxmlformats.org/officeDocument/2006/relationships/hyperlink" Target="http://twitter.com/streetchildren/statuses/1526494581340131329" TargetMode="External"/><Relationship Id="rId567" Type="http://schemas.openxmlformats.org/officeDocument/2006/relationships/hyperlink" Target="http://pbs.twimg.com/profile_images/1511409717/Red_on_white_logo_only_normal.jpg" TargetMode="External"/><Relationship Id="rId566" Type="http://schemas.openxmlformats.org/officeDocument/2006/relationships/hyperlink" Target="http://twitter.com/BoburBN/statuses/1526495559405690881" TargetMode="External"/><Relationship Id="rId2480" Type="http://schemas.openxmlformats.org/officeDocument/2006/relationships/hyperlink" Target="http://twitter.com/YadadriPS/statuses/1523873865029795840" TargetMode="External"/><Relationship Id="rId561" Type="http://schemas.openxmlformats.org/officeDocument/2006/relationships/hyperlink" Target="http://pbs.twimg.com/profile_images/1403016605999767553/dD_BxTdV_normal.jpg" TargetMode="External"/><Relationship Id="rId1150" Type="http://schemas.openxmlformats.org/officeDocument/2006/relationships/hyperlink" Target="http://twitter.com/AlvarezEscandel/statuses/1525939837282435083" TargetMode="External"/><Relationship Id="rId2481" Type="http://schemas.openxmlformats.org/officeDocument/2006/relationships/hyperlink" Target="http://pbs.twimg.com/profile_images/1432332615118245894/CGky8Jsm_normal.jpg" TargetMode="External"/><Relationship Id="rId560" Type="http://schemas.openxmlformats.org/officeDocument/2006/relationships/hyperlink" Target="http://twitter.com/ChildLabourActn/statuses/1526497155602595842" TargetMode="External"/><Relationship Id="rId1151" Type="http://schemas.openxmlformats.org/officeDocument/2006/relationships/hyperlink" Target="http://pbs.twimg.com/profile_images/1485740237422665729/dzgDgQax_normal.jpg" TargetMode="External"/><Relationship Id="rId2482" Type="http://schemas.openxmlformats.org/officeDocument/2006/relationships/hyperlink" Target="http://twitter.com/boell_sea/statuses/1523850849860358144" TargetMode="External"/><Relationship Id="rId1152" Type="http://schemas.openxmlformats.org/officeDocument/2006/relationships/hyperlink" Target="http://twitter.com/jaceanderson/statuses/1525924057136304129" TargetMode="External"/><Relationship Id="rId2483" Type="http://schemas.openxmlformats.org/officeDocument/2006/relationships/hyperlink" Target="http://pbs.twimg.com/profile_images/1524582014690762752/rvbQWR1N_normal.jpg" TargetMode="External"/><Relationship Id="rId1153" Type="http://schemas.openxmlformats.org/officeDocument/2006/relationships/hyperlink" Target="http://pbs.twimg.com/profile_images/787764566470062080/rT7QRNNL_normal.jpg" TargetMode="External"/><Relationship Id="rId2000" Type="http://schemas.openxmlformats.org/officeDocument/2006/relationships/hyperlink" Target="http://twitter.com/CP_RajkotCity/statuses/1524638703263440896" TargetMode="External"/><Relationship Id="rId2484" Type="http://schemas.openxmlformats.org/officeDocument/2006/relationships/hyperlink" Target="http://twitter.com/AkUmairmuja99/statuses/1523846415910416384" TargetMode="External"/><Relationship Id="rId565" Type="http://schemas.openxmlformats.org/officeDocument/2006/relationships/hyperlink" Target="http://pbs.twimg.com/profile_images/1256720619149971456/H-RAr_DV_normal.jpg" TargetMode="External"/><Relationship Id="rId1154" Type="http://schemas.openxmlformats.org/officeDocument/2006/relationships/hyperlink" Target="http://twitter.com/billvanesveld/statuses/1525913548001533954" TargetMode="External"/><Relationship Id="rId2001" Type="http://schemas.openxmlformats.org/officeDocument/2006/relationships/hyperlink" Target="http://pbs.twimg.com/profile_images/814122036804976644/XBDHe4qe_normal.jpg" TargetMode="External"/><Relationship Id="rId2485" Type="http://schemas.openxmlformats.org/officeDocument/2006/relationships/hyperlink" Target="http://pbs.twimg.com/profile_images/1454046290518544391/LhJyBzYd_normal.jpg" TargetMode="External"/><Relationship Id="rId564" Type="http://schemas.openxmlformats.org/officeDocument/2006/relationships/hyperlink" Target="http://twitter.com/ECLTFoundation/statuses/1526496643247489030" TargetMode="External"/><Relationship Id="rId1155" Type="http://schemas.openxmlformats.org/officeDocument/2006/relationships/hyperlink" Target="http://pbs.twimg.com/profile_images/986934822047244288/7J2lxTGz_normal.jpg" TargetMode="External"/><Relationship Id="rId2002" Type="http://schemas.openxmlformats.org/officeDocument/2006/relationships/hyperlink" Target="http://twitter.com/Seema_Gupta__/statuses/1524638423860264960" TargetMode="External"/><Relationship Id="rId2486" Type="http://schemas.openxmlformats.org/officeDocument/2006/relationships/hyperlink" Target="http://twitter.com/epfodelhinorth/statuses/1523841211261665280" TargetMode="External"/><Relationship Id="rId563" Type="http://schemas.openxmlformats.org/officeDocument/2006/relationships/hyperlink" Target="http://pbs.twimg.com/profile_images/1000054415901057025/zZHPZQra_normal.jpg" TargetMode="External"/><Relationship Id="rId1156" Type="http://schemas.openxmlformats.org/officeDocument/2006/relationships/hyperlink" Target="http://twitter.com/john_medalen/statuses/1525912699800002560" TargetMode="External"/><Relationship Id="rId2003" Type="http://schemas.openxmlformats.org/officeDocument/2006/relationships/hyperlink" Target="http://pbs.twimg.com/profile_images/1307968637832110081/xYjVngaC_normal.jpg" TargetMode="External"/><Relationship Id="rId2487" Type="http://schemas.openxmlformats.org/officeDocument/2006/relationships/drawing" Target="../drawings/drawing2.xml"/><Relationship Id="rId562" Type="http://schemas.openxmlformats.org/officeDocument/2006/relationships/hyperlink" Target="http://twitter.com/ChildLabourActn/statuses/1526496700768067584" TargetMode="External"/><Relationship Id="rId1157" Type="http://schemas.openxmlformats.org/officeDocument/2006/relationships/hyperlink" Target="http://pbs.twimg.com/profile_images/1052645246553784325/aKZIndtn_normal.jpg" TargetMode="External"/><Relationship Id="rId2004" Type="http://schemas.openxmlformats.org/officeDocument/2006/relationships/hyperlink" Target="http://twitter.com/AnanthKumarEdu/statuses/1524638367652380674" TargetMode="External"/><Relationship Id="rId1147" Type="http://schemas.openxmlformats.org/officeDocument/2006/relationships/hyperlink" Target="http://pbs.twimg.com/profile_images/1524873218280022035/iTmqUx3a_normal.jpg" TargetMode="External"/><Relationship Id="rId2478" Type="http://schemas.openxmlformats.org/officeDocument/2006/relationships/hyperlink" Target="http://twitter.com/ranjanrajeev061/statuses/1523876511526567937" TargetMode="External"/><Relationship Id="rId1148" Type="http://schemas.openxmlformats.org/officeDocument/2006/relationships/hyperlink" Target="http://twitter.com/alhkak_h/statuses/1525946718818381826" TargetMode="External"/><Relationship Id="rId2479" Type="http://schemas.openxmlformats.org/officeDocument/2006/relationships/hyperlink" Target="http://pbs.twimg.com/profile_images/967016739123863553/go3-BWED_normal.jpg" TargetMode="External"/><Relationship Id="rId1149" Type="http://schemas.openxmlformats.org/officeDocument/2006/relationships/hyperlink" Target="http://pbs.twimg.com/profile_images/1316093737731321861/B-L1NdSh_normal.jpg" TargetMode="External"/><Relationship Id="rId558" Type="http://schemas.openxmlformats.org/officeDocument/2006/relationships/hyperlink" Target="http://twitter.com/OpenUni_CRC/statuses/1526497277291937793" TargetMode="External"/><Relationship Id="rId557" Type="http://schemas.openxmlformats.org/officeDocument/2006/relationships/hyperlink" Target="http://pbs.twimg.com/profile_images/1186649778920316928/WvZ867Z5_normal.jpg" TargetMode="External"/><Relationship Id="rId556" Type="http://schemas.openxmlformats.org/officeDocument/2006/relationships/hyperlink" Target="http://twitter.com/ChildLabourActn/statuses/1526497967942819840" TargetMode="External"/><Relationship Id="rId555" Type="http://schemas.openxmlformats.org/officeDocument/2006/relationships/hyperlink" Target="http://pbs.twimg.com/profile_images/1403016605999767553/dD_BxTdV_normal.jpg" TargetMode="External"/><Relationship Id="rId559" Type="http://schemas.openxmlformats.org/officeDocument/2006/relationships/hyperlink" Target="http://pbs.twimg.com/profile_images/1403016605999767553/dD_BxTdV_normal.jpg" TargetMode="External"/><Relationship Id="rId550" Type="http://schemas.openxmlformats.org/officeDocument/2006/relationships/hyperlink" Target="http://twitter.com/ChildLabourActn/statuses/1526499740287901697" TargetMode="External"/><Relationship Id="rId2470" Type="http://schemas.openxmlformats.org/officeDocument/2006/relationships/hyperlink" Target="http://twitter.com/levinsources/statuses/1523905812585979905" TargetMode="External"/><Relationship Id="rId1140" Type="http://schemas.openxmlformats.org/officeDocument/2006/relationships/hyperlink" Target="http://twitter.com/DtingalTingal/statuses/1525985037350367232" TargetMode="External"/><Relationship Id="rId2471" Type="http://schemas.openxmlformats.org/officeDocument/2006/relationships/hyperlink" Target="http://pbs.twimg.com/profile_images/1484123320950099970/usr0IvcV_normal.jpg" TargetMode="External"/><Relationship Id="rId1141" Type="http://schemas.openxmlformats.org/officeDocument/2006/relationships/hyperlink" Target="http://pbs.twimg.com/profile_images/563955766864797696/6MtTCO5z_normal.jpeg" TargetMode="External"/><Relationship Id="rId2472" Type="http://schemas.openxmlformats.org/officeDocument/2006/relationships/hyperlink" Target="http://twitter.com/numxawesome/statuses/1523896587402973184" TargetMode="External"/><Relationship Id="rId1142" Type="http://schemas.openxmlformats.org/officeDocument/2006/relationships/hyperlink" Target="http://twitter.com/DtingalTingal/statuses/1525984569349902336" TargetMode="External"/><Relationship Id="rId2473" Type="http://schemas.openxmlformats.org/officeDocument/2006/relationships/hyperlink" Target="http://pbs.twimg.com/profile_images/966982796567724033/z4l_c5Oq_normal.jpg" TargetMode="External"/><Relationship Id="rId554" Type="http://schemas.openxmlformats.org/officeDocument/2006/relationships/hyperlink" Target="http://twitter.com/ChildLabourActn/statuses/1526498363952320512" TargetMode="External"/><Relationship Id="rId1143" Type="http://schemas.openxmlformats.org/officeDocument/2006/relationships/hyperlink" Target="http://pbs.twimg.com/profile_images/537548188211609600/6-iRLQpf_normal.jpeg" TargetMode="External"/><Relationship Id="rId2474" Type="http://schemas.openxmlformats.org/officeDocument/2006/relationships/hyperlink" Target="http://twitter.com/Vanasthaliprmps/statuses/1523896063593132032" TargetMode="External"/><Relationship Id="rId553" Type="http://schemas.openxmlformats.org/officeDocument/2006/relationships/hyperlink" Target="http://pbs.twimg.com/profile_images/1403016605999767553/dD_BxTdV_normal.jpg" TargetMode="External"/><Relationship Id="rId1144" Type="http://schemas.openxmlformats.org/officeDocument/2006/relationships/hyperlink" Target="http://twitter.com/tannisthadatta/statuses/1525979689810264064" TargetMode="External"/><Relationship Id="rId2475" Type="http://schemas.openxmlformats.org/officeDocument/2006/relationships/hyperlink" Target="http://pbs.twimg.com/profile_images/1361977019249029120/mjl5VEF6_normal.jpg" TargetMode="External"/><Relationship Id="rId552" Type="http://schemas.openxmlformats.org/officeDocument/2006/relationships/hyperlink" Target="http://twitter.com/NicolaWatson13/statuses/1526499226305306624" TargetMode="External"/><Relationship Id="rId1145" Type="http://schemas.openxmlformats.org/officeDocument/2006/relationships/hyperlink" Target="http://pbs.twimg.com/profile_images/1275879144606232579/ERPBd1Lp_normal.jpg" TargetMode="External"/><Relationship Id="rId2476" Type="http://schemas.openxmlformats.org/officeDocument/2006/relationships/hyperlink" Target="http://twitter.com/MotakondurPS/statuses/1523887972629704705" TargetMode="External"/><Relationship Id="rId551" Type="http://schemas.openxmlformats.org/officeDocument/2006/relationships/hyperlink" Target="http://pbs.twimg.com/profile_images/1485708502140166150/-eD12Wvp_normal.jpg" TargetMode="External"/><Relationship Id="rId1146" Type="http://schemas.openxmlformats.org/officeDocument/2006/relationships/hyperlink" Target="http://twitter.com/LMoreiraDaniels/statuses/1525947450992762880" TargetMode="External"/><Relationship Id="rId2477" Type="http://schemas.openxmlformats.org/officeDocument/2006/relationships/hyperlink" Target="http://pbs.twimg.com/profile_images/1341196242274041856/0JPReTcc_normal.jpg" TargetMode="External"/><Relationship Id="rId2090" Type="http://schemas.openxmlformats.org/officeDocument/2006/relationships/hyperlink" Target="http://twitter.com/eazecs/statuses/1524511808089993216" TargetMode="External"/><Relationship Id="rId2091" Type="http://schemas.openxmlformats.org/officeDocument/2006/relationships/hyperlink" Target="http://pbs.twimg.com/profile_images/1502207281156571137/EeuW0Atw_normal.jpg" TargetMode="External"/><Relationship Id="rId2092" Type="http://schemas.openxmlformats.org/officeDocument/2006/relationships/hyperlink" Target="http://twitter.com/HdeB46467/statuses/1524505553145319426" TargetMode="External"/><Relationship Id="rId2093" Type="http://schemas.openxmlformats.org/officeDocument/2006/relationships/hyperlink" Target="http://pbs.twimg.com/profile_images/1352487955689070592/HVQK67Jo_normal.jpg" TargetMode="External"/><Relationship Id="rId2094" Type="http://schemas.openxmlformats.org/officeDocument/2006/relationships/hyperlink" Target="http://twitter.com/My_Pedagogics/statuses/1524505229617737728" TargetMode="External"/><Relationship Id="rId2095" Type="http://schemas.openxmlformats.org/officeDocument/2006/relationships/hyperlink" Target="http://pbs.twimg.com/profile_images/1513264268535377931/g0a7F6Ui_normal.jpg" TargetMode="External"/><Relationship Id="rId2096" Type="http://schemas.openxmlformats.org/officeDocument/2006/relationships/hyperlink" Target="http://twitter.com/jazzizbest/statuses/1524504932660961285" TargetMode="External"/><Relationship Id="rId2097" Type="http://schemas.openxmlformats.org/officeDocument/2006/relationships/hyperlink" Target="http://pbs.twimg.com/profile_images/1516098556725190666/O3kBLQZ9_normal.jpg" TargetMode="External"/><Relationship Id="rId2098" Type="http://schemas.openxmlformats.org/officeDocument/2006/relationships/hyperlink" Target="http://twitter.com/InspirationCher/statuses/1524497275162144768" TargetMode="External"/><Relationship Id="rId2099" Type="http://schemas.openxmlformats.org/officeDocument/2006/relationships/hyperlink" Target="http://pbs.twimg.com/profile_images/1035150334660956161/0_P0l-e3_normal.jpg" TargetMode="External"/><Relationship Id="rId2060" Type="http://schemas.openxmlformats.org/officeDocument/2006/relationships/hyperlink" Target="http://twitter.com/MegeathPolitica/statuses/1524586989944815617" TargetMode="External"/><Relationship Id="rId2061" Type="http://schemas.openxmlformats.org/officeDocument/2006/relationships/hyperlink" Target="http://pbs.twimg.com/profile_images/1519139376046829568/gljjvmw8_normal.jpg" TargetMode="External"/><Relationship Id="rId2062" Type="http://schemas.openxmlformats.org/officeDocument/2006/relationships/hyperlink" Target="http://twitter.com/billrspencer/statuses/1524586685735993344" TargetMode="External"/><Relationship Id="rId2063" Type="http://schemas.openxmlformats.org/officeDocument/2006/relationships/hyperlink" Target="http://pbs.twimg.com/profile_images/1457907314862739456/0rkbHxE3_normal.jpg" TargetMode="External"/><Relationship Id="rId2064" Type="http://schemas.openxmlformats.org/officeDocument/2006/relationships/hyperlink" Target="http://twitter.com/Coonrod53/statuses/1524575004695973891" TargetMode="External"/><Relationship Id="rId2065" Type="http://schemas.openxmlformats.org/officeDocument/2006/relationships/hyperlink" Target="http://pbs.twimg.com/profile_images/1306886454526705665/wf45MXB3_normal.jpg" TargetMode="External"/><Relationship Id="rId2066" Type="http://schemas.openxmlformats.org/officeDocument/2006/relationships/hyperlink" Target="http://twitter.com/firferoz/statuses/1524572657731072000" TargetMode="External"/><Relationship Id="rId2067" Type="http://schemas.openxmlformats.org/officeDocument/2006/relationships/hyperlink" Target="http://pbs.twimg.com/profile_images/1517903528722894850/t4SPgbyg_normal.jpg" TargetMode="External"/><Relationship Id="rId2068" Type="http://schemas.openxmlformats.org/officeDocument/2006/relationships/hyperlink" Target="http://twitter.com/annajhm/statuses/1524571315956559872" TargetMode="External"/><Relationship Id="rId2069" Type="http://schemas.openxmlformats.org/officeDocument/2006/relationships/hyperlink" Target="http://pbs.twimg.com/profile_images/853295289808977920/7X2CyQ-Y_normal.jpg" TargetMode="External"/><Relationship Id="rId2050" Type="http://schemas.openxmlformats.org/officeDocument/2006/relationships/hyperlink" Target="http://twitter.com/Ameur_Redha/statuses/1524600488523612160" TargetMode="External"/><Relationship Id="rId2051" Type="http://schemas.openxmlformats.org/officeDocument/2006/relationships/hyperlink" Target="http://pbs.twimg.com/profile_images/1468649629302538256/Ake2sfMp_normal.jpg" TargetMode="External"/><Relationship Id="rId495" Type="http://schemas.openxmlformats.org/officeDocument/2006/relationships/hyperlink" Target="http://pbs.twimg.com/profile_images/1445376241293484037/PknsG7Ju_normal.jpg" TargetMode="External"/><Relationship Id="rId2052" Type="http://schemas.openxmlformats.org/officeDocument/2006/relationships/hyperlink" Target="http://twitter.com/Basssikk/statuses/1524595382969319424" TargetMode="External"/><Relationship Id="rId494" Type="http://schemas.openxmlformats.org/officeDocument/2006/relationships/hyperlink" Target="http://twitter.com/ilo_pretoria/statuses/1526516804788662278" TargetMode="External"/><Relationship Id="rId2053" Type="http://schemas.openxmlformats.org/officeDocument/2006/relationships/hyperlink" Target="http://pbs.twimg.com/profile_images/1482079256331042824/jjgX09iO_normal.jpg" TargetMode="External"/><Relationship Id="rId493" Type="http://schemas.openxmlformats.org/officeDocument/2006/relationships/hyperlink" Target="http://pbs.twimg.com/profile_images/1221734107866193922/VXOcfHUp_normal.jpg" TargetMode="External"/><Relationship Id="rId2054" Type="http://schemas.openxmlformats.org/officeDocument/2006/relationships/hyperlink" Target="http://twitter.com/Msdmurph/statuses/1524594063256793088" TargetMode="External"/><Relationship Id="rId492" Type="http://schemas.openxmlformats.org/officeDocument/2006/relationships/hyperlink" Target="http://twitter.com/ahmadshinwari/statuses/1526517543338397696" TargetMode="External"/><Relationship Id="rId2055" Type="http://schemas.openxmlformats.org/officeDocument/2006/relationships/hyperlink" Target="http://pbs.twimg.com/profile_images/912286128069324803/jZ14eUxJ_normal.jpg" TargetMode="External"/><Relationship Id="rId499" Type="http://schemas.openxmlformats.org/officeDocument/2006/relationships/hyperlink" Target="http://pbs.twimg.com/profile_images/927791454742867968/fpf5NENB_normal.jpg" TargetMode="External"/><Relationship Id="rId2056" Type="http://schemas.openxmlformats.org/officeDocument/2006/relationships/hyperlink" Target="http://twitter.com/klguthri/statuses/1524591644615532548" TargetMode="External"/><Relationship Id="rId498" Type="http://schemas.openxmlformats.org/officeDocument/2006/relationships/hyperlink" Target="http://twitter.com/LedaAlepi/statuses/1526516155036442625" TargetMode="External"/><Relationship Id="rId2057" Type="http://schemas.openxmlformats.org/officeDocument/2006/relationships/hyperlink" Target="http://pbs.twimg.com/profile_images/1308889366387924992/mFvJINiA_normal.jpg" TargetMode="External"/><Relationship Id="rId497" Type="http://schemas.openxmlformats.org/officeDocument/2006/relationships/hyperlink" Target="http://pbs.twimg.com/profile_images/945624425461886976/d8fdlDTQ_normal.jpg" TargetMode="External"/><Relationship Id="rId2058" Type="http://schemas.openxmlformats.org/officeDocument/2006/relationships/hyperlink" Target="http://twitter.com/Gkoumaz/statuses/1524587807213244418" TargetMode="External"/><Relationship Id="rId496" Type="http://schemas.openxmlformats.org/officeDocument/2006/relationships/hyperlink" Target="http://twitter.com/NajmulH61984430/statuses/1526516392291450880" TargetMode="External"/><Relationship Id="rId2059" Type="http://schemas.openxmlformats.org/officeDocument/2006/relationships/hyperlink" Target="http://pbs.twimg.com/profile_images/1389046186590486528/bK1BDD_k_normal.jpg" TargetMode="External"/><Relationship Id="rId2080" Type="http://schemas.openxmlformats.org/officeDocument/2006/relationships/hyperlink" Target="http://twitter.com/sundog6700/statuses/1524544236070256643" TargetMode="External"/><Relationship Id="rId2081" Type="http://schemas.openxmlformats.org/officeDocument/2006/relationships/hyperlink" Target="http://pbs.twimg.com/profile_images/979625255277703168/IUBFq2rG_normal.jpg" TargetMode="External"/><Relationship Id="rId2082" Type="http://schemas.openxmlformats.org/officeDocument/2006/relationships/hyperlink" Target="http://twitter.com/gocoo/statuses/1524541941215817728" TargetMode="External"/><Relationship Id="rId2083" Type="http://schemas.openxmlformats.org/officeDocument/2006/relationships/hyperlink" Target="http://pbs.twimg.com/profile_images/1093444631289720832/iMjRVhja_normal.jpg" TargetMode="External"/><Relationship Id="rId2084" Type="http://schemas.openxmlformats.org/officeDocument/2006/relationships/hyperlink" Target="http://twitter.com/gocoo_59/statuses/1524531045303197697" TargetMode="External"/><Relationship Id="rId2085" Type="http://schemas.openxmlformats.org/officeDocument/2006/relationships/hyperlink" Target="http://pbs.twimg.com/profile_images/1139765848434991104/a2BHlWtK_normal.jpg" TargetMode="External"/><Relationship Id="rId2086" Type="http://schemas.openxmlformats.org/officeDocument/2006/relationships/hyperlink" Target="http://twitter.com/bjcrochet/statuses/1524522266540875776" TargetMode="External"/><Relationship Id="rId2087" Type="http://schemas.openxmlformats.org/officeDocument/2006/relationships/hyperlink" Target="http://abs.twimg.com/sticky/default_profile_images/default_profile_normal.png" TargetMode="External"/><Relationship Id="rId2088" Type="http://schemas.openxmlformats.org/officeDocument/2006/relationships/hyperlink" Target="http://twitter.com/FredSim06656137/statuses/1524512280276262913" TargetMode="External"/><Relationship Id="rId2089" Type="http://schemas.openxmlformats.org/officeDocument/2006/relationships/hyperlink" Target="http://pbs.twimg.com/profile_images/72138738/twitterfejs_normal.jpg" TargetMode="External"/><Relationship Id="rId2070" Type="http://schemas.openxmlformats.org/officeDocument/2006/relationships/hyperlink" Target="http://twitter.com/BlueGreen625/statuses/1524564339155292161" TargetMode="External"/><Relationship Id="rId2071" Type="http://schemas.openxmlformats.org/officeDocument/2006/relationships/hyperlink" Target="http://pbs.twimg.com/profile_images/1223069007827234816/unfH1Z7o_normal.jpg" TargetMode="External"/><Relationship Id="rId2072" Type="http://schemas.openxmlformats.org/officeDocument/2006/relationships/hyperlink" Target="http://twitter.com/ILOAsiaPacific/statuses/1524558058176847872" TargetMode="External"/><Relationship Id="rId2073" Type="http://schemas.openxmlformats.org/officeDocument/2006/relationships/hyperlink" Target="http://pbs.twimg.com/profile_images/1431523191097229312/hpztxgMY_normal.jpg" TargetMode="External"/><Relationship Id="rId2074" Type="http://schemas.openxmlformats.org/officeDocument/2006/relationships/hyperlink" Target="http://twitter.com/AkaSirtony/statuses/1524558018557349888" TargetMode="External"/><Relationship Id="rId2075" Type="http://schemas.openxmlformats.org/officeDocument/2006/relationships/hyperlink" Target="http://pbs.twimg.com/profile_images/929915066895364097/6F_lIfTr_normal.jpg" TargetMode="External"/><Relationship Id="rId2076" Type="http://schemas.openxmlformats.org/officeDocument/2006/relationships/hyperlink" Target="http://twitter.com/maggini_19/statuses/1524555099095375874" TargetMode="External"/><Relationship Id="rId2077" Type="http://schemas.openxmlformats.org/officeDocument/2006/relationships/hyperlink" Target="http://pbs.twimg.com/profile_images/1015461196575723520/laK-QcQo_normal.jpg" TargetMode="External"/><Relationship Id="rId2078" Type="http://schemas.openxmlformats.org/officeDocument/2006/relationships/hyperlink" Target="http://twitter.com/Maki_Solis/statuses/1524551951534407680" TargetMode="External"/><Relationship Id="rId2079" Type="http://schemas.openxmlformats.org/officeDocument/2006/relationships/hyperlink" Target="http://pbs.twimg.com/profile_images/587618598530613249/vIjt9bg7_normal.jpg" TargetMode="External"/><Relationship Id="rId1610" Type="http://schemas.openxmlformats.org/officeDocument/2006/relationships/hyperlink" Target="http://twitter.com/Real_Rash/statuses/1524941061680164864" TargetMode="External"/><Relationship Id="rId1611" Type="http://schemas.openxmlformats.org/officeDocument/2006/relationships/hyperlink" Target="http://pbs.twimg.com/profile_images/1112362004201857029/HIkgXRRd_normal.jpg" TargetMode="External"/><Relationship Id="rId1612" Type="http://schemas.openxmlformats.org/officeDocument/2006/relationships/hyperlink" Target="http://twitter.com/MarciaMEugenio/statuses/1524941057787584512" TargetMode="External"/><Relationship Id="rId1613" Type="http://schemas.openxmlformats.org/officeDocument/2006/relationships/hyperlink" Target="http://pbs.twimg.com/profile_images/1090794113442742273/wtShKFie_normal.jpg" TargetMode="External"/><Relationship Id="rId1614" Type="http://schemas.openxmlformats.org/officeDocument/2006/relationships/hyperlink" Target="http://twitter.com/cherbuzzz/statuses/1524920293520703528" TargetMode="External"/><Relationship Id="rId1615" Type="http://schemas.openxmlformats.org/officeDocument/2006/relationships/hyperlink" Target="http://pbs.twimg.com/profile_images/1375947963260887041/gMl-mboD_normal.jpg" TargetMode="External"/><Relationship Id="rId1616" Type="http://schemas.openxmlformats.org/officeDocument/2006/relationships/hyperlink" Target="http://twitter.com/Debbiee46/statuses/1524918509402193926" TargetMode="External"/><Relationship Id="rId907" Type="http://schemas.openxmlformats.org/officeDocument/2006/relationships/hyperlink" Target="http://pbs.twimg.com/profile_images/1202257956110307328/WyqbD25W_normal.jpg" TargetMode="External"/><Relationship Id="rId1617" Type="http://schemas.openxmlformats.org/officeDocument/2006/relationships/hyperlink" Target="http://pbs.twimg.com/profile_images/1506477889390325761/MrIFZMfM_normal.jpg" TargetMode="External"/><Relationship Id="rId906" Type="http://schemas.openxmlformats.org/officeDocument/2006/relationships/hyperlink" Target="http://twitter.com/colleentheron/statuses/1526199671718305792" TargetMode="External"/><Relationship Id="rId1618" Type="http://schemas.openxmlformats.org/officeDocument/2006/relationships/hyperlink" Target="http://twitter.com/JackBurtonKnows/statuses/1524913709583245312" TargetMode="External"/><Relationship Id="rId905" Type="http://schemas.openxmlformats.org/officeDocument/2006/relationships/hyperlink" Target="http://pbs.twimg.com/profile_images/2687841589/dd3533fcab3a34df6d9fb56cd22722e0_normal.jpeg" TargetMode="External"/><Relationship Id="rId1619" Type="http://schemas.openxmlformats.org/officeDocument/2006/relationships/hyperlink" Target="http://pbs.twimg.com/profile_images/1526486205520658433/-dtHIJfW_normal.jpg" TargetMode="External"/><Relationship Id="rId904" Type="http://schemas.openxmlformats.org/officeDocument/2006/relationships/hyperlink" Target="http://twitter.com/UNGeneva/statuses/1526199791025238016" TargetMode="External"/><Relationship Id="rId909" Type="http://schemas.openxmlformats.org/officeDocument/2006/relationships/hyperlink" Target="http://pbs.twimg.com/profile_images/1270670430903439361/LWFE63fz_normal.jpg" TargetMode="External"/><Relationship Id="rId908" Type="http://schemas.openxmlformats.org/officeDocument/2006/relationships/hyperlink" Target="http://twitter.com/Verapaquete/statuses/1526199411822542851" TargetMode="External"/><Relationship Id="rId903" Type="http://schemas.openxmlformats.org/officeDocument/2006/relationships/hyperlink" Target="http://pbs.twimg.com/profile_images/946007309700026369/irHahUwS_normal.jpg" TargetMode="External"/><Relationship Id="rId902" Type="http://schemas.openxmlformats.org/officeDocument/2006/relationships/hyperlink" Target="http://twitter.com/IridescentAshes/statuses/1526199910403657733" TargetMode="External"/><Relationship Id="rId901" Type="http://schemas.openxmlformats.org/officeDocument/2006/relationships/hyperlink" Target="http://pbs.twimg.com/profile_images/1021528330355597317/9Zq_lwq4_normal.jpg" TargetMode="External"/><Relationship Id="rId900" Type="http://schemas.openxmlformats.org/officeDocument/2006/relationships/hyperlink" Target="http://twitter.com/BusinessUnitySA/statuses/1526200283809841153" TargetMode="External"/><Relationship Id="rId1600" Type="http://schemas.openxmlformats.org/officeDocument/2006/relationships/hyperlink" Target="http://twitter.com/AprilSinclair18/statuses/1524960648425185280" TargetMode="External"/><Relationship Id="rId1601" Type="http://schemas.openxmlformats.org/officeDocument/2006/relationships/hyperlink" Target="http://pbs.twimg.com/profile_images/1355191218385412097/N1Cu1LOx_normal.png" TargetMode="External"/><Relationship Id="rId1602" Type="http://schemas.openxmlformats.org/officeDocument/2006/relationships/hyperlink" Target="http://twitter.com/UNjobs_Events/statuses/1524957430806888449" TargetMode="External"/><Relationship Id="rId1603" Type="http://schemas.openxmlformats.org/officeDocument/2006/relationships/hyperlink" Target="http://pbs.twimg.com/profile_images/631720590504673281/o0aUikE5_normal.jpg" TargetMode="External"/><Relationship Id="rId1604" Type="http://schemas.openxmlformats.org/officeDocument/2006/relationships/hyperlink" Target="http://twitter.com/habiba_salman/statuses/1524950565486215178" TargetMode="External"/><Relationship Id="rId1605" Type="http://schemas.openxmlformats.org/officeDocument/2006/relationships/hyperlink" Target="http://pbs.twimg.com/profile_images/1291441034262532096/0nzXDZ_-_normal.jpg" TargetMode="External"/><Relationship Id="rId1606" Type="http://schemas.openxmlformats.org/officeDocument/2006/relationships/hyperlink" Target="http://twitter.com/cinder_sea/statuses/1524948635271634944" TargetMode="External"/><Relationship Id="rId1607" Type="http://schemas.openxmlformats.org/officeDocument/2006/relationships/hyperlink" Target="http://pbs.twimg.com/profile_images/1123111462371774464/H8Z_LmqQ_normal.jpg" TargetMode="External"/><Relationship Id="rId1608" Type="http://schemas.openxmlformats.org/officeDocument/2006/relationships/hyperlink" Target="http://twitter.com/janelski12/statuses/1524942763707473928" TargetMode="External"/><Relationship Id="rId1609" Type="http://schemas.openxmlformats.org/officeDocument/2006/relationships/hyperlink" Target="http://pbs.twimg.com/profile_images/1164894699414441985/KRU-T4r7_normal.jpg" TargetMode="External"/><Relationship Id="rId1631" Type="http://schemas.openxmlformats.org/officeDocument/2006/relationships/hyperlink" Target="http://pbs.twimg.com/profile_images/3222195807/aee0dc018a1e68a4cc047139d31a150a_normal.jpeg" TargetMode="External"/><Relationship Id="rId1632" Type="http://schemas.openxmlformats.org/officeDocument/2006/relationships/hyperlink" Target="http://twitter.com/KLowgren/statuses/1524886930931998737" TargetMode="External"/><Relationship Id="rId1633" Type="http://schemas.openxmlformats.org/officeDocument/2006/relationships/hyperlink" Target="http://pbs.twimg.com/profile_images/1446482628539031554/LHLCp4ua_normal.jpg" TargetMode="External"/><Relationship Id="rId1634" Type="http://schemas.openxmlformats.org/officeDocument/2006/relationships/hyperlink" Target="http://twitter.com/CarolLei4/statuses/1524881563888017431" TargetMode="External"/><Relationship Id="rId1635" Type="http://schemas.openxmlformats.org/officeDocument/2006/relationships/hyperlink" Target="http://pbs.twimg.com/profile_images/1472900857851219971/MYbzO1kh_normal.jpg" TargetMode="External"/><Relationship Id="rId1636" Type="http://schemas.openxmlformats.org/officeDocument/2006/relationships/hyperlink" Target="http://twitter.com/Mustafa19976994/statuses/1524876603355979784" TargetMode="External"/><Relationship Id="rId1637" Type="http://schemas.openxmlformats.org/officeDocument/2006/relationships/hyperlink" Target="http://pbs.twimg.com/profile_images/1159242812631785475/jNAJa5L4_normal.jpg" TargetMode="External"/><Relationship Id="rId1638" Type="http://schemas.openxmlformats.org/officeDocument/2006/relationships/hyperlink" Target="http://twitter.com/BagalueSunab/statuses/1524875628184494087" TargetMode="External"/><Relationship Id="rId929" Type="http://schemas.openxmlformats.org/officeDocument/2006/relationships/hyperlink" Target="http://pbs.twimg.com/profile_images/1403016605999767553/dD_BxTdV_normal.jpg" TargetMode="External"/><Relationship Id="rId1639" Type="http://schemas.openxmlformats.org/officeDocument/2006/relationships/hyperlink" Target="http://pbs.twimg.com/profile_images/1523035326486249472/BkutXT3w_normal.jpg" TargetMode="External"/><Relationship Id="rId928" Type="http://schemas.openxmlformats.org/officeDocument/2006/relationships/hyperlink" Target="http://twitter.com/ChildLabourActn/statuses/1526186197185445893" TargetMode="External"/><Relationship Id="rId927" Type="http://schemas.openxmlformats.org/officeDocument/2006/relationships/hyperlink" Target="http://pbs.twimg.com/profile_images/1403016605999767553/dD_BxTdV_normal.jpg" TargetMode="External"/><Relationship Id="rId926" Type="http://schemas.openxmlformats.org/officeDocument/2006/relationships/hyperlink" Target="http://twitter.com/Purujit60583513/statuses/1526186405348532224" TargetMode="External"/><Relationship Id="rId921" Type="http://schemas.openxmlformats.org/officeDocument/2006/relationships/hyperlink" Target="http://pbs.twimg.com/profile_images/1151845985339019264/p0FMiwsn_normal.jpg" TargetMode="External"/><Relationship Id="rId920" Type="http://schemas.openxmlformats.org/officeDocument/2006/relationships/hyperlink" Target="http://twitter.com/UNinSouthAfrica/statuses/1526188540295528455" TargetMode="External"/><Relationship Id="rId925" Type="http://schemas.openxmlformats.org/officeDocument/2006/relationships/hyperlink" Target="http://pbs.twimg.com/profile_images/1372425245261324294/NKwnFxDf_normal.jpg" TargetMode="External"/><Relationship Id="rId924" Type="http://schemas.openxmlformats.org/officeDocument/2006/relationships/hyperlink" Target="http://twitter.com/Purujit60583513/statuses/1526186599309975553" TargetMode="External"/><Relationship Id="rId923" Type="http://schemas.openxmlformats.org/officeDocument/2006/relationships/hyperlink" Target="http://pbs.twimg.com/profile_images/1372425245261324294/NKwnFxDf_normal.jpg" TargetMode="External"/><Relationship Id="rId922" Type="http://schemas.openxmlformats.org/officeDocument/2006/relationships/hyperlink" Target="http://twitter.com/PekkaRistela/statuses/1526186729018900480" TargetMode="External"/><Relationship Id="rId1630" Type="http://schemas.openxmlformats.org/officeDocument/2006/relationships/hyperlink" Target="http://twitter.com/sHinebrte/statuses/1524887078592471059" TargetMode="External"/><Relationship Id="rId1620" Type="http://schemas.openxmlformats.org/officeDocument/2006/relationships/hyperlink" Target="http://twitter.com/thelulu1_/statuses/1524913111353942016" TargetMode="External"/><Relationship Id="rId1621" Type="http://schemas.openxmlformats.org/officeDocument/2006/relationships/hyperlink" Target="http://pbs.twimg.com/profile_images/1268149104862875648/voXxCZ2t_normal.jpg" TargetMode="External"/><Relationship Id="rId1622" Type="http://schemas.openxmlformats.org/officeDocument/2006/relationships/hyperlink" Target="http://twitter.com/zenkichi95/statuses/1524911016722649088" TargetMode="External"/><Relationship Id="rId1623" Type="http://schemas.openxmlformats.org/officeDocument/2006/relationships/hyperlink" Target="http://pbs.twimg.com/profile_images/1872519962/AFjTVepY_normal" TargetMode="External"/><Relationship Id="rId1624" Type="http://schemas.openxmlformats.org/officeDocument/2006/relationships/hyperlink" Target="http://twitter.com/FirstWish42/statuses/1524897139020603392" TargetMode="External"/><Relationship Id="rId1625" Type="http://schemas.openxmlformats.org/officeDocument/2006/relationships/hyperlink" Target="http://pbs.twimg.com/profile_images/1290137428968136704/nS-VgXvv_normal.jpg" TargetMode="External"/><Relationship Id="rId1626" Type="http://schemas.openxmlformats.org/officeDocument/2006/relationships/hyperlink" Target="http://twitter.com/Al_Amin__Shihab/statuses/1524892868589932545" TargetMode="External"/><Relationship Id="rId1627" Type="http://schemas.openxmlformats.org/officeDocument/2006/relationships/hyperlink" Target="http://pbs.twimg.com/profile_images/1369844532867661830/7gxbcseF_normal.jpg" TargetMode="External"/><Relationship Id="rId918" Type="http://schemas.openxmlformats.org/officeDocument/2006/relationships/hyperlink" Target="http://twitter.com/SOCIEUXplus/statuses/1526189193407365127" TargetMode="External"/><Relationship Id="rId1628" Type="http://schemas.openxmlformats.org/officeDocument/2006/relationships/hyperlink" Target="http://twitter.com/Alchemy363/statuses/1524887274684571655" TargetMode="External"/><Relationship Id="rId917" Type="http://schemas.openxmlformats.org/officeDocument/2006/relationships/hyperlink" Target="http://pbs.twimg.com/profile_images/964444647471927296/ewtGuJ78_normal.jpg" TargetMode="External"/><Relationship Id="rId1629" Type="http://schemas.openxmlformats.org/officeDocument/2006/relationships/hyperlink" Target="http://pbs.twimg.com/profile_images/1525588679477059585/e1heSiSN_normal.jpg" TargetMode="External"/><Relationship Id="rId916" Type="http://schemas.openxmlformats.org/officeDocument/2006/relationships/hyperlink" Target="http://twitter.com/UNinSouthAfrica/statuses/1526191570772443136" TargetMode="External"/><Relationship Id="rId915" Type="http://schemas.openxmlformats.org/officeDocument/2006/relationships/hyperlink" Target="http://pbs.twimg.com/profile_images/1121035695148105730/uLNbGhbq_normal.png" TargetMode="External"/><Relationship Id="rId919" Type="http://schemas.openxmlformats.org/officeDocument/2006/relationships/hyperlink" Target="http://pbs.twimg.com/profile_images/1121035695148105730/uLNbGhbq_normal.png" TargetMode="External"/><Relationship Id="rId910" Type="http://schemas.openxmlformats.org/officeDocument/2006/relationships/hyperlink" Target="http://twitter.com/RitaHYip/statuses/1526199337625206786" TargetMode="External"/><Relationship Id="rId914" Type="http://schemas.openxmlformats.org/officeDocument/2006/relationships/hyperlink" Target="http://twitter.com/IdeasIntegrated/statuses/1526194704584527872" TargetMode="External"/><Relationship Id="rId913" Type="http://schemas.openxmlformats.org/officeDocument/2006/relationships/hyperlink" Target="http://pbs.twimg.com/profile_images/1367896430988435458/J_4pcARv_normal.jpg" TargetMode="External"/><Relationship Id="rId912" Type="http://schemas.openxmlformats.org/officeDocument/2006/relationships/hyperlink" Target="http://twitter.com/ioevoice/statuses/1526199227780632578" TargetMode="External"/><Relationship Id="rId911" Type="http://schemas.openxmlformats.org/officeDocument/2006/relationships/hyperlink" Target="http://pbs.twimg.com/profile_images/1052645246553784325/aKZIndtn_normal.jpg" TargetMode="External"/><Relationship Id="rId1213" Type="http://schemas.openxmlformats.org/officeDocument/2006/relationships/hyperlink" Target="http://pbs.twimg.com/profile_images/1197858202664284160/qxK9bFjb_normal.jpg" TargetMode="External"/><Relationship Id="rId1697" Type="http://schemas.openxmlformats.org/officeDocument/2006/relationships/hyperlink" Target="http://pbs.twimg.com/profile_images/995228940628348934/kXNF7W-p_normal.jpg" TargetMode="External"/><Relationship Id="rId1214" Type="http://schemas.openxmlformats.org/officeDocument/2006/relationships/hyperlink" Target="http://twitter.com/CiciRussell/statuses/1525838043223101440" TargetMode="External"/><Relationship Id="rId1698" Type="http://schemas.openxmlformats.org/officeDocument/2006/relationships/hyperlink" Target="http://twitter.com/RIPBeccaAnnSedw/statuses/1524820183176585217" TargetMode="External"/><Relationship Id="rId1215" Type="http://schemas.openxmlformats.org/officeDocument/2006/relationships/hyperlink" Target="http://pbs.twimg.com/profile_images/1284184457126215680/osjVIT7H_normal.jpg" TargetMode="External"/><Relationship Id="rId1699" Type="http://schemas.openxmlformats.org/officeDocument/2006/relationships/hyperlink" Target="http://abs.twimg.com/sticky/default_profile_images/default_profile_normal.png" TargetMode="External"/><Relationship Id="rId1216" Type="http://schemas.openxmlformats.org/officeDocument/2006/relationships/hyperlink" Target="http://twitter.com/Siphokazi8645/statuses/1525837272997928961" TargetMode="External"/><Relationship Id="rId1217" Type="http://schemas.openxmlformats.org/officeDocument/2006/relationships/hyperlink" Target="http://pbs.twimg.com/profile_images/378800000413894099/ad88be5af1f00ee04506f241fdbf984c_normal.jpeg" TargetMode="External"/><Relationship Id="rId1218" Type="http://schemas.openxmlformats.org/officeDocument/2006/relationships/hyperlink" Target="http://twitter.com/banganayi/statuses/1525833051846098944" TargetMode="External"/><Relationship Id="rId1219" Type="http://schemas.openxmlformats.org/officeDocument/2006/relationships/hyperlink" Target="http://pbs.twimg.com/profile_images/1318165070476660738/d2H1HpXe_normal.jpg" TargetMode="External"/><Relationship Id="rId866" Type="http://schemas.openxmlformats.org/officeDocument/2006/relationships/hyperlink" Target="http://twitter.com/ABriphin/statuses/1526209740589740034" TargetMode="External"/><Relationship Id="rId865" Type="http://schemas.openxmlformats.org/officeDocument/2006/relationships/hyperlink" Target="http://pbs.twimg.com/profile_images/1482414773534969858/nz7UdT18_normal.jpg" TargetMode="External"/><Relationship Id="rId864" Type="http://schemas.openxmlformats.org/officeDocument/2006/relationships/hyperlink" Target="http://twitter.com/ECLTFoundation/statuses/1526209896932311042" TargetMode="External"/><Relationship Id="rId863" Type="http://schemas.openxmlformats.org/officeDocument/2006/relationships/hyperlink" Target="http://pbs.twimg.com/profile_images/1000054415901057025/zZHPZQra_normal.jpg" TargetMode="External"/><Relationship Id="rId869" Type="http://schemas.openxmlformats.org/officeDocument/2006/relationships/hyperlink" Target="http://pbs.twimg.com/profile_images/523199330132324352/SYPifIzv_normal.jpeg" TargetMode="External"/><Relationship Id="rId868" Type="http://schemas.openxmlformats.org/officeDocument/2006/relationships/hyperlink" Target="http://twitter.com/ECLTFoundation/statuses/1526209713595195392" TargetMode="External"/><Relationship Id="rId867" Type="http://schemas.openxmlformats.org/officeDocument/2006/relationships/hyperlink" Target="http://pbs.twimg.com/profile_images/1000054415901057025/zZHPZQra_normal.jpg" TargetMode="External"/><Relationship Id="rId1690" Type="http://schemas.openxmlformats.org/officeDocument/2006/relationships/hyperlink" Target="http://twitter.com/rn_bic/statuses/1524822575511228419" TargetMode="External"/><Relationship Id="rId1691" Type="http://schemas.openxmlformats.org/officeDocument/2006/relationships/hyperlink" Target="http://pbs.twimg.com/profile_images/1054566175336742912/d4bHPbL4_normal.jpg" TargetMode="External"/><Relationship Id="rId1692" Type="http://schemas.openxmlformats.org/officeDocument/2006/relationships/hyperlink" Target="http://twitter.com/mcsabrymohd/statuses/1524822541973524481" TargetMode="External"/><Relationship Id="rId862" Type="http://schemas.openxmlformats.org/officeDocument/2006/relationships/hyperlink" Target="http://twitter.com/amseguya51/statuses/1526209995473395714" TargetMode="External"/><Relationship Id="rId1693" Type="http://schemas.openxmlformats.org/officeDocument/2006/relationships/hyperlink" Target="http://pbs.twimg.com/profile_images/1388480579809824768/91P1yfLv_normal.jpg" TargetMode="External"/><Relationship Id="rId861" Type="http://schemas.openxmlformats.org/officeDocument/2006/relationships/hyperlink" Target="http://pbs.twimg.com/profile_images/1465863611025395715/KGa8huw2_normal.jpg" TargetMode="External"/><Relationship Id="rId1210" Type="http://schemas.openxmlformats.org/officeDocument/2006/relationships/hyperlink" Target="http://twitter.com/SssilentK/statuses/1525852579766407171" TargetMode="External"/><Relationship Id="rId1694" Type="http://schemas.openxmlformats.org/officeDocument/2006/relationships/hyperlink" Target="http://twitter.com/MrsOlushonde/statuses/1524821434354257925" TargetMode="External"/><Relationship Id="rId860" Type="http://schemas.openxmlformats.org/officeDocument/2006/relationships/hyperlink" Target="http://twitter.com/shyoung57/statuses/1526210127786692608" TargetMode="External"/><Relationship Id="rId1211" Type="http://schemas.openxmlformats.org/officeDocument/2006/relationships/hyperlink" Target="http://pbs.twimg.com/profile_images/1313173755112218625/eq364ZwB_normal.jpg" TargetMode="External"/><Relationship Id="rId1695" Type="http://schemas.openxmlformats.org/officeDocument/2006/relationships/hyperlink" Target="http://pbs.twimg.com/profile_images/1139211900066193409/0cVKn7LK_normal.jpg" TargetMode="External"/><Relationship Id="rId1212" Type="http://schemas.openxmlformats.org/officeDocument/2006/relationships/hyperlink" Target="http://twitter.com/KaraAnd52407730/statuses/1525847046107779073" TargetMode="External"/><Relationship Id="rId1696" Type="http://schemas.openxmlformats.org/officeDocument/2006/relationships/hyperlink" Target="http://twitter.com/D1RKJVNG3N/statuses/1524820414735818760" TargetMode="External"/><Relationship Id="rId1202" Type="http://schemas.openxmlformats.org/officeDocument/2006/relationships/hyperlink" Target="http://twitter.com/KSCFIndia/statuses/1525866509293088768" TargetMode="External"/><Relationship Id="rId1686" Type="http://schemas.openxmlformats.org/officeDocument/2006/relationships/hyperlink" Target="http://twitter.com/malinpol/statuses/1524827185504296961" TargetMode="External"/><Relationship Id="rId1203" Type="http://schemas.openxmlformats.org/officeDocument/2006/relationships/hyperlink" Target="http://pbs.twimg.com/profile_images/1504469475663368197/GmIsjcud_normal.jpg" TargetMode="External"/><Relationship Id="rId1687" Type="http://schemas.openxmlformats.org/officeDocument/2006/relationships/hyperlink" Target="http://pbs.twimg.com/profile_images/1502369911292760071/EjtvVM_-_normal.jpg" TargetMode="External"/><Relationship Id="rId1204" Type="http://schemas.openxmlformats.org/officeDocument/2006/relationships/hyperlink" Target="http://twitter.com/fambasayi/statuses/1525865057044791296" TargetMode="External"/><Relationship Id="rId1688" Type="http://schemas.openxmlformats.org/officeDocument/2006/relationships/hyperlink" Target="http://twitter.com/Desa13I/statuses/1524822740783480835" TargetMode="External"/><Relationship Id="rId1205" Type="http://schemas.openxmlformats.org/officeDocument/2006/relationships/hyperlink" Target="http://pbs.twimg.com/profile_images/1503458941308710914/yA3TuL5x_normal.jpg" TargetMode="External"/><Relationship Id="rId1689" Type="http://schemas.openxmlformats.org/officeDocument/2006/relationships/hyperlink" Target="http://pbs.twimg.com/profile_images/3367808841/3de0a9a69e726859f238b5b10607dc27_normal.jpeg" TargetMode="External"/><Relationship Id="rId1206" Type="http://schemas.openxmlformats.org/officeDocument/2006/relationships/hyperlink" Target="http://twitter.com/ingebear09/statuses/1525857788811005953" TargetMode="External"/><Relationship Id="rId1207" Type="http://schemas.openxmlformats.org/officeDocument/2006/relationships/hyperlink" Target="http://pbs.twimg.com/profile_images/1153657417479143427/Z3T5UEvz_normal.png" TargetMode="External"/><Relationship Id="rId1208" Type="http://schemas.openxmlformats.org/officeDocument/2006/relationships/hyperlink" Target="http://twitter.com/BusinessUnitySA/statuses/1525854939775483910" TargetMode="External"/><Relationship Id="rId1209" Type="http://schemas.openxmlformats.org/officeDocument/2006/relationships/hyperlink" Target="http://pbs.twimg.com/profile_images/1513415789960966145/PVTwLC2u_normal.jpg" TargetMode="External"/><Relationship Id="rId855" Type="http://schemas.openxmlformats.org/officeDocument/2006/relationships/hyperlink" Target="http://pbs.twimg.com/profile_images/1329405716759711748/6QjRARJY_normal.jpg" TargetMode="External"/><Relationship Id="rId854" Type="http://schemas.openxmlformats.org/officeDocument/2006/relationships/hyperlink" Target="http://twitter.com/ECLT_imugwagwa/statuses/1526210937858007041" TargetMode="External"/><Relationship Id="rId853" Type="http://schemas.openxmlformats.org/officeDocument/2006/relationships/hyperlink" Target="http://pbs.twimg.com/profile_images/1329405716759711748/6QjRARJY_normal.jpg" TargetMode="External"/><Relationship Id="rId852" Type="http://schemas.openxmlformats.org/officeDocument/2006/relationships/hyperlink" Target="http://twitter.com/TzGlobalCompact/statuses/1526211815574847489" TargetMode="External"/><Relationship Id="rId859" Type="http://schemas.openxmlformats.org/officeDocument/2006/relationships/hyperlink" Target="http://pbs.twimg.com/profile_images/595417684688396292/NfHtpXL9_normal.jpg" TargetMode="External"/><Relationship Id="rId858" Type="http://schemas.openxmlformats.org/officeDocument/2006/relationships/hyperlink" Target="http://twitter.com/Twalphotograph1/statuses/1526210337627901953" TargetMode="External"/><Relationship Id="rId857" Type="http://schemas.openxmlformats.org/officeDocument/2006/relationships/hyperlink" Target="http://pbs.twimg.com/profile_images/1481189729496453120/TrJr1Bsd_normal.jpg" TargetMode="External"/><Relationship Id="rId856" Type="http://schemas.openxmlformats.org/officeDocument/2006/relationships/hyperlink" Target="http://twitter.com/ECLT_imugwagwa/statuses/1526210877149659136" TargetMode="External"/><Relationship Id="rId1680" Type="http://schemas.openxmlformats.org/officeDocument/2006/relationships/hyperlink" Target="http://twitter.com/hcrffngo/statuses/1524833020871594000" TargetMode="External"/><Relationship Id="rId1681" Type="http://schemas.openxmlformats.org/officeDocument/2006/relationships/hyperlink" Target="http://pbs.twimg.com/profile_images/1524795300333772810/AzGNNFdU_normal.jpg" TargetMode="External"/><Relationship Id="rId851" Type="http://schemas.openxmlformats.org/officeDocument/2006/relationships/hyperlink" Target="http://pbs.twimg.com/profile_images/1389883757470048257/95ILU5sv_normal.png" TargetMode="External"/><Relationship Id="rId1682" Type="http://schemas.openxmlformats.org/officeDocument/2006/relationships/hyperlink" Target="http://twitter.com/reallybored_/statuses/1524830196364283904" TargetMode="External"/><Relationship Id="rId850" Type="http://schemas.openxmlformats.org/officeDocument/2006/relationships/hyperlink" Target="http://twitter.com/Umwanazambia/statuses/1526212835218440194" TargetMode="External"/><Relationship Id="rId1683" Type="http://schemas.openxmlformats.org/officeDocument/2006/relationships/hyperlink" Target="http://pbs.twimg.com/profile_images/1520852367444520966/kCA26Y7-_normal.jpg" TargetMode="External"/><Relationship Id="rId1200" Type="http://schemas.openxmlformats.org/officeDocument/2006/relationships/hyperlink" Target="http://twitter.com/BBAIndia/statuses/1525866712498720768" TargetMode="External"/><Relationship Id="rId1684" Type="http://schemas.openxmlformats.org/officeDocument/2006/relationships/hyperlink" Target="http://twitter.com/DavidLeask6/statuses/1524829823125835777" TargetMode="External"/><Relationship Id="rId1201" Type="http://schemas.openxmlformats.org/officeDocument/2006/relationships/hyperlink" Target="http://pbs.twimg.com/profile_images/611480798407979008/q1W_eVNu_normal.png" TargetMode="External"/><Relationship Id="rId1685" Type="http://schemas.openxmlformats.org/officeDocument/2006/relationships/hyperlink" Target="http://pbs.twimg.com/profile_images/768852980384792576/fpLIlLjK_normal.jpg" TargetMode="External"/><Relationship Id="rId1235" Type="http://schemas.openxmlformats.org/officeDocument/2006/relationships/hyperlink" Target="http://pbs.twimg.com/profile_images/1287678113799782401/hqR6XE2Z_normal.jpg" TargetMode="External"/><Relationship Id="rId1236" Type="http://schemas.openxmlformats.org/officeDocument/2006/relationships/hyperlink" Target="http://twitter.com/Rana4UNICEF/statuses/1525817113767600130" TargetMode="External"/><Relationship Id="rId1237" Type="http://schemas.openxmlformats.org/officeDocument/2006/relationships/hyperlink" Target="http://pbs.twimg.com/profile_images/1369661809544806410/rCUUYFA5_normal.jpg" TargetMode="External"/><Relationship Id="rId1238" Type="http://schemas.openxmlformats.org/officeDocument/2006/relationships/hyperlink" Target="http://twitter.com/IPSNewsUNBureau/statuses/1525816982657966083" TargetMode="External"/><Relationship Id="rId1239" Type="http://schemas.openxmlformats.org/officeDocument/2006/relationships/hyperlink" Target="http://pbs.twimg.com/profile_images/1330452354592751616/ARAmprO6_normal.jpg" TargetMode="External"/><Relationship Id="rId409" Type="http://schemas.openxmlformats.org/officeDocument/2006/relationships/hyperlink" Target="http://pbs.twimg.com/profile_images/1306886454526705665/wf45MXB3_normal.jpg" TargetMode="External"/><Relationship Id="rId404" Type="http://schemas.openxmlformats.org/officeDocument/2006/relationships/hyperlink" Target="http://twitter.com/umairhusnainksr/statuses/1526571971688947712" TargetMode="External"/><Relationship Id="rId888" Type="http://schemas.openxmlformats.org/officeDocument/2006/relationships/hyperlink" Target="http://twitter.com/globalcompact/statuses/1526201208737873921" TargetMode="External"/><Relationship Id="rId403" Type="http://schemas.openxmlformats.org/officeDocument/2006/relationships/hyperlink" Target="http://pbs.twimg.com/profile_images/1506494917064994818/h7JlPgus_normal.png" TargetMode="External"/><Relationship Id="rId887" Type="http://schemas.openxmlformats.org/officeDocument/2006/relationships/hyperlink" Target="http://pbs.twimg.com/profile_images/1217465615746768896/xDvjVTW8_normal.jpg" TargetMode="External"/><Relationship Id="rId402" Type="http://schemas.openxmlformats.org/officeDocument/2006/relationships/hyperlink" Target="http://twitter.com/BurrisSuarez/statuses/1526572281513644032" TargetMode="External"/><Relationship Id="rId886" Type="http://schemas.openxmlformats.org/officeDocument/2006/relationships/hyperlink" Target="http://twitter.com/johnreichardwes/statuses/1526203820770054145" TargetMode="External"/><Relationship Id="rId401" Type="http://schemas.openxmlformats.org/officeDocument/2006/relationships/hyperlink" Target="http://pbs.twimg.com/profile_images/1526288177975070720/Q2RK8DuG_normal.jpg" TargetMode="External"/><Relationship Id="rId885" Type="http://schemas.openxmlformats.org/officeDocument/2006/relationships/hyperlink" Target="http://pbs.twimg.com/profile_images/845691516559511554/CO3ZeN_K_normal.jpg" TargetMode="External"/><Relationship Id="rId408" Type="http://schemas.openxmlformats.org/officeDocument/2006/relationships/hyperlink" Target="http://twitter.com/BurrisSuarez/statuses/1526571881905541120" TargetMode="External"/><Relationship Id="rId407" Type="http://schemas.openxmlformats.org/officeDocument/2006/relationships/hyperlink" Target="http://pbs.twimg.com/profile_images/1526288177975070720/Q2RK8DuG_normal.jpg" TargetMode="External"/><Relationship Id="rId406" Type="http://schemas.openxmlformats.org/officeDocument/2006/relationships/hyperlink" Target="http://twitter.com/BurrisSuarez/statuses/1526571909428617216" TargetMode="External"/><Relationship Id="rId405" Type="http://schemas.openxmlformats.org/officeDocument/2006/relationships/hyperlink" Target="http://pbs.twimg.com/profile_images/1526288177975070720/Q2RK8DuG_normal.jpg" TargetMode="External"/><Relationship Id="rId889" Type="http://schemas.openxmlformats.org/officeDocument/2006/relationships/hyperlink" Target="http://pbs.twimg.com/profile_images/1491279088983719937/mLfFzZ44_normal.jpg" TargetMode="External"/><Relationship Id="rId880" Type="http://schemas.openxmlformats.org/officeDocument/2006/relationships/hyperlink" Target="http://twitter.com/sandrabisin/statuses/1526205883696422913" TargetMode="External"/><Relationship Id="rId1230" Type="http://schemas.openxmlformats.org/officeDocument/2006/relationships/hyperlink" Target="http://twitter.com/SaniaFarooqui/statuses/1525820509283225600" TargetMode="External"/><Relationship Id="rId400" Type="http://schemas.openxmlformats.org/officeDocument/2006/relationships/hyperlink" Target="http://twitter.com/BurrisSuarez/statuses/1526572572896178176" TargetMode="External"/><Relationship Id="rId884" Type="http://schemas.openxmlformats.org/officeDocument/2006/relationships/hyperlink" Target="http://twitter.com/icimatthias/statuses/1526205303305519104" TargetMode="External"/><Relationship Id="rId1231" Type="http://schemas.openxmlformats.org/officeDocument/2006/relationships/hyperlink" Target="http://pbs.twimg.com/profile_images/1197858202664284160/qxK9bFjb_normal.jpg" TargetMode="External"/><Relationship Id="rId883" Type="http://schemas.openxmlformats.org/officeDocument/2006/relationships/hyperlink" Target="http://pbs.twimg.com/profile_images/1095358083679821825/3oY4vS2H_normal.jpg" TargetMode="External"/><Relationship Id="rId1232" Type="http://schemas.openxmlformats.org/officeDocument/2006/relationships/hyperlink" Target="http://twitter.com/CiciRussell/statuses/1525817640320745472" TargetMode="External"/><Relationship Id="rId882" Type="http://schemas.openxmlformats.org/officeDocument/2006/relationships/hyperlink" Target="http://twitter.com/SathyaSadhasiv2/statuses/1526205698904059905" TargetMode="External"/><Relationship Id="rId1233" Type="http://schemas.openxmlformats.org/officeDocument/2006/relationships/hyperlink" Target="http://pbs.twimg.com/profile_images/1445636539489210376/NgGZR-Be_normal.jpg" TargetMode="External"/><Relationship Id="rId881" Type="http://schemas.openxmlformats.org/officeDocument/2006/relationships/hyperlink" Target="http://pbs.twimg.com/profile_images/1526156947082592256/leX3AUzY_normal.jpg" TargetMode="External"/><Relationship Id="rId1234" Type="http://schemas.openxmlformats.org/officeDocument/2006/relationships/hyperlink" Target="http://twitter.com/madhavanpallan/statuses/1525817562612699138" TargetMode="External"/><Relationship Id="rId1224" Type="http://schemas.openxmlformats.org/officeDocument/2006/relationships/hyperlink" Target="http://twitter.com/SABCNews/statuses/1525825975967178752" TargetMode="External"/><Relationship Id="rId1225" Type="http://schemas.openxmlformats.org/officeDocument/2006/relationships/hyperlink" Target="http://pbs.twimg.com/profile_images/617716450720137216/h3V6DtzM_normal.jpg" TargetMode="External"/><Relationship Id="rId1226" Type="http://schemas.openxmlformats.org/officeDocument/2006/relationships/hyperlink" Target="http://twitter.com/KingKAzania/statuses/1525825630071300096" TargetMode="External"/><Relationship Id="rId1227" Type="http://schemas.openxmlformats.org/officeDocument/2006/relationships/hyperlink" Target="http://pbs.twimg.com/profile_images/1165517580225957888/FBq_-m04_normal.jpg" TargetMode="External"/><Relationship Id="rId1228" Type="http://schemas.openxmlformats.org/officeDocument/2006/relationships/hyperlink" Target="http://twitter.com/SelestineML/statuses/1525824944352935936" TargetMode="External"/><Relationship Id="rId1229" Type="http://schemas.openxmlformats.org/officeDocument/2006/relationships/hyperlink" Target="http://pbs.twimg.com/profile_images/1482676971394207748/0M9XE2qL_normal.jpg" TargetMode="External"/><Relationship Id="rId877" Type="http://schemas.openxmlformats.org/officeDocument/2006/relationships/hyperlink" Target="http://pbs.twimg.com/profile_images/1411073756416593923/PpC0FZkP_normal.jpg" TargetMode="External"/><Relationship Id="rId876" Type="http://schemas.openxmlformats.org/officeDocument/2006/relationships/hyperlink" Target="http://twitter.com/ioevoice/statuses/1526206552750927875" TargetMode="External"/><Relationship Id="rId875" Type="http://schemas.openxmlformats.org/officeDocument/2006/relationships/hyperlink" Target="http://pbs.twimg.com/profile_images/1052645246553784325/aKZIndtn_normal.jpg" TargetMode="External"/><Relationship Id="rId874" Type="http://schemas.openxmlformats.org/officeDocument/2006/relationships/hyperlink" Target="http://twitter.com/BalAshramJaipur/statuses/1526206693595484160" TargetMode="External"/><Relationship Id="rId879" Type="http://schemas.openxmlformats.org/officeDocument/2006/relationships/hyperlink" Target="http://pbs.twimg.com/profile_images/1354453865773617152/QPfJ7g8M_normal.jpg" TargetMode="External"/><Relationship Id="rId878" Type="http://schemas.openxmlformats.org/officeDocument/2006/relationships/hyperlink" Target="http://twitter.com/EUatUN/statuses/1526206022150508556" TargetMode="External"/><Relationship Id="rId873" Type="http://schemas.openxmlformats.org/officeDocument/2006/relationships/hyperlink" Target="http://pbs.twimg.com/profile_images/1451510201161420801/howABQiO_normal.jpg" TargetMode="External"/><Relationship Id="rId1220" Type="http://schemas.openxmlformats.org/officeDocument/2006/relationships/hyperlink" Target="http://twitter.com/ATuips/statuses/1525832991993384961" TargetMode="External"/><Relationship Id="rId872" Type="http://schemas.openxmlformats.org/officeDocument/2006/relationships/hyperlink" Target="http://twitter.com/RitaHYip/statuses/1526206774956675074" TargetMode="External"/><Relationship Id="rId1221" Type="http://schemas.openxmlformats.org/officeDocument/2006/relationships/hyperlink" Target="http://pbs.twimg.com/profile_images/1339187333971673089/2YDxtodr_normal.jpg" TargetMode="External"/><Relationship Id="rId871" Type="http://schemas.openxmlformats.org/officeDocument/2006/relationships/hyperlink" Target="http://pbs.twimg.com/profile_images/1270670430903439361/LWFE63fz_normal.jpg" TargetMode="External"/><Relationship Id="rId1222" Type="http://schemas.openxmlformats.org/officeDocument/2006/relationships/hyperlink" Target="http://twitter.com/neeraj11dlp/statuses/1525826832687190018" TargetMode="External"/><Relationship Id="rId870" Type="http://schemas.openxmlformats.org/officeDocument/2006/relationships/hyperlink" Target="http://twitter.com/AlbinKeuc/statuses/1526209262103543810" TargetMode="External"/><Relationship Id="rId1223" Type="http://schemas.openxmlformats.org/officeDocument/2006/relationships/hyperlink" Target="http://pbs.twimg.com/profile_images/1003486786520313857/GFvO5TTB_normal.jpg" TargetMode="External"/><Relationship Id="rId1653" Type="http://schemas.openxmlformats.org/officeDocument/2006/relationships/hyperlink" Target="http://pbs.twimg.com/profile_images/1436268878800334851/WKf-BPgl_normal.jpg" TargetMode="External"/><Relationship Id="rId1654" Type="http://schemas.openxmlformats.org/officeDocument/2006/relationships/hyperlink" Target="http://twitter.com/anikasleem/statuses/1524850535416963072" TargetMode="External"/><Relationship Id="rId1655" Type="http://schemas.openxmlformats.org/officeDocument/2006/relationships/hyperlink" Target="http://pbs.twimg.com/profile_images/1276243354943205377/8pWPOtUl_normal.jpg" TargetMode="External"/><Relationship Id="rId1656" Type="http://schemas.openxmlformats.org/officeDocument/2006/relationships/hyperlink" Target="http://twitter.com/mariagemaquint1/statuses/1524844889497817114" TargetMode="External"/><Relationship Id="rId1657" Type="http://schemas.openxmlformats.org/officeDocument/2006/relationships/hyperlink" Target="http://pbs.twimg.com/profile_images/1455478042709610496/uQ3QAl4__normal.jpg" TargetMode="External"/><Relationship Id="rId1658" Type="http://schemas.openxmlformats.org/officeDocument/2006/relationships/hyperlink" Target="http://twitter.com/Charlie85915085/statuses/1524843582930178080" TargetMode="External"/><Relationship Id="rId1659" Type="http://schemas.openxmlformats.org/officeDocument/2006/relationships/hyperlink" Target="http://pbs.twimg.com/profile_images/1521932459331309568/8sZZiKdf_normal.jpg" TargetMode="External"/><Relationship Id="rId829" Type="http://schemas.openxmlformats.org/officeDocument/2006/relationships/hyperlink" Target="http://pbs.twimg.com/profile_images/913024608286203904/3mODnyTd_normal.jpg" TargetMode="External"/><Relationship Id="rId828" Type="http://schemas.openxmlformats.org/officeDocument/2006/relationships/hyperlink" Target="http://twitter.com/ardeaint/statuses/1526223482283085825" TargetMode="External"/><Relationship Id="rId827" Type="http://schemas.openxmlformats.org/officeDocument/2006/relationships/hyperlink" Target="http://pbs.twimg.com/profile_images/913024608286203904/3mODnyTd_normal.jpg" TargetMode="External"/><Relationship Id="rId822" Type="http://schemas.openxmlformats.org/officeDocument/2006/relationships/hyperlink" Target="http://twitter.com/SGR71879773/statuses/1526226367138136064" TargetMode="External"/><Relationship Id="rId821" Type="http://schemas.openxmlformats.org/officeDocument/2006/relationships/hyperlink" Target="http://abs.twimg.com/sticky/default_profile_images/default_profile_normal.png" TargetMode="External"/><Relationship Id="rId820" Type="http://schemas.openxmlformats.org/officeDocument/2006/relationships/hyperlink" Target="http://twitter.com/colleentheron/statuses/1526227931126808578" TargetMode="External"/><Relationship Id="rId826" Type="http://schemas.openxmlformats.org/officeDocument/2006/relationships/hyperlink" Target="http://twitter.com/ardeaint/statuses/1526223587455139840" TargetMode="External"/><Relationship Id="rId825" Type="http://schemas.openxmlformats.org/officeDocument/2006/relationships/hyperlink" Target="http://pbs.twimg.com/profile_images/913024608286203904/3mODnyTd_normal.jpg" TargetMode="External"/><Relationship Id="rId824" Type="http://schemas.openxmlformats.org/officeDocument/2006/relationships/hyperlink" Target="http://twitter.com/ZumaHugo/statuses/1526223768489582593" TargetMode="External"/><Relationship Id="rId823" Type="http://schemas.openxmlformats.org/officeDocument/2006/relationships/hyperlink" Target="http://pbs.twimg.com/profile_images/1518616982849040385/YfmoVE_E_normal.jpg" TargetMode="External"/><Relationship Id="rId1650" Type="http://schemas.openxmlformats.org/officeDocument/2006/relationships/hyperlink" Target="http://twitter.com/LapierPamela/statuses/1524859867042922508" TargetMode="External"/><Relationship Id="rId1651" Type="http://schemas.openxmlformats.org/officeDocument/2006/relationships/hyperlink" Target="http://pbs.twimg.com/profile_images/1484791115328884741/SfabDVbO_normal.jpg" TargetMode="External"/><Relationship Id="rId1652" Type="http://schemas.openxmlformats.org/officeDocument/2006/relationships/hyperlink" Target="http://twitter.com/tarequlislam_/statuses/1524856451595849728" TargetMode="External"/><Relationship Id="rId1642" Type="http://schemas.openxmlformats.org/officeDocument/2006/relationships/hyperlink" Target="http://twitter.com/be_dagny/statuses/1524868783017369600" TargetMode="External"/><Relationship Id="rId1643" Type="http://schemas.openxmlformats.org/officeDocument/2006/relationships/hyperlink" Target="http://pbs.twimg.com/profile_images/1041075253248589825/QhM987yN_normal.jpg" TargetMode="External"/><Relationship Id="rId1644" Type="http://schemas.openxmlformats.org/officeDocument/2006/relationships/hyperlink" Target="http://twitter.com/Delta87org/statuses/1524867449178538035" TargetMode="External"/><Relationship Id="rId1645" Type="http://schemas.openxmlformats.org/officeDocument/2006/relationships/hyperlink" Target="http://pbs.twimg.com/profile_images/1466107297936125955/YDMeX6eD_normal.jpg" TargetMode="External"/><Relationship Id="rId1646" Type="http://schemas.openxmlformats.org/officeDocument/2006/relationships/hyperlink" Target="http://twitter.com/DarioMelian/statuses/1524866638394408961" TargetMode="External"/><Relationship Id="rId1647" Type="http://schemas.openxmlformats.org/officeDocument/2006/relationships/hyperlink" Target="http://pbs.twimg.com/profile_images/1134555626099662855/56XAkdSK_normal.png" TargetMode="External"/><Relationship Id="rId1648" Type="http://schemas.openxmlformats.org/officeDocument/2006/relationships/hyperlink" Target="http://twitter.com/GoodWeave/statuses/1524864424288436224" TargetMode="External"/><Relationship Id="rId1649" Type="http://schemas.openxmlformats.org/officeDocument/2006/relationships/hyperlink" Target="http://pbs.twimg.com/profile_images/1319349770444390400/4N1g6XFO_normal.jpg" TargetMode="External"/><Relationship Id="rId819" Type="http://schemas.openxmlformats.org/officeDocument/2006/relationships/hyperlink" Target="http://pbs.twimg.com/profile_images/2687841589/dd3533fcab3a34df6d9fb56cd22722e0_normal.jpeg" TargetMode="External"/><Relationship Id="rId818" Type="http://schemas.openxmlformats.org/officeDocument/2006/relationships/hyperlink" Target="http://twitter.com/EUCYPRUS/statuses/1526228356752150529" TargetMode="External"/><Relationship Id="rId817" Type="http://schemas.openxmlformats.org/officeDocument/2006/relationships/hyperlink" Target="http://pbs.twimg.com/profile_images/1466396247003217927/4e0kJNA8_normal.jpg" TargetMode="External"/><Relationship Id="rId816" Type="http://schemas.openxmlformats.org/officeDocument/2006/relationships/hyperlink" Target="http://twitter.com/childhope/statuses/1526228863050817536" TargetMode="External"/><Relationship Id="rId811" Type="http://schemas.openxmlformats.org/officeDocument/2006/relationships/hyperlink" Target="http://pbs.twimg.com/profile_images/1522720656282075136/9YaoqX8B_normal.jpg" TargetMode="External"/><Relationship Id="rId810" Type="http://schemas.openxmlformats.org/officeDocument/2006/relationships/hyperlink" Target="http://twitter.com/AwukuIOE/statuses/1526230482249256960" TargetMode="External"/><Relationship Id="rId815" Type="http://schemas.openxmlformats.org/officeDocument/2006/relationships/hyperlink" Target="http://pbs.twimg.com/profile_images/1470764248104116234/imIiVz3D_normal.jpg" TargetMode="External"/><Relationship Id="rId814" Type="http://schemas.openxmlformats.org/officeDocument/2006/relationships/hyperlink" Target="http://twitter.com/DaminiP62429335/statuses/1526229772988125184" TargetMode="External"/><Relationship Id="rId813" Type="http://schemas.openxmlformats.org/officeDocument/2006/relationships/hyperlink" Target="http://pbs.twimg.com/profile_images/1442776969309917188/zVxAMssE_normal.jpg" TargetMode="External"/><Relationship Id="rId812" Type="http://schemas.openxmlformats.org/officeDocument/2006/relationships/hyperlink" Target="http://twitter.com/mayada_nour87/statuses/1526229830655741953" TargetMode="External"/><Relationship Id="rId1640" Type="http://schemas.openxmlformats.org/officeDocument/2006/relationships/hyperlink" Target="http://twitter.com/Aap_Ka_Sachu/statuses/1524871668870524928" TargetMode="External"/><Relationship Id="rId1641" Type="http://schemas.openxmlformats.org/officeDocument/2006/relationships/hyperlink" Target="http://pbs.twimg.com/profile_images/1518731392913485824/QmSn6Qgo_normal.jpg" TargetMode="External"/><Relationship Id="rId1675" Type="http://schemas.openxmlformats.org/officeDocument/2006/relationships/hyperlink" Target="http://pbs.twimg.com/profile_images/1245798731963928576/cZQP2dng_normal.jpg" TargetMode="External"/><Relationship Id="rId1676" Type="http://schemas.openxmlformats.org/officeDocument/2006/relationships/hyperlink" Target="http://twitter.com/WeeJott/statuses/1524834554380439561" TargetMode="External"/><Relationship Id="rId1677" Type="http://schemas.openxmlformats.org/officeDocument/2006/relationships/hyperlink" Target="http://pbs.twimg.com/profile_images/1523760256991563776/H0wTscNA_normal.jpg" TargetMode="External"/><Relationship Id="rId1678" Type="http://schemas.openxmlformats.org/officeDocument/2006/relationships/hyperlink" Target="http://twitter.com/MajydAziz/statuses/1524833906083647505" TargetMode="External"/><Relationship Id="rId1679" Type="http://schemas.openxmlformats.org/officeDocument/2006/relationships/hyperlink" Target="http://pbs.twimg.com/profile_images/1520969090764001281/xKFfWm_i_normal.jpg" TargetMode="External"/><Relationship Id="rId849" Type="http://schemas.openxmlformats.org/officeDocument/2006/relationships/hyperlink" Target="http://pbs.twimg.com/profile_images/1196304354355154945/t4Q34oEp_normal.jpg" TargetMode="External"/><Relationship Id="rId844" Type="http://schemas.openxmlformats.org/officeDocument/2006/relationships/hyperlink" Target="http://twitter.com/ubhoola62/statuses/1526216970173038593" TargetMode="External"/><Relationship Id="rId843" Type="http://schemas.openxmlformats.org/officeDocument/2006/relationships/hyperlink" Target="http://pbs.twimg.com/profile_images/609277697831911424/el3oOL8v_normal.jpg" TargetMode="External"/><Relationship Id="rId842" Type="http://schemas.openxmlformats.org/officeDocument/2006/relationships/hyperlink" Target="http://twitter.com/ILOFLNetwork/statuses/1526218011031617543" TargetMode="External"/><Relationship Id="rId841" Type="http://schemas.openxmlformats.org/officeDocument/2006/relationships/hyperlink" Target="http://pbs.twimg.com/profile_images/1221733916681351168/xe7xuBh7_normal.jpg" TargetMode="External"/><Relationship Id="rId848" Type="http://schemas.openxmlformats.org/officeDocument/2006/relationships/hyperlink" Target="http://twitter.com/O_G_Log/statuses/1526212948858966016" TargetMode="External"/><Relationship Id="rId847" Type="http://schemas.openxmlformats.org/officeDocument/2006/relationships/hyperlink" Target="http://pbs.twimg.com/profile_images/1335150447854817280/QXjbLcQc_normal.jpg" TargetMode="External"/><Relationship Id="rId846" Type="http://schemas.openxmlformats.org/officeDocument/2006/relationships/hyperlink" Target="http://twitter.com/Umwanazambia/statuses/1526212997370224640" TargetMode="External"/><Relationship Id="rId845" Type="http://schemas.openxmlformats.org/officeDocument/2006/relationships/hyperlink" Target="http://pbs.twimg.com/profile_images/1196304354355154945/t4Q34oEp_normal.jpg" TargetMode="External"/><Relationship Id="rId1670" Type="http://schemas.openxmlformats.org/officeDocument/2006/relationships/hyperlink" Target="http://twitter.com/Katharine_Seeba/statuses/1524837296909869056" TargetMode="External"/><Relationship Id="rId840" Type="http://schemas.openxmlformats.org/officeDocument/2006/relationships/hyperlink" Target="http://twitter.com/Drinaamullah5/statuses/1526218502096535555" TargetMode="External"/><Relationship Id="rId1671" Type="http://schemas.openxmlformats.org/officeDocument/2006/relationships/hyperlink" Target="http://pbs.twimg.com/profile_images/1512411954060701696/UEx3kibP_normal.jpg" TargetMode="External"/><Relationship Id="rId1672" Type="http://schemas.openxmlformats.org/officeDocument/2006/relationships/hyperlink" Target="http://twitter.com/elisajornalista/statuses/1524837203490263056" TargetMode="External"/><Relationship Id="rId1673" Type="http://schemas.openxmlformats.org/officeDocument/2006/relationships/hyperlink" Target="http://pbs.twimg.com/profile_images/1522141422/1lvw51n1_normal" TargetMode="External"/><Relationship Id="rId1674" Type="http://schemas.openxmlformats.org/officeDocument/2006/relationships/hyperlink" Target="http://twitter.com/56kbird/statuses/1524836697355210787" TargetMode="External"/><Relationship Id="rId1664" Type="http://schemas.openxmlformats.org/officeDocument/2006/relationships/hyperlink" Target="http://twitter.com/gritlicker/statuses/1524838577686859817" TargetMode="External"/><Relationship Id="rId1665" Type="http://schemas.openxmlformats.org/officeDocument/2006/relationships/hyperlink" Target="http://pbs.twimg.com/profile_images/1525627995456667650/RiHdPwNm_normal.jpg" TargetMode="External"/><Relationship Id="rId1666" Type="http://schemas.openxmlformats.org/officeDocument/2006/relationships/hyperlink" Target="http://twitter.com/Ibrodollars/statuses/1524837917885091852" TargetMode="External"/><Relationship Id="rId1667" Type="http://schemas.openxmlformats.org/officeDocument/2006/relationships/hyperlink" Target="http://pbs.twimg.com/profile_images/1467094861870469122/JoWNb4_h_normal.jpg" TargetMode="External"/><Relationship Id="rId1668" Type="http://schemas.openxmlformats.org/officeDocument/2006/relationships/hyperlink" Target="http://twitter.com/Artist_Diplomat/statuses/1524837671692029965" TargetMode="External"/><Relationship Id="rId1669" Type="http://schemas.openxmlformats.org/officeDocument/2006/relationships/hyperlink" Target="http://pbs.twimg.com/profile_images/1521368825249386496/biFHYwEK_normal.jpg" TargetMode="External"/><Relationship Id="rId839" Type="http://schemas.openxmlformats.org/officeDocument/2006/relationships/hyperlink" Target="http://pbs.twimg.com/profile_images/1235091119773487104/kd3Gvvxm_normal.jpg" TargetMode="External"/><Relationship Id="rId838" Type="http://schemas.openxmlformats.org/officeDocument/2006/relationships/hyperlink" Target="http://twitter.com/VanessaXimenaC1/statuses/1526219115270119432" TargetMode="External"/><Relationship Id="rId833" Type="http://schemas.openxmlformats.org/officeDocument/2006/relationships/hyperlink" Target="http://pbs.twimg.com/profile_images/1443818610271555588/8QX5byZL_normal.png" TargetMode="External"/><Relationship Id="rId832" Type="http://schemas.openxmlformats.org/officeDocument/2006/relationships/hyperlink" Target="http://twitter.com/KanezaDiane/statuses/1526222758086074369" TargetMode="External"/><Relationship Id="rId831" Type="http://schemas.openxmlformats.org/officeDocument/2006/relationships/hyperlink" Target="http://pbs.twimg.com/profile_images/1517265351817498631/4prH9w1V_normal.jpg" TargetMode="External"/><Relationship Id="rId830" Type="http://schemas.openxmlformats.org/officeDocument/2006/relationships/hyperlink" Target="http://twitter.com/ardeaint/statuses/1526223455556980739" TargetMode="External"/><Relationship Id="rId837" Type="http://schemas.openxmlformats.org/officeDocument/2006/relationships/hyperlink" Target="http://abs.twimg.com/sticky/default_profile_images/default_profile_normal.png" TargetMode="External"/><Relationship Id="rId836" Type="http://schemas.openxmlformats.org/officeDocument/2006/relationships/hyperlink" Target="http://twitter.com/ILOFLNetwork/statuses/1526220761324785667" TargetMode="External"/><Relationship Id="rId835" Type="http://schemas.openxmlformats.org/officeDocument/2006/relationships/hyperlink" Target="http://pbs.twimg.com/profile_images/1221733916681351168/xe7xuBh7_normal.jpg" TargetMode="External"/><Relationship Id="rId834" Type="http://schemas.openxmlformats.org/officeDocument/2006/relationships/hyperlink" Target="http://twitter.com/KharadiMukesh4/statuses/1526221282672402432" TargetMode="External"/><Relationship Id="rId1660" Type="http://schemas.openxmlformats.org/officeDocument/2006/relationships/hyperlink" Target="http://twitter.com/Plantit11/statuses/1524842804031041536" TargetMode="External"/><Relationship Id="rId1661" Type="http://schemas.openxmlformats.org/officeDocument/2006/relationships/hyperlink" Target="http://pbs.twimg.com/profile_images/1517550789270683648/Ak5kbfZZ_normal.jpg" TargetMode="External"/><Relationship Id="rId1662" Type="http://schemas.openxmlformats.org/officeDocument/2006/relationships/hyperlink" Target="http://twitter.com/theastaron/statuses/1524839840625348622" TargetMode="External"/><Relationship Id="rId1663" Type="http://schemas.openxmlformats.org/officeDocument/2006/relationships/hyperlink" Target="http://pbs.twimg.com/profile_images/1399496838290477062/0a63kfLO_normal.jpg" TargetMode="External"/><Relationship Id="rId2148" Type="http://schemas.openxmlformats.org/officeDocument/2006/relationships/hyperlink" Target="http://twitter.com/The_Magic_Word/statuses/1524455949783769090" TargetMode="External"/><Relationship Id="rId2149" Type="http://schemas.openxmlformats.org/officeDocument/2006/relationships/hyperlink" Target="http://pbs.twimg.com/profile_images/1231333849528983552/LC5GUTn4_normal.jpg" TargetMode="External"/><Relationship Id="rId469" Type="http://schemas.openxmlformats.org/officeDocument/2006/relationships/hyperlink" Target="http://pbs.twimg.com/profile_images/1153657417479143427/Z3T5UEvz_normal.png" TargetMode="External"/><Relationship Id="rId468" Type="http://schemas.openxmlformats.org/officeDocument/2006/relationships/hyperlink" Target="http://twitter.com/dannyburns2/statuses/1526535330110787584" TargetMode="External"/><Relationship Id="rId467" Type="http://schemas.openxmlformats.org/officeDocument/2006/relationships/hyperlink" Target="http://pbs.twimg.com/profile_images/549354048315355137/7zot56df_normal.jpeg" TargetMode="External"/><Relationship Id="rId1290" Type="http://schemas.openxmlformats.org/officeDocument/2006/relationships/hyperlink" Target="http://twitter.com/JahniDeVilliers/statuses/1525801925756784640" TargetMode="External"/><Relationship Id="rId1291" Type="http://schemas.openxmlformats.org/officeDocument/2006/relationships/hyperlink" Target="http://pbs.twimg.com/profile_images/1315537565215264768/uPT_D33y_normal.jpg" TargetMode="External"/><Relationship Id="rId1292" Type="http://schemas.openxmlformats.org/officeDocument/2006/relationships/hyperlink" Target="http://twitter.com/MatthiasThorns/statuses/1525801592347410434" TargetMode="External"/><Relationship Id="rId462" Type="http://schemas.openxmlformats.org/officeDocument/2006/relationships/hyperlink" Target="http://twitter.com/KSCFIndia/statuses/1526538304581419009" TargetMode="External"/><Relationship Id="rId1293" Type="http://schemas.openxmlformats.org/officeDocument/2006/relationships/hyperlink" Target="http://abs.twimg.com/sticky/default_profile_images/default_profile_normal.png" TargetMode="External"/><Relationship Id="rId2140" Type="http://schemas.openxmlformats.org/officeDocument/2006/relationships/hyperlink" Target="http://twitter.com/mthomson2008/statuses/1524459344380809217" TargetMode="External"/><Relationship Id="rId461" Type="http://schemas.openxmlformats.org/officeDocument/2006/relationships/hyperlink" Target="http://pbs.twimg.com/profile_images/611480798407979008/q1W_eVNu_normal.png" TargetMode="External"/><Relationship Id="rId1294" Type="http://schemas.openxmlformats.org/officeDocument/2006/relationships/hyperlink" Target="http://twitter.com/kezia_0123/statuses/1525800848344981504" TargetMode="External"/><Relationship Id="rId2141" Type="http://schemas.openxmlformats.org/officeDocument/2006/relationships/hyperlink" Target="http://pbs.twimg.com/profile_images/845672009883439104/Z1IeU2Pe_normal.jpg" TargetMode="External"/><Relationship Id="rId460" Type="http://schemas.openxmlformats.org/officeDocument/2006/relationships/hyperlink" Target="http://twitter.com/SumitPrakash55/statuses/1526538641496887297" TargetMode="External"/><Relationship Id="rId1295" Type="http://schemas.openxmlformats.org/officeDocument/2006/relationships/hyperlink" Target="http://pbs.twimg.com/profile_images/856928170372673536/NFxIOaVp_normal.jpg" TargetMode="External"/><Relationship Id="rId2142" Type="http://schemas.openxmlformats.org/officeDocument/2006/relationships/hyperlink" Target="http://twitter.com/janeelizabethe/statuses/1524456986678542338" TargetMode="External"/><Relationship Id="rId1296" Type="http://schemas.openxmlformats.org/officeDocument/2006/relationships/hyperlink" Target="http://twitter.com/AlbrightKerry/statuses/1525800661484453889" TargetMode="External"/><Relationship Id="rId2143" Type="http://schemas.openxmlformats.org/officeDocument/2006/relationships/hyperlink" Target="http://pbs.twimg.com/profile_images/1523086935014711297/sq58ahyb_normal.jpg" TargetMode="External"/><Relationship Id="rId466" Type="http://schemas.openxmlformats.org/officeDocument/2006/relationships/hyperlink" Target="http://twitter.com/adeshsharma4042/statuses/1526535832194015232" TargetMode="External"/><Relationship Id="rId1297" Type="http://schemas.openxmlformats.org/officeDocument/2006/relationships/hyperlink" Target="http://pbs.twimg.com/profile_images/540202224425512960/aq-eXUZl_normal.jpeg" TargetMode="External"/><Relationship Id="rId2144" Type="http://schemas.openxmlformats.org/officeDocument/2006/relationships/hyperlink" Target="http://twitter.com/Charlottecherc1/statuses/1524456367037333504" TargetMode="External"/><Relationship Id="rId465" Type="http://schemas.openxmlformats.org/officeDocument/2006/relationships/hyperlink" Target="http://abs.twimg.com/sticky/default_profile_images/default_profile_normal.png" TargetMode="External"/><Relationship Id="rId1298" Type="http://schemas.openxmlformats.org/officeDocument/2006/relationships/hyperlink" Target="http://twitter.com/ChildLaborCLC/statuses/1525798492131794945" TargetMode="External"/><Relationship Id="rId2145" Type="http://schemas.openxmlformats.org/officeDocument/2006/relationships/hyperlink" Target="http://pbs.twimg.com/profile_images/1503257474656206852/NxwIVBFz_normal.jpg" TargetMode="External"/><Relationship Id="rId464" Type="http://schemas.openxmlformats.org/officeDocument/2006/relationships/hyperlink" Target="http://twitter.com/BBAIndia/statuses/1526537958731309058" TargetMode="External"/><Relationship Id="rId1299" Type="http://schemas.openxmlformats.org/officeDocument/2006/relationships/hyperlink" Target="http://pbs.twimg.com/profile_images/1490257601027784705/c6dfnLkf_normal.jpg" TargetMode="External"/><Relationship Id="rId2146" Type="http://schemas.openxmlformats.org/officeDocument/2006/relationships/hyperlink" Target="http://twitter.com/sky_blue_167555/statuses/1524456226070749184" TargetMode="External"/><Relationship Id="rId463" Type="http://schemas.openxmlformats.org/officeDocument/2006/relationships/hyperlink" Target="http://pbs.twimg.com/profile_images/1082927465432006657/ZLCdwsdh_normal.jpg" TargetMode="External"/><Relationship Id="rId2147" Type="http://schemas.openxmlformats.org/officeDocument/2006/relationships/hyperlink" Target="http://pbs.twimg.com/profile_images/1096797466/Magic_man_2_normal.jpg" TargetMode="External"/><Relationship Id="rId2137" Type="http://schemas.openxmlformats.org/officeDocument/2006/relationships/hyperlink" Target="http://pbs.twimg.com/profile_images/1429519773679902722/ivWBJXOh_normal.jpg" TargetMode="External"/><Relationship Id="rId2138" Type="http://schemas.openxmlformats.org/officeDocument/2006/relationships/hyperlink" Target="http://twitter.com/_scottclarke/statuses/1524460957182930952" TargetMode="External"/><Relationship Id="rId2139" Type="http://schemas.openxmlformats.org/officeDocument/2006/relationships/hyperlink" Target="http://pbs.twimg.com/profile_images/1391075411061313545/fnbrj7ao_normal.jpg" TargetMode="External"/><Relationship Id="rId459" Type="http://schemas.openxmlformats.org/officeDocument/2006/relationships/hyperlink" Target="http://pbs.twimg.com/profile_images/1513354105733128192/QfpDnh2z_normal.jpg" TargetMode="External"/><Relationship Id="rId458" Type="http://schemas.openxmlformats.org/officeDocument/2006/relationships/hyperlink" Target="http://twitter.com/SumitPrakash55/statuses/1526538663491870721" TargetMode="External"/><Relationship Id="rId457" Type="http://schemas.openxmlformats.org/officeDocument/2006/relationships/hyperlink" Target="http://pbs.twimg.com/profile_images/1513354105733128192/QfpDnh2z_normal.jpg" TargetMode="External"/><Relationship Id="rId456" Type="http://schemas.openxmlformats.org/officeDocument/2006/relationships/hyperlink" Target="http://twitter.com/Al_Amin__Shihab/statuses/1526540357340901377" TargetMode="External"/><Relationship Id="rId1280" Type="http://schemas.openxmlformats.org/officeDocument/2006/relationships/hyperlink" Target="http://twitter.com/deptoflabour/statuses/1525806792902590469" TargetMode="External"/><Relationship Id="rId1281" Type="http://schemas.openxmlformats.org/officeDocument/2006/relationships/hyperlink" Target="http://pbs.twimg.com/profile_images/540202224425512960/aq-eXUZl_normal.jpeg" TargetMode="External"/><Relationship Id="rId451" Type="http://schemas.openxmlformats.org/officeDocument/2006/relationships/hyperlink" Target="http://pbs.twimg.com/profile_images/913024608286203904/3mODnyTd_normal.jpg" TargetMode="External"/><Relationship Id="rId1282" Type="http://schemas.openxmlformats.org/officeDocument/2006/relationships/hyperlink" Target="http://twitter.com/ChildLaborCLC/statuses/1525806412374364162" TargetMode="External"/><Relationship Id="rId450" Type="http://schemas.openxmlformats.org/officeDocument/2006/relationships/hyperlink" Target="http://twitter.com/MaraLui91691893/statuses/1526541644610387968" TargetMode="External"/><Relationship Id="rId1283" Type="http://schemas.openxmlformats.org/officeDocument/2006/relationships/hyperlink" Target="http://pbs.twimg.com/profile_images/1507995767381893122/S7CaQvz5_normal.jpg" TargetMode="External"/><Relationship Id="rId2130" Type="http://schemas.openxmlformats.org/officeDocument/2006/relationships/hyperlink" Target="http://twitter.com/TVjunkie63/statuses/1524465269212651522" TargetMode="External"/><Relationship Id="rId1284" Type="http://schemas.openxmlformats.org/officeDocument/2006/relationships/hyperlink" Target="http://twitter.com/Themship/statuses/1525804570252804096" TargetMode="External"/><Relationship Id="rId2131" Type="http://schemas.openxmlformats.org/officeDocument/2006/relationships/hyperlink" Target="http://pbs.twimg.com/profile_images/1319194727124586496/5pY99TWh_normal.jpg" TargetMode="External"/><Relationship Id="rId1285" Type="http://schemas.openxmlformats.org/officeDocument/2006/relationships/hyperlink" Target="http://pbs.twimg.com/profile_images/1493863288345862146/NHqwCBZR_normal.jpg" TargetMode="External"/><Relationship Id="rId2132" Type="http://schemas.openxmlformats.org/officeDocument/2006/relationships/hyperlink" Target="http://twitter.com/aishathruhusana/statuses/1524462885170147329" TargetMode="External"/><Relationship Id="rId455" Type="http://schemas.openxmlformats.org/officeDocument/2006/relationships/hyperlink" Target="http://pbs.twimg.com/profile_images/1290137428968136704/nS-VgXvv_normal.jpg" TargetMode="External"/><Relationship Id="rId1286" Type="http://schemas.openxmlformats.org/officeDocument/2006/relationships/hyperlink" Target="http://twitter.com/yongbuyanbaiak1/statuses/1525804037446086656" TargetMode="External"/><Relationship Id="rId2133" Type="http://schemas.openxmlformats.org/officeDocument/2006/relationships/hyperlink" Target="http://pbs.twimg.com/profile_images/1237391024533585926/Q-x8RDIn_normal.jpg" TargetMode="External"/><Relationship Id="rId454" Type="http://schemas.openxmlformats.org/officeDocument/2006/relationships/hyperlink" Target="http://twitter.com/ardeaint/statuses/1526541190648279042" TargetMode="External"/><Relationship Id="rId1287" Type="http://schemas.openxmlformats.org/officeDocument/2006/relationships/hyperlink" Target="http://pbs.twimg.com/profile_images/1424776130796609542/Z4YQmtmn_normal.jpg" TargetMode="External"/><Relationship Id="rId2134" Type="http://schemas.openxmlformats.org/officeDocument/2006/relationships/hyperlink" Target="http://twitter.com/averlont/statuses/1524461261098004482" TargetMode="External"/><Relationship Id="rId453" Type="http://schemas.openxmlformats.org/officeDocument/2006/relationships/hyperlink" Target="http://pbs.twimg.com/profile_images/913024608286203904/3mODnyTd_normal.jpg" TargetMode="External"/><Relationship Id="rId1288" Type="http://schemas.openxmlformats.org/officeDocument/2006/relationships/hyperlink" Target="http://twitter.com/sabcinfolib/statuses/1525803050639708160" TargetMode="External"/><Relationship Id="rId2135" Type="http://schemas.openxmlformats.org/officeDocument/2006/relationships/hyperlink" Target="http://pbs.twimg.com/profile_images/1220381947576377345/gDD_U9vt_normal.jpg" TargetMode="External"/><Relationship Id="rId452" Type="http://schemas.openxmlformats.org/officeDocument/2006/relationships/hyperlink" Target="http://twitter.com/ardeaint/statuses/1526541394818506752" TargetMode="External"/><Relationship Id="rId1289" Type="http://schemas.openxmlformats.org/officeDocument/2006/relationships/hyperlink" Target="http://pbs.twimg.com/profile_images/1407402601184964612/rS1dAv-u_normal.jpg" TargetMode="External"/><Relationship Id="rId2136" Type="http://schemas.openxmlformats.org/officeDocument/2006/relationships/hyperlink" Target="http://twitter.com/ILOCaribbean/statuses/1524461198112137216" TargetMode="External"/><Relationship Id="rId491" Type="http://schemas.openxmlformats.org/officeDocument/2006/relationships/hyperlink" Target="http://pbs.twimg.com/profile_images/1521888121067032576/FtGsJg4r_normal.jpg" TargetMode="External"/><Relationship Id="rId490" Type="http://schemas.openxmlformats.org/officeDocument/2006/relationships/hyperlink" Target="http://twitter.com/OikoSymmaxia/statuses/1526518753743327232" TargetMode="External"/><Relationship Id="rId489" Type="http://schemas.openxmlformats.org/officeDocument/2006/relationships/hyperlink" Target="http://pbs.twimg.com/profile_images/1495446533894025219/xfrI4v0e_normal.jpg" TargetMode="External"/><Relationship Id="rId2160" Type="http://schemas.openxmlformats.org/officeDocument/2006/relationships/hyperlink" Target="http://twitter.com/aliya_manal/statuses/1524445482826846218" TargetMode="External"/><Relationship Id="rId2161" Type="http://schemas.openxmlformats.org/officeDocument/2006/relationships/hyperlink" Target="http://pbs.twimg.com/profile_images/1389058065270513668/LHiNnE_b_normal.jpg" TargetMode="External"/><Relationship Id="rId484" Type="http://schemas.openxmlformats.org/officeDocument/2006/relationships/hyperlink" Target="http://twitter.com/EpfoFaridabad/statuses/1526524805197238272" TargetMode="External"/><Relationship Id="rId2162" Type="http://schemas.openxmlformats.org/officeDocument/2006/relationships/hyperlink" Target="http://twitter.com/acv_csc_europe/statuses/1524444328466259968" TargetMode="External"/><Relationship Id="rId483" Type="http://schemas.openxmlformats.org/officeDocument/2006/relationships/hyperlink" Target="http://pbs.twimg.com/profile_images/1458312002799947777/XavX2D7a_normal.jpg" TargetMode="External"/><Relationship Id="rId2163" Type="http://schemas.openxmlformats.org/officeDocument/2006/relationships/hyperlink" Target="http://pbs.twimg.com/profile_images/1206728753096740864/-gjj-tOz_normal.jpg" TargetMode="External"/><Relationship Id="rId482" Type="http://schemas.openxmlformats.org/officeDocument/2006/relationships/hyperlink" Target="http://twitter.com/JovicGin/statuses/1526525544560467970" TargetMode="External"/><Relationship Id="rId2164" Type="http://schemas.openxmlformats.org/officeDocument/2006/relationships/hyperlink" Target="http://twitter.com/IoniqLa/statuses/1524442528073744384" TargetMode="External"/><Relationship Id="rId481" Type="http://schemas.openxmlformats.org/officeDocument/2006/relationships/hyperlink" Target="http://pbs.twimg.com/profile_images/584386591206014976/4hBySC_O_normal.jpg" TargetMode="External"/><Relationship Id="rId2165" Type="http://schemas.openxmlformats.org/officeDocument/2006/relationships/hyperlink" Target="http://pbs.twimg.com/profile_images/1448674429249196038/KRmoeFEZ_normal.jpg" TargetMode="External"/><Relationship Id="rId488" Type="http://schemas.openxmlformats.org/officeDocument/2006/relationships/hyperlink" Target="http://twitter.com/neoiprasinoi/statuses/1526518948916862977" TargetMode="External"/><Relationship Id="rId2166" Type="http://schemas.openxmlformats.org/officeDocument/2006/relationships/hyperlink" Target="http://twitter.com/NigerfriendNew/statuses/1524441389404205056" TargetMode="External"/><Relationship Id="rId487" Type="http://schemas.openxmlformats.org/officeDocument/2006/relationships/hyperlink" Target="http://pbs.twimg.com/profile_images/1451282423694692358/KUyd7a3v_normal.jpg" TargetMode="External"/><Relationship Id="rId2167" Type="http://schemas.openxmlformats.org/officeDocument/2006/relationships/hyperlink" Target="http://pbs.twimg.com/profile_images/799365681829580800/VAjTQHLC_normal.jpg" TargetMode="External"/><Relationship Id="rId486" Type="http://schemas.openxmlformats.org/officeDocument/2006/relationships/hyperlink" Target="http://twitter.com/of_isst/statuses/1526518992437133312" TargetMode="External"/><Relationship Id="rId2168" Type="http://schemas.openxmlformats.org/officeDocument/2006/relationships/hyperlink" Target="http://twitter.com/charliemamma2/statuses/1524440542905606145" TargetMode="External"/><Relationship Id="rId485" Type="http://schemas.openxmlformats.org/officeDocument/2006/relationships/hyperlink" Target="http://pbs.twimg.com/profile_images/1427876540872757253/QjJe1Hib_normal.jpg" TargetMode="External"/><Relationship Id="rId2169" Type="http://schemas.openxmlformats.org/officeDocument/2006/relationships/hyperlink" Target="http://pbs.twimg.com/profile_images/1524604252840148993/3LdzEo-h_normal.jpg" TargetMode="External"/><Relationship Id="rId2159" Type="http://schemas.openxmlformats.org/officeDocument/2006/relationships/hyperlink" Target="http://pbs.twimg.com/profile_images/1472313620201709569/X9IMOJFp_normal.jpg" TargetMode="External"/><Relationship Id="rId480" Type="http://schemas.openxmlformats.org/officeDocument/2006/relationships/hyperlink" Target="http://twitter.com/ECLT_imugwagwa/statuses/1526526314899021825" TargetMode="External"/><Relationship Id="rId479" Type="http://schemas.openxmlformats.org/officeDocument/2006/relationships/hyperlink" Target="http://pbs.twimg.com/profile_images/1329405716759711748/6QjRARJY_normal.jpg" TargetMode="External"/><Relationship Id="rId478" Type="http://schemas.openxmlformats.org/officeDocument/2006/relationships/hyperlink" Target="http://twitter.com/RitaHYip/statuses/1526527600222429184" TargetMode="External"/><Relationship Id="rId2150" Type="http://schemas.openxmlformats.org/officeDocument/2006/relationships/hyperlink" Target="http://twitter.com/antenehbiz/statuses/1524454690372689921" TargetMode="External"/><Relationship Id="rId473" Type="http://schemas.openxmlformats.org/officeDocument/2006/relationships/hyperlink" Target="http://pbs.twimg.com/profile_images/1095358083679821825/3oY4vS2H_normal.jpg" TargetMode="External"/><Relationship Id="rId2151" Type="http://schemas.openxmlformats.org/officeDocument/2006/relationships/hyperlink" Target="http://pbs.twimg.com/profile_images/1467846573900107778/Nv4UBoRM_normal.png" TargetMode="External"/><Relationship Id="rId472" Type="http://schemas.openxmlformats.org/officeDocument/2006/relationships/hyperlink" Target="http://twitter.com/JujuSGL/statuses/1526534042044313603" TargetMode="External"/><Relationship Id="rId2152" Type="http://schemas.openxmlformats.org/officeDocument/2006/relationships/hyperlink" Target="http://twitter.com/twieczor58/statuses/1524454409253670913" TargetMode="External"/><Relationship Id="rId471" Type="http://schemas.openxmlformats.org/officeDocument/2006/relationships/hyperlink" Target="http://pbs.twimg.com/profile_images/1349000099091853312/_ME4VqkI_normal.jpg" TargetMode="External"/><Relationship Id="rId2153" Type="http://schemas.openxmlformats.org/officeDocument/2006/relationships/hyperlink" Target="http://pbs.twimg.com/profile_images/1523189572708225024/6K6uRV8C_normal.jpg" TargetMode="External"/><Relationship Id="rId470" Type="http://schemas.openxmlformats.org/officeDocument/2006/relationships/hyperlink" Target="http://twitter.com/BusinessUnitySA/statuses/1526534910709833731" TargetMode="External"/><Relationship Id="rId2154" Type="http://schemas.openxmlformats.org/officeDocument/2006/relationships/hyperlink" Target="http://twitter.com/CMiraka653/statuses/1524451076476633088" TargetMode="External"/><Relationship Id="rId477" Type="http://schemas.openxmlformats.org/officeDocument/2006/relationships/hyperlink" Target="http://pbs.twimg.com/profile_images/1270670430903439361/LWFE63fz_normal.jpg" TargetMode="External"/><Relationship Id="rId2155" Type="http://schemas.openxmlformats.org/officeDocument/2006/relationships/hyperlink" Target="http://pbs.twimg.com/profile_images/1133756074404851714/jPZRDTRy_normal.jpg" TargetMode="External"/><Relationship Id="rId476" Type="http://schemas.openxmlformats.org/officeDocument/2006/relationships/hyperlink" Target="http://twitter.com/ioevoice/statuses/1526527954657890304" TargetMode="External"/><Relationship Id="rId2156" Type="http://schemas.openxmlformats.org/officeDocument/2006/relationships/hyperlink" Target="http://twitter.com/HaydeeDomic/statuses/1524448244750860291" TargetMode="External"/><Relationship Id="rId475" Type="http://schemas.openxmlformats.org/officeDocument/2006/relationships/hyperlink" Target="http://pbs.twimg.com/profile_images/1052645246553784325/aKZIndtn_normal.jpg" TargetMode="External"/><Relationship Id="rId2157" Type="http://schemas.openxmlformats.org/officeDocument/2006/relationships/hyperlink" Target="http://pbs.twimg.com/profile_images/540202224425512960/aq-eXUZl_normal.jpeg" TargetMode="External"/><Relationship Id="rId474" Type="http://schemas.openxmlformats.org/officeDocument/2006/relationships/hyperlink" Target="http://twitter.com/icimatthias/statuses/1526529505250131969" TargetMode="External"/><Relationship Id="rId2158" Type="http://schemas.openxmlformats.org/officeDocument/2006/relationships/hyperlink" Target="http://twitter.com/ChildLaborCLC/statuses/1524447286775984133" TargetMode="External"/><Relationship Id="rId1257" Type="http://schemas.openxmlformats.org/officeDocument/2006/relationships/hyperlink" Target="http://pbs.twimg.com/profile_images/540202224425512960/aq-eXUZl_normal.jpeg" TargetMode="External"/><Relationship Id="rId2104" Type="http://schemas.openxmlformats.org/officeDocument/2006/relationships/hyperlink" Target="http://twitter.com/amandapatton821/statuses/1524493663983874055" TargetMode="External"/><Relationship Id="rId1258" Type="http://schemas.openxmlformats.org/officeDocument/2006/relationships/hyperlink" Target="http://twitter.com/ChildLaborCLC/statuses/1525810634532831232" TargetMode="External"/><Relationship Id="rId2105" Type="http://schemas.openxmlformats.org/officeDocument/2006/relationships/hyperlink" Target="http://pbs.twimg.com/profile_images/944981241580937218/cir0CpZX_normal.jpg" TargetMode="External"/><Relationship Id="rId1259" Type="http://schemas.openxmlformats.org/officeDocument/2006/relationships/hyperlink" Target="http://pbs.twimg.com/profile_images/1480500223092920320/Mfw7g5vN_normal.jpg" TargetMode="External"/><Relationship Id="rId2106" Type="http://schemas.openxmlformats.org/officeDocument/2006/relationships/hyperlink" Target="http://twitter.com/SinTrabinfantil/statuses/1524491000906981378" TargetMode="External"/><Relationship Id="rId2107" Type="http://schemas.openxmlformats.org/officeDocument/2006/relationships/hyperlink" Target="http://pbs.twimg.com/profile_images/1248941498713980933/tsYpkPqT_normal.jpg" TargetMode="External"/><Relationship Id="rId2108" Type="http://schemas.openxmlformats.org/officeDocument/2006/relationships/hyperlink" Target="http://twitter.com/Jacquelinemugo2/statuses/1524490682328662016" TargetMode="External"/><Relationship Id="rId2109" Type="http://schemas.openxmlformats.org/officeDocument/2006/relationships/hyperlink" Target="http://pbs.twimg.com/profile_images/1440461893949222916/W0g8ZJNq_normal.jpg" TargetMode="External"/><Relationship Id="rId426" Type="http://schemas.openxmlformats.org/officeDocument/2006/relationships/hyperlink" Target="http://twitter.com/ICI_children1st/statuses/1526563215429312513" TargetMode="External"/><Relationship Id="rId425" Type="http://schemas.openxmlformats.org/officeDocument/2006/relationships/hyperlink" Target="http://pbs.twimg.com/profile_images/1115527757616828421/UpnYulrc_normal.png" TargetMode="External"/><Relationship Id="rId424" Type="http://schemas.openxmlformats.org/officeDocument/2006/relationships/hyperlink" Target="http://twitter.com/muriel_mafico/statuses/1526563218851876866" TargetMode="External"/><Relationship Id="rId423" Type="http://schemas.openxmlformats.org/officeDocument/2006/relationships/hyperlink" Target="http://pbs.twimg.com/profile_images/1468131392123019267/ju-hjQxf_normal.jpg" TargetMode="External"/><Relationship Id="rId429" Type="http://schemas.openxmlformats.org/officeDocument/2006/relationships/hyperlink" Target="http://pbs.twimg.com/profile_images/1121035695148105730/uLNbGhbq_normal.png" TargetMode="External"/><Relationship Id="rId428" Type="http://schemas.openxmlformats.org/officeDocument/2006/relationships/hyperlink" Target="http://twitter.com/Fabio_Tho/statuses/1526558783710846979" TargetMode="External"/><Relationship Id="rId427" Type="http://schemas.openxmlformats.org/officeDocument/2006/relationships/hyperlink" Target="http://pbs.twimg.com/profile_images/1204169980260032518/AWamREe8_normal.jpg" TargetMode="External"/><Relationship Id="rId1250" Type="http://schemas.openxmlformats.org/officeDocument/2006/relationships/hyperlink" Target="http://twitter.com/SABCNews/statuses/1525812747748917248" TargetMode="External"/><Relationship Id="rId1251" Type="http://schemas.openxmlformats.org/officeDocument/2006/relationships/hyperlink" Target="http://pbs.twimg.com/profile_images/617716450720137216/h3V6DtzM_normal.jpg" TargetMode="External"/><Relationship Id="rId1252" Type="http://schemas.openxmlformats.org/officeDocument/2006/relationships/hyperlink" Target="http://twitter.com/KingKAzania/statuses/1525812389018587138" TargetMode="External"/><Relationship Id="rId422" Type="http://schemas.openxmlformats.org/officeDocument/2006/relationships/hyperlink" Target="http://twitter.com/ILO_EndSlavery/statuses/1526565156850917382" TargetMode="External"/><Relationship Id="rId1253" Type="http://schemas.openxmlformats.org/officeDocument/2006/relationships/hyperlink" Target="http://pbs.twimg.com/profile_images/1500957340253790212/hW0mHmSa_normal.jpg" TargetMode="External"/><Relationship Id="rId2100" Type="http://schemas.openxmlformats.org/officeDocument/2006/relationships/hyperlink" Target="http://twitter.com/pllanosg/statuses/1524497228705980416" TargetMode="External"/><Relationship Id="rId421" Type="http://schemas.openxmlformats.org/officeDocument/2006/relationships/hyperlink" Target="http://pbs.twimg.com/profile_images/1082198476694454273/r3ub1rBU_normal.jpg" TargetMode="External"/><Relationship Id="rId1254" Type="http://schemas.openxmlformats.org/officeDocument/2006/relationships/hyperlink" Target="http://twitter.com/Cher_Rocks/statuses/1525812214615232514" TargetMode="External"/><Relationship Id="rId2101" Type="http://schemas.openxmlformats.org/officeDocument/2006/relationships/hyperlink" Target="http://pbs.twimg.com/profile_images/1244820765783932928/R_RybiMq_normal.jpg" TargetMode="External"/><Relationship Id="rId420" Type="http://schemas.openxmlformats.org/officeDocument/2006/relationships/hyperlink" Target="http://twitter.com/BUSINESSAfricah/statuses/1526567436211916800" TargetMode="External"/><Relationship Id="rId1255" Type="http://schemas.openxmlformats.org/officeDocument/2006/relationships/hyperlink" Target="http://pbs.twimg.com/profile_images/1363863749925470213/UhNjOt13_normal.jpg" TargetMode="External"/><Relationship Id="rId2102" Type="http://schemas.openxmlformats.org/officeDocument/2006/relationships/hyperlink" Target="http://twitter.com/NormaPh40855822/statuses/1524494549250285568" TargetMode="External"/><Relationship Id="rId1256" Type="http://schemas.openxmlformats.org/officeDocument/2006/relationships/hyperlink" Target="http://twitter.com/UNICEFInnocenti/statuses/1525810978931109894" TargetMode="External"/><Relationship Id="rId2103" Type="http://schemas.openxmlformats.org/officeDocument/2006/relationships/hyperlink" Target="http://pbs.twimg.com/profile_images/1525465627556728832/g9BiHlhg_normal.jpg" TargetMode="External"/><Relationship Id="rId1246" Type="http://schemas.openxmlformats.org/officeDocument/2006/relationships/hyperlink" Target="http://twitter.com/ChildLaborCLC/statuses/1525814209103134720" TargetMode="External"/><Relationship Id="rId1247" Type="http://schemas.openxmlformats.org/officeDocument/2006/relationships/hyperlink" Target="http://pbs.twimg.com/profile_images/1312759883033346048/dnjwVHPV_normal.jpg" TargetMode="External"/><Relationship Id="rId1248" Type="http://schemas.openxmlformats.org/officeDocument/2006/relationships/hyperlink" Target="http://twitter.com/Sarah_Dekkiche/statuses/1525812982583795714" TargetMode="External"/><Relationship Id="rId1249" Type="http://schemas.openxmlformats.org/officeDocument/2006/relationships/hyperlink" Target="http://pbs.twimg.com/profile_images/1003486786520313857/GFvO5TTB_normal.jpg" TargetMode="External"/><Relationship Id="rId415" Type="http://schemas.openxmlformats.org/officeDocument/2006/relationships/hyperlink" Target="http://pbs.twimg.com/profile_images/702865820460961792/DUsKG3sX_normal.jpg" TargetMode="External"/><Relationship Id="rId899" Type="http://schemas.openxmlformats.org/officeDocument/2006/relationships/hyperlink" Target="http://pbs.twimg.com/profile_images/1153657417479143427/Z3T5UEvz_normal.png" TargetMode="External"/><Relationship Id="rId414" Type="http://schemas.openxmlformats.org/officeDocument/2006/relationships/hyperlink" Target="http://twitter.com/affanjaved/statuses/1526569555203477505" TargetMode="External"/><Relationship Id="rId898" Type="http://schemas.openxmlformats.org/officeDocument/2006/relationships/hyperlink" Target="http://twitter.com/antonio_randino/statuses/1526200355717103616" TargetMode="External"/><Relationship Id="rId413" Type="http://schemas.openxmlformats.org/officeDocument/2006/relationships/hyperlink" Target="http://pbs.twimg.com/profile_images/702865820460961792/DUsKG3sX_normal.jpg" TargetMode="External"/><Relationship Id="rId897" Type="http://schemas.openxmlformats.org/officeDocument/2006/relationships/hyperlink" Target="http://pbs.twimg.com/profile_images/1524850033077764098/llfAh0hB_normal.jpg" TargetMode="External"/><Relationship Id="rId412" Type="http://schemas.openxmlformats.org/officeDocument/2006/relationships/hyperlink" Target="http://twitter.com/guebrayberhane/statuses/1526569848704221184" TargetMode="External"/><Relationship Id="rId896" Type="http://schemas.openxmlformats.org/officeDocument/2006/relationships/hyperlink" Target="http://twitter.com/Sloga_Platform/statuses/1526200395688812544" TargetMode="External"/><Relationship Id="rId419" Type="http://schemas.openxmlformats.org/officeDocument/2006/relationships/hyperlink" Target="http://pbs.twimg.com/profile_images/1354431126195073026/C43gDAAr_normal.jpg" TargetMode="External"/><Relationship Id="rId418" Type="http://schemas.openxmlformats.org/officeDocument/2006/relationships/hyperlink" Target="http://twitter.com/frontline_india/statuses/1526567715363749892" TargetMode="External"/><Relationship Id="rId417" Type="http://schemas.openxmlformats.org/officeDocument/2006/relationships/hyperlink" Target="http://pbs.twimg.com/profile_images/880687855152107521/aXYEx-1E_normal.jpg" TargetMode="External"/><Relationship Id="rId416" Type="http://schemas.openxmlformats.org/officeDocument/2006/relationships/hyperlink" Target="http://twitter.com/affanjaved/statuses/1526569127900348416" TargetMode="External"/><Relationship Id="rId891" Type="http://schemas.openxmlformats.org/officeDocument/2006/relationships/hyperlink" Target="http://pbs.twimg.com/profile_images/1429807443849187333/utIhrDbD_normal.jpg" TargetMode="External"/><Relationship Id="rId890" Type="http://schemas.openxmlformats.org/officeDocument/2006/relationships/hyperlink" Target="http://twitter.com/mukhtharian/statuses/1526200925286801409" TargetMode="External"/><Relationship Id="rId1240" Type="http://schemas.openxmlformats.org/officeDocument/2006/relationships/hyperlink" Target="http://twitter.com/AkterAzmi/statuses/1525815223684595714" TargetMode="External"/><Relationship Id="rId1241" Type="http://schemas.openxmlformats.org/officeDocument/2006/relationships/hyperlink" Target="http://pbs.twimg.com/profile_images/1369661809544806410/rCUUYFA5_normal.jpg" TargetMode="External"/><Relationship Id="rId411" Type="http://schemas.openxmlformats.org/officeDocument/2006/relationships/hyperlink" Target="http://pbs.twimg.com/profile_images/1512863277356830727/8z3Va6lr_normal.jpg" TargetMode="External"/><Relationship Id="rId895" Type="http://schemas.openxmlformats.org/officeDocument/2006/relationships/hyperlink" Target="http://pbs.twimg.com/profile_images/1432695398821421066/ijLk5APO_normal.png" TargetMode="External"/><Relationship Id="rId1242" Type="http://schemas.openxmlformats.org/officeDocument/2006/relationships/hyperlink" Target="http://twitter.com/IPSNewsUNBureau/statuses/1525814767209816064" TargetMode="External"/><Relationship Id="rId410" Type="http://schemas.openxmlformats.org/officeDocument/2006/relationships/hyperlink" Target="http://twitter.com/firferoz/statuses/1526571477411065856" TargetMode="External"/><Relationship Id="rId894" Type="http://schemas.openxmlformats.org/officeDocument/2006/relationships/hyperlink" Target="http://twitter.com/_Russ9/statuses/1526200537607200768" TargetMode="External"/><Relationship Id="rId1243" Type="http://schemas.openxmlformats.org/officeDocument/2006/relationships/hyperlink" Target="http://pbs.twimg.com/profile_images/1445636539489210376/NgGZR-Be_normal.jpg" TargetMode="External"/><Relationship Id="rId893" Type="http://schemas.openxmlformats.org/officeDocument/2006/relationships/hyperlink" Target="http://pbs.twimg.com/profile_images/1520901312010936320/WWcug84a_normal.jpg" TargetMode="External"/><Relationship Id="rId1244" Type="http://schemas.openxmlformats.org/officeDocument/2006/relationships/hyperlink" Target="http://twitter.com/madhavanpallan/statuses/1525814291361804288" TargetMode="External"/><Relationship Id="rId892" Type="http://schemas.openxmlformats.org/officeDocument/2006/relationships/hyperlink" Target="http://twitter.com/cdignacional2/statuses/1526200870861422592" TargetMode="External"/><Relationship Id="rId1245" Type="http://schemas.openxmlformats.org/officeDocument/2006/relationships/hyperlink" Target="http://pbs.twimg.com/profile_images/540202224425512960/aq-eXUZl_normal.jpeg" TargetMode="External"/><Relationship Id="rId1279" Type="http://schemas.openxmlformats.org/officeDocument/2006/relationships/hyperlink" Target="http://pbs.twimg.com/profile_images/451961940655349760/ik5y23mm_normal.png" TargetMode="External"/><Relationship Id="rId2126" Type="http://schemas.openxmlformats.org/officeDocument/2006/relationships/hyperlink" Target="http://twitter.com/jmhamiltonblog/statuses/1524466088250994689" TargetMode="External"/><Relationship Id="rId2127" Type="http://schemas.openxmlformats.org/officeDocument/2006/relationships/hyperlink" Target="http://pbs.twimg.com/profile_images/884768215750062080/O7f2NA0Q_normal.jpg" TargetMode="External"/><Relationship Id="rId2128" Type="http://schemas.openxmlformats.org/officeDocument/2006/relationships/hyperlink" Target="http://twitter.com/rchrdjms/statuses/1524465872773042176" TargetMode="External"/><Relationship Id="rId2129" Type="http://schemas.openxmlformats.org/officeDocument/2006/relationships/hyperlink" Target="http://pbs.twimg.com/profile_images/1422382984980844544/AO_N139g_normal.jpg" TargetMode="External"/><Relationship Id="rId448" Type="http://schemas.openxmlformats.org/officeDocument/2006/relationships/hyperlink" Target="http://twitter.com/_cosatu/statuses/1526545872015826946" TargetMode="External"/><Relationship Id="rId447" Type="http://schemas.openxmlformats.org/officeDocument/2006/relationships/hyperlink" Target="http://pbs.twimg.com/profile_images/2391027062/tq9ds7keut14izlwbiq5_normal.jpeg" TargetMode="External"/><Relationship Id="rId446" Type="http://schemas.openxmlformats.org/officeDocument/2006/relationships/hyperlink" Target="http://twitter.com/Tamudu_A/statuses/1526547086736433152" TargetMode="External"/><Relationship Id="rId445" Type="http://schemas.openxmlformats.org/officeDocument/2006/relationships/hyperlink" Target="http://pbs.twimg.com/profile_images/1132801573753507840/3h0zXhm9_normal.jpg" TargetMode="External"/><Relationship Id="rId449" Type="http://schemas.openxmlformats.org/officeDocument/2006/relationships/hyperlink" Target="http://pbs.twimg.com/profile_images/1134807024838094848/amN8xhMM_normal.jpg" TargetMode="External"/><Relationship Id="rId1270" Type="http://schemas.openxmlformats.org/officeDocument/2006/relationships/hyperlink" Target="http://twitter.com/SABCNews/statuses/1525808589100699650" TargetMode="External"/><Relationship Id="rId440" Type="http://schemas.openxmlformats.org/officeDocument/2006/relationships/hyperlink" Target="http://twitter.com/Fairfood/statuses/1526553603107954689" TargetMode="External"/><Relationship Id="rId1271" Type="http://schemas.openxmlformats.org/officeDocument/2006/relationships/hyperlink" Target="http://pbs.twimg.com/profile_images/617716450720137216/h3V6DtzM_normal.jpg" TargetMode="External"/><Relationship Id="rId1272" Type="http://schemas.openxmlformats.org/officeDocument/2006/relationships/hyperlink" Target="http://twitter.com/KingKAzania/statuses/1525808496142344194" TargetMode="External"/><Relationship Id="rId1273" Type="http://schemas.openxmlformats.org/officeDocument/2006/relationships/hyperlink" Target="http://pbs.twimg.com/profile_images/540202224425512960/aq-eXUZl_normal.jpeg" TargetMode="External"/><Relationship Id="rId2120" Type="http://schemas.openxmlformats.org/officeDocument/2006/relationships/hyperlink" Target="http://twitter.com/MisterMonsterXO/statuses/1524470529461264384" TargetMode="External"/><Relationship Id="rId1274" Type="http://schemas.openxmlformats.org/officeDocument/2006/relationships/hyperlink" Target="http://twitter.com/ChildLaborCLC/statuses/1525808416157048833" TargetMode="External"/><Relationship Id="rId2121" Type="http://schemas.openxmlformats.org/officeDocument/2006/relationships/hyperlink" Target="http://pbs.twimg.com/profile_images/1022863478111920128/1I_QIIk4_normal.jpg" TargetMode="External"/><Relationship Id="rId444" Type="http://schemas.openxmlformats.org/officeDocument/2006/relationships/hyperlink" Target="http://twitter.com/UNinSouthAfrica/statuses/1526551656426618880" TargetMode="External"/><Relationship Id="rId1275" Type="http://schemas.openxmlformats.org/officeDocument/2006/relationships/hyperlink" Target="http://pbs.twimg.com/profile_images/1003486786520313857/GFvO5TTB_normal.jpg" TargetMode="External"/><Relationship Id="rId2122" Type="http://schemas.openxmlformats.org/officeDocument/2006/relationships/hyperlink" Target="http://twitter.com/SandyBiback/statuses/1524468861072031744" TargetMode="External"/><Relationship Id="rId443" Type="http://schemas.openxmlformats.org/officeDocument/2006/relationships/hyperlink" Target="http://pbs.twimg.com/profile_images/1121035695148105730/uLNbGhbq_normal.png" TargetMode="External"/><Relationship Id="rId1276" Type="http://schemas.openxmlformats.org/officeDocument/2006/relationships/hyperlink" Target="http://twitter.com/SABCNews/statuses/1525807838282514434" TargetMode="External"/><Relationship Id="rId2123" Type="http://schemas.openxmlformats.org/officeDocument/2006/relationships/hyperlink" Target="http://pbs.twimg.com/profile_images/1518974767407239169/Ke75UNrr_normal.jpg" TargetMode="External"/><Relationship Id="rId442" Type="http://schemas.openxmlformats.org/officeDocument/2006/relationships/hyperlink" Target="http://twitter.com/HTSearch/statuses/1526552706009153541" TargetMode="External"/><Relationship Id="rId1277" Type="http://schemas.openxmlformats.org/officeDocument/2006/relationships/hyperlink" Target="http://pbs.twimg.com/profile_images/617716450720137216/h3V6DtzM_normal.jpg" TargetMode="External"/><Relationship Id="rId2124" Type="http://schemas.openxmlformats.org/officeDocument/2006/relationships/hyperlink" Target="http://twitter.com/WjL12408960/statuses/1524467433892950016" TargetMode="External"/><Relationship Id="rId441" Type="http://schemas.openxmlformats.org/officeDocument/2006/relationships/hyperlink" Target="http://pbs.twimg.com/profile_images/725381741138042880/WPjgSoXd_normal.jpg" TargetMode="External"/><Relationship Id="rId1278" Type="http://schemas.openxmlformats.org/officeDocument/2006/relationships/hyperlink" Target="http://twitter.com/KingKAzania/statuses/1525807736088305664" TargetMode="External"/><Relationship Id="rId2125" Type="http://schemas.openxmlformats.org/officeDocument/2006/relationships/hyperlink" Target="http://pbs.twimg.com/profile_images/1281931258499436544/u2G2ixD1_normal.jpg" TargetMode="External"/><Relationship Id="rId1268" Type="http://schemas.openxmlformats.org/officeDocument/2006/relationships/hyperlink" Target="http://twitter.com/Grace_olivia2/statuses/1525808837873238016" TargetMode="External"/><Relationship Id="rId2115" Type="http://schemas.openxmlformats.org/officeDocument/2006/relationships/hyperlink" Target="http://pbs.twimg.com/profile_images/1439533623921762306/IELU-j33_normal.jpg" TargetMode="External"/><Relationship Id="rId1269" Type="http://schemas.openxmlformats.org/officeDocument/2006/relationships/hyperlink" Target="http://pbs.twimg.com/profile_images/1003486786520313857/GFvO5TTB_normal.jpg" TargetMode="External"/><Relationship Id="rId2116" Type="http://schemas.openxmlformats.org/officeDocument/2006/relationships/hyperlink" Target="http://twitter.com/Whitney_Barbra/statuses/1524475402802143241" TargetMode="External"/><Relationship Id="rId2117" Type="http://schemas.openxmlformats.org/officeDocument/2006/relationships/hyperlink" Target="http://pbs.twimg.com/profile_images/1407968831230775299/bhY8hPRe_normal.jpg" TargetMode="External"/><Relationship Id="rId2118" Type="http://schemas.openxmlformats.org/officeDocument/2006/relationships/hyperlink" Target="http://twitter.com/quietstorm33/statuses/1524471118928654336" TargetMode="External"/><Relationship Id="rId2119" Type="http://schemas.openxmlformats.org/officeDocument/2006/relationships/hyperlink" Target="http://pbs.twimg.com/profile_images/1519353111923630080/_Tu_B9cy_normal.jpg" TargetMode="External"/><Relationship Id="rId437" Type="http://schemas.openxmlformats.org/officeDocument/2006/relationships/hyperlink" Target="http://pbs.twimg.com/profile_images/1502680459943165955/39ONf_kh_normal.jpg" TargetMode="External"/><Relationship Id="rId436" Type="http://schemas.openxmlformats.org/officeDocument/2006/relationships/hyperlink" Target="http://twitter.com/ECLT_imugwagwa/statuses/1526556265282949125" TargetMode="External"/><Relationship Id="rId435" Type="http://schemas.openxmlformats.org/officeDocument/2006/relationships/hyperlink" Target="http://pbs.twimg.com/profile_images/1329405716759711748/6QjRARJY_normal.jpg" TargetMode="External"/><Relationship Id="rId434" Type="http://schemas.openxmlformats.org/officeDocument/2006/relationships/hyperlink" Target="http://twitter.com/MarciaMEugenio/statuses/1526556908726935554" TargetMode="External"/><Relationship Id="rId439" Type="http://schemas.openxmlformats.org/officeDocument/2006/relationships/hyperlink" Target="http://pbs.twimg.com/profile_images/1060519139796750336/OLxctuRk_normal.jpg" TargetMode="External"/><Relationship Id="rId438" Type="http://schemas.openxmlformats.org/officeDocument/2006/relationships/hyperlink" Target="http://twitter.com/ZeeDNHNews/statuses/1526554670868856832" TargetMode="External"/><Relationship Id="rId1260" Type="http://schemas.openxmlformats.org/officeDocument/2006/relationships/hyperlink" Target="http://twitter.com/Sizwe_66/statuses/1525810428852453381" TargetMode="External"/><Relationship Id="rId1261" Type="http://schemas.openxmlformats.org/officeDocument/2006/relationships/hyperlink" Target="http://pbs.twimg.com/profile_images/1372237906476068865/1SfskfpG_normal.jpg" TargetMode="External"/><Relationship Id="rId1262" Type="http://schemas.openxmlformats.org/officeDocument/2006/relationships/hyperlink" Target="http://twitter.com/TcTahsinkalkan7/statuses/1525810364444815360" TargetMode="External"/><Relationship Id="rId1263" Type="http://schemas.openxmlformats.org/officeDocument/2006/relationships/hyperlink" Target="http://pbs.twimg.com/profile_images/1480500223092920320/Mfw7g5vN_normal.jpg" TargetMode="External"/><Relationship Id="rId2110" Type="http://schemas.openxmlformats.org/officeDocument/2006/relationships/hyperlink" Target="http://twitter.com/RosaneFagundes9/statuses/1524488368171753472" TargetMode="External"/><Relationship Id="rId433" Type="http://schemas.openxmlformats.org/officeDocument/2006/relationships/hyperlink" Target="http://pbs.twimg.com/profile_images/1112362004201857029/HIkgXRRd_normal.jpg" TargetMode="External"/><Relationship Id="rId1264" Type="http://schemas.openxmlformats.org/officeDocument/2006/relationships/hyperlink" Target="http://twitter.com/Sizwe_66/statuses/1525809009881665537" TargetMode="External"/><Relationship Id="rId2111" Type="http://schemas.openxmlformats.org/officeDocument/2006/relationships/hyperlink" Target="http://pbs.twimg.com/profile_images/862981591257161729/ZhVq3NE3_normal.jpg" TargetMode="External"/><Relationship Id="rId432" Type="http://schemas.openxmlformats.org/officeDocument/2006/relationships/hyperlink" Target="http://twitter.com/EU_Partnerships/statuses/1526557038821744643" TargetMode="External"/><Relationship Id="rId1265" Type="http://schemas.openxmlformats.org/officeDocument/2006/relationships/hyperlink" Target="http://pbs.twimg.com/profile_images/1296230166/portret_normal.jpg" TargetMode="External"/><Relationship Id="rId2112" Type="http://schemas.openxmlformats.org/officeDocument/2006/relationships/hyperlink" Target="http://twitter.com/LoriRLopez/statuses/1524484114509750272" TargetMode="External"/><Relationship Id="rId431" Type="http://schemas.openxmlformats.org/officeDocument/2006/relationships/hyperlink" Target="http://pbs.twimg.com/profile_images/1526556413581053955/VWiFLUDT_normal.jpg" TargetMode="External"/><Relationship Id="rId1266" Type="http://schemas.openxmlformats.org/officeDocument/2006/relationships/hyperlink" Target="http://twitter.com/hanshupkes/statuses/1525808911730806784" TargetMode="External"/><Relationship Id="rId2113" Type="http://schemas.openxmlformats.org/officeDocument/2006/relationships/hyperlink" Target="http://pbs.twimg.com/profile_images/1526824759161389065/gJCvYieV_normal.jpg" TargetMode="External"/><Relationship Id="rId430" Type="http://schemas.openxmlformats.org/officeDocument/2006/relationships/hyperlink" Target="http://twitter.com/UNinSouthAfrica/statuses/1526557724493889542" TargetMode="External"/><Relationship Id="rId1267" Type="http://schemas.openxmlformats.org/officeDocument/2006/relationships/hyperlink" Target="http://pbs.twimg.com/profile_images/1513600621622050817/I1DsToGZ_normal.jpg" TargetMode="External"/><Relationship Id="rId2114" Type="http://schemas.openxmlformats.org/officeDocument/2006/relationships/hyperlink" Target="http://twitter.com/cherornothing/statuses/1524478844106911746" TargetMode="Externa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15.38"/>
    <col customWidth="1" min="2" max="2" width="19.88"/>
    <col customWidth="1" min="3" max="3" width="61.75"/>
  </cols>
  <sheetData>
    <row r="1" ht="24.75" customHeight="1">
      <c r="A1" s="1" t="s">
        <v>0</v>
      </c>
      <c r="C1" s="2"/>
    </row>
    <row r="2" ht="18.0" customHeight="1">
      <c r="A2" s="3" t="s">
        <v>1</v>
      </c>
      <c r="C2" s="2"/>
    </row>
    <row r="3" ht="24.75" customHeight="1">
      <c r="A3" s="4" t="s">
        <v>2</v>
      </c>
      <c r="C3" s="2"/>
    </row>
    <row r="4" ht="24.75" customHeight="1">
      <c r="A4" s="5" t="s">
        <v>3</v>
      </c>
      <c r="B4" s="6"/>
      <c r="C4" s="7" t="str">
        <f>IMAGE(getGABeacon("UA-48225260-1",C21),3)</f>
        <v/>
      </c>
    </row>
    <row r="5" ht="23.25" customHeight="1">
      <c r="A5" s="8" t="s">
        <v>4</v>
      </c>
      <c r="C5" s="2"/>
    </row>
    <row r="6" ht="25.5" customHeight="1">
      <c r="A6" s="5" t="s">
        <v>5</v>
      </c>
      <c r="C6" s="2"/>
    </row>
    <row r="7" ht="25.5" customHeight="1">
      <c r="A7" s="8" t="s">
        <v>6</v>
      </c>
      <c r="C7" s="2"/>
    </row>
    <row r="8" ht="14.25" customHeight="1">
      <c r="A8" s="9"/>
      <c r="B8" s="10"/>
      <c r="C8" s="11"/>
    </row>
    <row r="9" ht="24.75" customHeight="1">
      <c r="A9" s="12" t="s">
        <v>7</v>
      </c>
      <c r="B9" s="13" t="s">
        <v>8</v>
      </c>
      <c r="C9" s="14" t="str">
        <f>IF(B17="search/tweets", "&lt;- you can use search operators like AND OR as well as from: and to: eg '#JobsNow AND from:BarackObama' (without quotes)","&lt;- enter a twitter screen name")</f>
        <v>&lt;- you can use search operators like AND OR as well as from: and to: eg '#JobsNow AND from:BarackObama' (without quotes)</v>
      </c>
    </row>
    <row r="10" ht="15.0" customHeight="1">
      <c r="A10" s="15"/>
      <c r="B10" s="16"/>
      <c r="C10" s="11"/>
    </row>
    <row r="11" ht="37.5" customHeight="1">
      <c r="A11" s="17" t="s">
        <v>9</v>
      </c>
      <c r="C11" s="2"/>
    </row>
    <row r="12" ht="24.75" customHeight="1">
      <c r="A12" s="5" t="s">
        <v>10</v>
      </c>
      <c r="C12" s="2"/>
    </row>
    <row r="13" ht="23.25" customHeight="1">
      <c r="A13" s="18" t="s">
        <v>11</v>
      </c>
      <c r="B13" s="19" t="s">
        <v>12</v>
      </c>
      <c r="C13" s="20"/>
    </row>
    <row r="14" ht="23.25" hidden="1" customHeight="1">
      <c r="A14" s="18" t="s">
        <v>13</v>
      </c>
      <c r="B14" s="21" t="s">
        <v>14</v>
      </c>
      <c r="C14" s="22" t="s">
        <v>15</v>
      </c>
    </row>
    <row r="15" ht="23.25" customHeight="1">
      <c r="A15" s="18" t="s">
        <v>16</v>
      </c>
      <c r="B15" s="21">
        <v>0.0</v>
      </c>
      <c r="C15" s="23" t="s">
        <v>17</v>
      </c>
    </row>
    <row r="16" ht="23.25" customHeight="1">
      <c r="A16" s="18" t="s">
        <v>18</v>
      </c>
      <c r="B16" s="24">
        <v>3000.0</v>
      </c>
      <c r="C16" s="25" t="s">
        <v>19</v>
      </c>
    </row>
    <row r="17" ht="23.25" customHeight="1">
      <c r="A17" s="12" t="s">
        <v>20</v>
      </c>
      <c r="B17" s="26" t="s">
        <v>21</v>
      </c>
      <c r="C17" s="27" t="str">
        <f>IF(B17="search/tweets","&lt;- use a search term in step 3 above to get results from last 7 days",IF(B17="favorites/list","&lt;- enter a screen name to extact favorited tweets",IF(B17="statuses/user_timeline","&lt;- enter a screen name to extract status updates","")))</f>
        <v>&lt;- use a search term in step 3 above to get results from last 7 days</v>
      </c>
    </row>
    <row r="18" ht="31.5" customHeight="1">
      <c r="A18" s="5" t="s">
        <v>22</v>
      </c>
      <c r="C18" s="2"/>
    </row>
    <row r="19" ht="21.0" customHeight="1">
      <c r="A19" s="28" t="s">
        <v>23</v>
      </c>
      <c r="B19" s="29">
        <f>COUNTA(Archive!A:A)-1</f>
        <v>1243</v>
      </c>
      <c r="C19" s="30"/>
    </row>
    <row r="20" ht="21.0" customHeight="1">
      <c r="A20" s="28" t="s">
        <v>24</v>
      </c>
      <c r="B20" s="31">
        <f>IFERROR(__xludf.DUMMYFUNCTION("COUNTA(UNIQUE(Archive!A:A))-1"),1242.0)</f>
        <v>1242</v>
      </c>
      <c r="C20" s="30"/>
    </row>
    <row r="21" ht="21.0" customHeight="1">
      <c r="A21" s="32" t="s">
        <v>25</v>
      </c>
      <c r="B21" s="33">
        <f>MIN(Archive!F:F)</f>
        <v>44691.11378</v>
      </c>
      <c r="C21" s="34"/>
    </row>
    <row r="22" ht="21.0" customHeight="1">
      <c r="A22" s="32" t="s">
        <v>26</v>
      </c>
      <c r="B22" s="35">
        <f>MAX(Archive!F:F)</f>
        <v>44699.36257</v>
      </c>
      <c r="C22" s="30"/>
    </row>
    <row r="23" ht="31.5" customHeight="1">
      <c r="A23" s="5" t="s">
        <v>27</v>
      </c>
      <c r="C23" s="2"/>
    </row>
    <row r="24" ht="25.5" customHeight="1">
      <c r="A24" s="36" t="s">
        <v>28</v>
      </c>
      <c r="C24" s="2"/>
    </row>
    <row r="25" ht="23.25" customHeight="1">
      <c r="A25" s="37" t="s">
        <v>29</v>
      </c>
      <c r="C25" s="2"/>
    </row>
    <row r="26" ht="18.75" customHeight="1">
      <c r="A26" s="38"/>
      <c r="B26" s="39" t="str">
        <f>HYPERLINK("http://hawksey.info/tagsexplorer/?key="&amp;getSheetKey(C21)&amp;"&amp;gid="&amp;getSheetGID("Archive"), "TAGSExplorer")</f>
        <v>TAGSExplorer</v>
      </c>
      <c r="C26" s="40" t="s">
        <v>30</v>
      </c>
    </row>
    <row r="27" ht="9.0" customHeight="1">
      <c r="A27" s="38"/>
      <c r="B27" s="41"/>
      <c r="C27" s="30"/>
    </row>
    <row r="28" ht="19.5" customHeight="1">
      <c r="A28" s="38"/>
      <c r="B28" s="39" t="str">
        <f>HYPERLINK("http://hawksey.info/tagsexplorer/arc.html?key="&amp;getSheetKey(C21)&amp;"&amp;gid="&amp;getSheetGID("Archive"), "TAGS Archive")</f>
        <v>TAGS Archive</v>
      </c>
      <c r="C28" s="42" t="s">
        <v>31</v>
      </c>
    </row>
    <row r="29" ht="16.5" customHeight="1">
      <c r="A29" s="38"/>
      <c r="B29" s="43"/>
      <c r="C29" s="30"/>
    </row>
    <row r="30" ht="33.75" customHeight="1">
      <c r="A30" s="5" t="s">
        <v>32</v>
      </c>
      <c r="C30" s="2"/>
    </row>
    <row r="31" ht="33.75" customHeight="1">
      <c r="A31" s="44" t="str">
        <f>IFERROR(__xludf.DUMMYFUNCTION("TRANSPOSE(IMPORTRANGE(""0AqGkLMU9sHmLdHhsT0UtM2QwU3MxQWU1a0x5bXpseHc"",""News!A2:B2""))"),"TAGS v6.0 is here! Includes streamlined twitter connection experience and new support site")</f>
        <v>TAGS v6.0 is here! Includes streamlined twitter connection experience and new support site</v>
      </c>
      <c r="C31" s="2"/>
    </row>
    <row r="32" ht="24.0" customHeight="1">
      <c r="A32" s="45" t="str">
        <f>IFERROR(__xludf.DUMMYFUNCTION("""COMPUTED_VALUE"""),"http://tags.hawksey.info/")</f>
        <v>http://tags.hawksey.info/</v>
      </c>
      <c r="C32" s="2"/>
    </row>
    <row r="33" ht="15.0" customHeight="1">
      <c r="A33" s="46"/>
      <c r="B33" s="46"/>
      <c r="C33" s="47"/>
    </row>
    <row r="34" ht="8.25" customHeight="1">
      <c r="A34" s="48"/>
      <c r="B34" s="48"/>
      <c r="C34" s="49"/>
    </row>
  </sheetData>
  <mergeCells count="15">
    <mergeCell ref="A12:C12"/>
    <mergeCell ref="A18:C18"/>
    <mergeCell ref="A23:C23"/>
    <mergeCell ref="A24:C24"/>
    <mergeCell ref="A25:C25"/>
    <mergeCell ref="A30:C30"/>
    <mergeCell ref="A31:C31"/>
    <mergeCell ref="A32:C32"/>
    <mergeCell ref="A1:C1"/>
    <mergeCell ref="A2:C2"/>
    <mergeCell ref="A3:C3"/>
    <mergeCell ref="A5:C5"/>
    <mergeCell ref="A6:C6"/>
    <mergeCell ref="A7:C7"/>
    <mergeCell ref="A11:C11"/>
  </mergeCells>
  <dataValidations>
    <dataValidation type="list" allowBlank="1" showInputMessage="1" prompt="Select the time period you want to search" sqref="B13">
      <formula1>"default,-1 days,-2 days,-3 days,-4 days,-5 days,-6 days,-7 days"</formula1>
    </dataValidation>
    <dataValidation type="decimal" operator="greaterThanOrEqual" allowBlank="1" showDropDown="1" showInputMessage="1" prompt="Enter a number greater than or equal to 0" sqref="B15">
      <formula1>0.0</formula1>
    </dataValidation>
    <dataValidation type="decimal" allowBlank="1" sqref="B16">
      <formula1>1.0</formula1>
      <formula2>18000.0</formula2>
    </dataValidation>
    <dataValidation type="list" allowBlank="1" showInputMessage="1" prompt="Click and enter a value from the list of items" sqref="B14">
      <formula1>"continuous"</formula1>
    </dataValidation>
    <dataValidation type="list" allowBlank="1" sqref="B17">
      <formula1>"search/tweets,favorites/list,statuses/user_timeline"</formula1>
    </dataValidation>
  </dataValidations>
  <hyperlinks>
    <hyperlink r:id="rId1" ref="A3"/>
    <hyperlink r:id="rId2" ref="A32"/>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0"/>
    <col customWidth="1" min="3" max="3" width="42.0"/>
  </cols>
  <sheetData>
    <row r="1">
      <c r="A1" s="50" t="s">
        <v>33</v>
      </c>
      <c r="B1" s="51" t="s">
        <v>34</v>
      </c>
      <c r="C1" s="52" t="s">
        <v>35</v>
      </c>
      <c r="D1" s="51" t="s">
        <v>36</v>
      </c>
      <c r="E1" s="51" t="s">
        <v>37</v>
      </c>
      <c r="F1" s="53" t="s">
        <v>38</v>
      </c>
      <c r="G1" s="51" t="s">
        <v>39</v>
      </c>
      <c r="H1" s="51" t="s">
        <v>40</v>
      </c>
      <c r="I1" s="51" t="s">
        <v>41</v>
      </c>
      <c r="J1" s="51" t="s">
        <v>42</v>
      </c>
      <c r="K1" s="51" t="s">
        <v>43</v>
      </c>
      <c r="L1" s="51" t="s">
        <v>44</v>
      </c>
      <c r="M1" s="54" t="s">
        <v>45</v>
      </c>
      <c r="N1" s="54" t="s">
        <v>46</v>
      </c>
      <c r="O1" s="51" t="s">
        <v>47</v>
      </c>
      <c r="P1" s="51" t="s">
        <v>48</v>
      </c>
      <c r="Q1" s="51" t="s">
        <v>49</v>
      </c>
      <c r="R1" s="51" t="s">
        <v>50</v>
      </c>
      <c r="S1" s="54" t="s">
        <v>51</v>
      </c>
    </row>
    <row r="2">
      <c r="A2" s="55" t="s">
        <v>52</v>
      </c>
      <c r="B2" s="51" t="s">
        <v>53</v>
      </c>
      <c r="C2" s="52" t="s">
        <v>54</v>
      </c>
      <c r="D2" s="51" t="s">
        <v>55</v>
      </c>
      <c r="E2" s="51" t="s">
        <v>56</v>
      </c>
      <c r="F2" s="53">
        <v>44699.36256944445</v>
      </c>
      <c r="G2" s="51"/>
      <c r="H2" s="51"/>
      <c r="I2" s="51"/>
      <c r="J2" s="51"/>
      <c r="K2" s="51" t="s">
        <v>57</v>
      </c>
      <c r="L2" s="51"/>
      <c r="M2" s="54" t="s">
        <v>58</v>
      </c>
      <c r="N2" s="56" t="s">
        <v>59</v>
      </c>
      <c r="O2" s="51">
        <v>4.0</v>
      </c>
      <c r="P2" s="51">
        <v>14.0</v>
      </c>
      <c r="Q2" s="51" t="s">
        <v>60</v>
      </c>
      <c r="R2" s="57" t="s">
        <v>61</v>
      </c>
      <c r="S2" s="54" t="s">
        <v>62</v>
      </c>
    </row>
    <row r="3">
      <c r="A3" s="55" t="s">
        <v>63</v>
      </c>
      <c r="B3" s="51" t="s">
        <v>64</v>
      </c>
      <c r="C3" s="52" t="s">
        <v>65</v>
      </c>
      <c r="D3" s="51" t="s">
        <v>66</v>
      </c>
      <c r="E3" s="51" t="s">
        <v>67</v>
      </c>
      <c r="F3" s="53">
        <v>44699.36246527778</v>
      </c>
      <c r="G3" s="51"/>
      <c r="H3" s="51"/>
      <c r="I3" s="51"/>
      <c r="J3" s="51"/>
      <c r="K3" s="51" t="s">
        <v>68</v>
      </c>
      <c r="L3" s="51"/>
      <c r="M3" s="54" t="s">
        <v>69</v>
      </c>
      <c r="N3" s="56" t="s">
        <v>70</v>
      </c>
      <c r="O3" s="51">
        <v>422.0</v>
      </c>
      <c r="P3" s="51">
        <v>115.0</v>
      </c>
      <c r="Q3" s="51" t="s">
        <v>71</v>
      </c>
      <c r="R3" s="57" t="s">
        <v>72</v>
      </c>
      <c r="S3" s="54" t="s">
        <v>73</v>
      </c>
    </row>
    <row r="4">
      <c r="A4" s="55" t="s">
        <v>63</v>
      </c>
      <c r="B4" s="51" t="s">
        <v>64</v>
      </c>
      <c r="C4" s="52" t="s">
        <v>65</v>
      </c>
      <c r="D4" s="51" t="s">
        <v>66</v>
      </c>
      <c r="E4" s="51" t="s">
        <v>74</v>
      </c>
      <c r="F4" s="53">
        <v>44699.36246527778</v>
      </c>
      <c r="G4" s="51"/>
      <c r="H4" s="51"/>
      <c r="I4" s="51"/>
      <c r="J4" s="51"/>
      <c r="K4" s="51" t="s">
        <v>68</v>
      </c>
      <c r="L4" s="51"/>
      <c r="M4" s="54" t="s">
        <v>69</v>
      </c>
      <c r="N4" s="56" t="s">
        <v>70</v>
      </c>
      <c r="O4" s="51">
        <v>422.0</v>
      </c>
      <c r="P4" s="51">
        <v>115.0</v>
      </c>
      <c r="Q4" s="51" t="s">
        <v>71</v>
      </c>
      <c r="R4" s="57" t="s">
        <v>72</v>
      </c>
      <c r="S4" s="54" t="s">
        <v>73</v>
      </c>
    </row>
    <row r="5">
      <c r="A5" s="55" t="s">
        <v>75</v>
      </c>
      <c r="B5" s="51" t="s">
        <v>76</v>
      </c>
      <c r="C5" s="52" t="s">
        <v>54</v>
      </c>
      <c r="D5" s="51" t="s">
        <v>77</v>
      </c>
      <c r="E5" s="51" t="s">
        <v>67</v>
      </c>
      <c r="F5" s="53">
        <v>44699.359826388885</v>
      </c>
      <c r="G5" s="51"/>
      <c r="H5" s="51"/>
      <c r="I5" s="51"/>
      <c r="J5" s="51"/>
      <c r="K5" s="51" t="s">
        <v>78</v>
      </c>
      <c r="L5" s="51"/>
      <c r="M5" s="54" t="s">
        <v>58</v>
      </c>
      <c r="N5" s="56" t="s">
        <v>79</v>
      </c>
      <c r="O5" s="51">
        <v>6817.0</v>
      </c>
      <c r="P5" s="51">
        <v>1831.0</v>
      </c>
      <c r="Q5" s="51" t="s">
        <v>80</v>
      </c>
      <c r="R5" s="57" t="s">
        <v>81</v>
      </c>
      <c r="S5" s="54" t="s">
        <v>62</v>
      </c>
    </row>
    <row r="6">
      <c r="A6" s="55" t="s">
        <v>82</v>
      </c>
      <c r="B6" s="51" t="s">
        <v>83</v>
      </c>
      <c r="C6" s="52" t="s">
        <v>54</v>
      </c>
      <c r="D6" s="51" t="s">
        <v>84</v>
      </c>
      <c r="E6" s="51" t="s">
        <v>67</v>
      </c>
      <c r="F6" s="53">
        <v>44699.359247685185</v>
      </c>
      <c r="G6" s="51"/>
      <c r="H6" s="51"/>
      <c r="I6" s="51"/>
      <c r="J6" s="51"/>
      <c r="K6" s="51" t="s">
        <v>85</v>
      </c>
      <c r="L6" s="51"/>
      <c r="M6" s="54" t="s">
        <v>58</v>
      </c>
      <c r="N6" s="56" t="s">
        <v>86</v>
      </c>
      <c r="O6" s="51">
        <v>22.0</v>
      </c>
      <c r="P6" s="51">
        <v>36.0</v>
      </c>
      <c r="Q6" s="51"/>
      <c r="R6" s="57" t="s">
        <v>87</v>
      </c>
      <c r="S6" s="54" t="s">
        <v>62</v>
      </c>
    </row>
    <row r="7">
      <c r="A7" s="55" t="s">
        <v>88</v>
      </c>
      <c r="B7" s="51" t="s">
        <v>89</v>
      </c>
      <c r="C7" s="52" t="s">
        <v>90</v>
      </c>
      <c r="D7" s="51" t="s">
        <v>91</v>
      </c>
      <c r="E7" s="51" t="s">
        <v>92</v>
      </c>
      <c r="F7" s="53">
        <v>44699.35387731482</v>
      </c>
      <c r="G7" s="51"/>
      <c r="H7" s="51"/>
      <c r="I7" s="51"/>
      <c r="J7" s="51"/>
      <c r="K7" s="51" t="s">
        <v>93</v>
      </c>
      <c r="L7" s="51"/>
      <c r="M7" s="54" t="s">
        <v>58</v>
      </c>
      <c r="N7" s="56" t="s">
        <v>94</v>
      </c>
      <c r="O7" s="51">
        <v>493.0</v>
      </c>
      <c r="P7" s="51">
        <v>194.0</v>
      </c>
      <c r="Q7" s="51" t="s">
        <v>95</v>
      </c>
      <c r="R7" s="57" t="s">
        <v>96</v>
      </c>
      <c r="S7" s="54" t="s">
        <v>97</v>
      </c>
    </row>
    <row r="8">
      <c r="A8" s="55" t="s">
        <v>98</v>
      </c>
      <c r="B8" s="51" t="s">
        <v>99</v>
      </c>
      <c r="C8" s="52" t="s">
        <v>54</v>
      </c>
      <c r="D8" s="51" t="s">
        <v>100</v>
      </c>
      <c r="E8" s="51" t="s">
        <v>74</v>
      </c>
      <c r="F8" s="53">
        <v>44699.35159722222</v>
      </c>
      <c r="G8" s="51"/>
      <c r="H8" s="51"/>
      <c r="I8" s="51"/>
      <c r="J8" s="51"/>
      <c r="K8" s="51" t="s">
        <v>101</v>
      </c>
      <c r="L8" s="51"/>
      <c r="M8" s="54" t="s">
        <v>58</v>
      </c>
      <c r="N8" s="56" t="s">
        <v>102</v>
      </c>
      <c r="O8" s="51">
        <v>65.0</v>
      </c>
      <c r="P8" s="51">
        <v>282.0</v>
      </c>
      <c r="Q8" s="51" t="s">
        <v>103</v>
      </c>
      <c r="R8" s="57" t="s">
        <v>104</v>
      </c>
      <c r="S8" s="54" t="s">
        <v>62</v>
      </c>
    </row>
    <row r="9">
      <c r="A9" s="55" t="s">
        <v>105</v>
      </c>
      <c r="B9" s="51" t="s">
        <v>106</v>
      </c>
      <c r="C9" s="52" t="s">
        <v>107</v>
      </c>
      <c r="D9" s="51" t="s">
        <v>108</v>
      </c>
      <c r="E9" s="51" t="s">
        <v>109</v>
      </c>
      <c r="F9" s="53">
        <v>44699.35140046296</v>
      </c>
      <c r="G9" s="51"/>
      <c r="H9" s="51"/>
      <c r="I9" s="51"/>
      <c r="J9" s="51"/>
      <c r="K9" s="51" t="s">
        <v>110</v>
      </c>
      <c r="L9" s="51"/>
      <c r="M9" s="54" t="s">
        <v>111</v>
      </c>
      <c r="N9" s="56" t="s">
        <v>112</v>
      </c>
      <c r="O9" s="51">
        <v>1780.0</v>
      </c>
      <c r="P9" s="51">
        <v>3106.0</v>
      </c>
      <c r="Q9" s="51" t="s">
        <v>113</v>
      </c>
      <c r="R9" s="57" t="s">
        <v>114</v>
      </c>
      <c r="S9" s="54" t="s">
        <v>115</v>
      </c>
    </row>
    <row r="10">
      <c r="A10" s="55" t="s">
        <v>116</v>
      </c>
      <c r="B10" s="51" t="s">
        <v>117</v>
      </c>
      <c r="C10" s="52" t="s">
        <v>54</v>
      </c>
      <c r="D10" s="51" t="s">
        <v>118</v>
      </c>
      <c r="E10" s="51" t="s">
        <v>109</v>
      </c>
      <c r="F10" s="53">
        <v>44699.34866898148</v>
      </c>
      <c r="G10" s="51"/>
      <c r="H10" s="51"/>
      <c r="I10" s="51"/>
      <c r="J10" s="51"/>
      <c r="K10" s="51" t="s">
        <v>119</v>
      </c>
      <c r="L10" s="51"/>
      <c r="M10" s="54" t="s">
        <v>111</v>
      </c>
      <c r="N10" s="56" t="s">
        <v>120</v>
      </c>
      <c r="O10" s="51">
        <v>1206.0</v>
      </c>
      <c r="P10" s="51">
        <v>2075.0</v>
      </c>
      <c r="Q10" s="51" t="s">
        <v>121</v>
      </c>
      <c r="R10" s="57" t="s">
        <v>122</v>
      </c>
      <c r="S10" s="54" t="s">
        <v>62</v>
      </c>
    </row>
    <row r="11">
      <c r="A11" s="55" t="s">
        <v>123</v>
      </c>
      <c r="B11" s="51" t="s">
        <v>124</v>
      </c>
      <c r="C11" s="52" t="s">
        <v>54</v>
      </c>
      <c r="D11" s="51" t="s">
        <v>125</v>
      </c>
      <c r="E11" s="51" t="s">
        <v>109</v>
      </c>
      <c r="F11" s="53">
        <v>44699.34797453704</v>
      </c>
      <c r="G11" s="51"/>
      <c r="H11" s="51"/>
      <c r="I11" s="51"/>
      <c r="J11" s="51"/>
      <c r="K11" s="51" t="s">
        <v>126</v>
      </c>
      <c r="L11" s="51"/>
      <c r="M11" s="54" t="s">
        <v>58</v>
      </c>
      <c r="N11" s="56" t="s">
        <v>127</v>
      </c>
      <c r="O11" s="51">
        <v>310.0</v>
      </c>
      <c r="P11" s="51">
        <v>950.0</v>
      </c>
      <c r="Q11" s="51" t="s">
        <v>128</v>
      </c>
      <c r="R11" s="57" t="s">
        <v>129</v>
      </c>
      <c r="S11" s="54" t="s">
        <v>62</v>
      </c>
    </row>
    <row r="12">
      <c r="A12" s="55" t="s">
        <v>130</v>
      </c>
      <c r="B12" s="51" t="s">
        <v>131</v>
      </c>
      <c r="C12" s="52" t="s">
        <v>132</v>
      </c>
      <c r="D12" s="51" t="s">
        <v>133</v>
      </c>
      <c r="E12" s="51" t="s">
        <v>109</v>
      </c>
      <c r="F12" s="53">
        <v>44699.34759259259</v>
      </c>
      <c r="G12" s="51"/>
      <c r="H12" s="51"/>
      <c r="I12" s="51"/>
      <c r="J12" s="51"/>
      <c r="K12" s="51" t="s">
        <v>134</v>
      </c>
      <c r="L12" s="51"/>
      <c r="M12" s="54" t="s">
        <v>58</v>
      </c>
      <c r="N12" s="56" t="s">
        <v>135</v>
      </c>
      <c r="O12" s="51"/>
      <c r="P12" s="51">
        <v>23.0</v>
      </c>
      <c r="Q12" s="51"/>
      <c r="R12" s="57" t="s">
        <v>136</v>
      </c>
      <c r="S12" s="54" t="s">
        <v>137</v>
      </c>
    </row>
    <row r="13">
      <c r="A13" s="55" t="s">
        <v>138</v>
      </c>
      <c r="B13" s="51" t="s">
        <v>139</v>
      </c>
      <c r="C13" s="52" t="s">
        <v>54</v>
      </c>
      <c r="D13" s="51" t="s">
        <v>140</v>
      </c>
      <c r="E13" s="51" t="s">
        <v>109</v>
      </c>
      <c r="F13" s="53">
        <v>44699.34741898148</v>
      </c>
      <c r="G13" s="51"/>
      <c r="H13" s="51"/>
      <c r="I13" s="51"/>
      <c r="J13" s="51"/>
      <c r="K13" s="51" t="s">
        <v>141</v>
      </c>
      <c r="L13" s="51"/>
      <c r="M13" s="54" t="s">
        <v>58</v>
      </c>
      <c r="N13" s="56" t="s">
        <v>142</v>
      </c>
      <c r="O13" s="51">
        <v>137.0</v>
      </c>
      <c r="P13" s="51">
        <v>310.0</v>
      </c>
      <c r="Q13" s="51" t="s">
        <v>143</v>
      </c>
      <c r="R13" s="57" t="s">
        <v>144</v>
      </c>
      <c r="S13" s="54" t="s">
        <v>62</v>
      </c>
    </row>
    <row r="14">
      <c r="A14" s="55" t="s">
        <v>145</v>
      </c>
      <c r="B14" s="51" t="s">
        <v>146</v>
      </c>
      <c r="C14" s="52" t="s">
        <v>54</v>
      </c>
      <c r="D14" s="51" t="s">
        <v>147</v>
      </c>
      <c r="E14" s="51" t="s">
        <v>109</v>
      </c>
      <c r="F14" s="53">
        <v>44699.34587962963</v>
      </c>
      <c r="G14" s="51"/>
      <c r="H14" s="51"/>
      <c r="I14" s="51"/>
      <c r="J14" s="51"/>
      <c r="K14" s="51" t="s">
        <v>148</v>
      </c>
      <c r="L14" s="51"/>
      <c r="M14" s="54" t="s">
        <v>69</v>
      </c>
      <c r="N14" s="56" t="s">
        <v>149</v>
      </c>
      <c r="O14" s="51">
        <v>570.0</v>
      </c>
      <c r="P14" s="51">
        <v>2649.0</v>
      </c>
      <c r="Q14" s="51" t="s">
        <v>150</v>
      </c>
      <c r="R14" s="57" t="s">
        <v>151</v>
      </c>
      <c r="S14" s="54" t="s">
        <v>62</v>
      </c>
    </row>
    <row r="15">
      <c r="A15" s="55" t="s">
        <v>152</v>
      </c>
      <c r="B15" s="51" t="s">
        <v>153</v>
      </c>
      <c r="C15" s="52" t="s">
        <v>54</v>
      </c>
      <c r="D15" s="51" t="s">
        <v>154</v>
      </c>
      <c r="E15" s="51" t="s">
        <v>109</v>
      </c>
      <c r="F15" s="53">
        <v>44699.345543981486</v>
      </c>
      <c r="G15" s="51"/>
      <c r="H15" s="51"/>
      <c r="I15" s="51"/>
      <c r="J15" s="51"/>
      <c r="K15" s="51" t="s">
        <v>155</v>
      </c>
      <c r="L15" s="51"/>
      <c r="M15" s="54" t="s">
        <v>58</v>
      </c>
      <c r="N15" s="56" t="s">
        <v>156</v>
      </c>
      <c r="O15" s="51">
        <v>26.0</v>
      </c>
      <c r="P15" s="51">
        <v>21.0</v>
      </c>
      <c r="Q15" s="51"/>
      <c r="R15" s="57" t="s">
        <v>157</v>
      </c>
      <c r="S15" s="54" t="s">
        <v>62</v>
      </c>
    </row>
    <row r="16">
      <c r="A16" s="55" t="s">
        <v>158</v>
      </c>
      <c r="B16" s="51" t="s">
        <v>64</v>
      </c>
      <c r="C16" s="52" t="s">
        <v>159</v>
      </c>
      <c r="D16" s="51" t="s">
        <v>160</v>
      </c>
      <c r="E16" s="51"/>
      <c r="F16" s="53">
        <v>44699.344201388885</v>
      </c>
      <c r="G16" s="51"/>
      <c r="H16" s="51"/>
      <c r="I16" s="51"/>
      <c r="J16" s="51"/>
      <c r="K16" s="51" t="s">
        <v>68</v>
      </c>
      <c r="L16" s="51"/>
      <c r="M16" s="54" t="s">
        <v>69</v>
      </c>
      <c r="N16" s="56" t="s">
        <v>70</v>
      </c>
      <c r="O16" s="51">
        <v>422.0</v>
      </c>
      <c r="P16" s="51">
        <v>115.0</v>
      </c>
      <c r="Q16" s="51" t="s">
        <v>71</v>
      </c>
      <c r="R16" s="57" t="s">
        <v>161</v>
      </c>
      <c r="S16" s="54" t="s">
        <v>162</v>
      </c>
    </row>
    <row r="17">
      <c r="A17" s="55" t="s">
        <v>163</v>
      </c>
      <c r="B17" s="51" t="s">
        <v>164</v>
      </c>
      <c r="C17" s="52" t="s">
        <v>54</v>
      </c>
      <c r="D17" s="51" t="s">
        <v>165</v>
      </c>
      <c r="E17" s="51" t="s">
        <v>92</v>
      </c>
      <c r="F17" s="53">
        <v>44699.34328703704</v>
      </c>
      <c r="G17" s="51"/>
      <c r="H17" s="51"/>
      <c r="I17" s="51"/>
      <c r="J17" s="51"/>
      <c r="K17" s="51" t="s">
        <v>166</v>
      </c>
      <c r="L17" s="51"/>
      <c r="M17" s="54" t="s">
        <v>69</v>
      </c>
      <c r="N17" s="56" t="s">
        <v>167</v>
      </c>
      <c r="O17" s="51">
        <v>4.0</v>
      </c>
      <c r="P17" s="51">
        <v>161.0</v>
      </c>
      <c r="Q17" s="51"/>
      <c r="R17" s="57" t="s">
        <v>168</v>
      </c>
      <c r="S17" s="54" t="s">
        <v>62</v>
      </c>
    </row>
    <row r="18">
      <c r="A18" s="55" t="s">
        <v>169</v>
      </c>
      <c r="B18" s="51" t="s">
        <v>170</v>
      </c>
      <c r="C18" s="52" t="s">
        <v>171</v>
      </c>
      <c r="D18" s="51" t="s">
        <v>172</v>
      </c>
      <c r="E18" s="51" t="s">
        <v>109</v>
      </c>
      <c r="F18" s="53">
        <v>44699.339224537034</v>
      </c>
      <c r="G18" s="51"/>
      <c r="H18" s="51"/>
      <c r="I18" s="51"/>
      <c r="J18" s="51"/>
      <c r="K18" s="51" t="s">
        <v>173</v>
      </c>
      <c r="L18" s="51"/>
      <c r="M18" s="54" t="s">
        <v>174</v>
      </c>
      <c r="N18" s="56" t="s">
        <v>175</v>
      </c>
      <c r="O18" s="51">
        <v>41906.0</v>
      </c>
      <c r="P18" s="51">
        <v>539.0</v>
      </c>
      <c r="Q18" s="51" t="s">
        <v>128</v>
      </c>
      <c r="R18" s="57" t="s">
        <v>176</v>
      </c>
      <c r="S18" s="54" t="s">
        <v>177</v>
      </c>
    </row>
    <row r="19">
      <c r="A19" s="55" t="s">
        <v>178</v>
      </c>
      <c r="B19" s="51" t="s">
        <v>179</v>
      </c>
      <c r="C19" s="52" t="s">
        <v>180</v>
      </c>
      <c r="D19" s="51" t="s">
        <v>181</v>
      </c>
      <c r="E19" s="51" t="s">
        <v>109</v>
      </c>
      <c r="F19" s="53">
        <v>44699.33462962963</v>
      </c>
      <c r="G19" s="51"/>
      <c r="H19" s="51"/>
      <c r="I19" s="51"/>
      <c r="J19" s="51"/>
      <c r="K19" s="51" t="s">
        <v>182</v>
      </c>
      <c r="L19" s="51"/>
      <c r="M19" s="54" t="s">
        <v>69</v>
      </c>
      <c r="N19" s="56" t="s">
        <v>183</v>
      </c>
      <c r="O19" s="51">
        <v>1169.0</v>
      </c>
      <c r="P19" s="51">
        <v>3480.0</v>
      </c>
      <c r="Q19" s="51" t="s">
        <v>184</v>
      </c>
      <c r="R19" s="57" t="s">
        <v>185</v>
      </c>
      <c r="S19" s="54" t="s">
        <v>186</v>
      </c>
    </row>
    <row r="20">
      <c r="A20" s="55" t="s">
        <v>187</v>
      </c>
      <c r="B20" s="51" t="s">
        <v>188</v>
      </c>
      <c r="C20" s="52" t="s">
        <v>107</v>
      </c>
      <c r="D20" s="51" t="s">
        <v>189</v>
      </c>
      <c r="E20" s="51" t="s">
        <v>92</v>
      </c>
      <c r="F20" s="53">
        <v>44699.33076388889</v>
      </c>
      <c r="G20" s="51"/>
      <c r="H20" s="51"/>
      <c r="I20" s="51"/>
      <c r="J20" s="51"/>
      <c r="K20" s="51" t="s">
        <v>190</v>
      </c>
      <c r="L20" s="51"/>
      <c r="M20" s="54" t="s">
        <v>58</v>
      </c>
      <c r="N20" s="56" t="s">
        <v>191</v>
      </c>
      <c r="O20" s="51">
        <v>302.0</v>
      </c>
      <c r="P20" s="51">
        <v>487.0</v>
      </c>
      <c r="Q20" s="51" t="s">
        <v>192</v>
      </c>
      <c r="R20" s="57" t="s">
        <v>193</v>
      </c>
      <c r="S20" s="54" t="s">
        <v>115</v>
      </c>
    </row>
    <row r="21">
      <c r="A21" s="55" t="s">
        <v>194</v>
      </c>
      <c r="B21" s="51" t="s">
        <v>195</v>
      </c>
      <c r="C21" s="52" t="s">
        <v>196</v>
      </c>
      <c r="D21" s="51" t="s">
        <v>197</v>
      </c>
      <c r="E21" s="51" t="s">
        <v>92</v>
      </c>
      <c r="F21" s="53">
        <v>44699.326203703706</v>
      </c>
      <c r="G21" s="51"/>
      <c r="H21" s="51"/>
      <c r="I21" s="51"/>
      <c r="J21" s="51"/>
      <c r="K21" s="51" t="s">
        <v>198</v>
      </c>
      <c r="L21" s="51"/>
      <c r="M21" s="54" t="s">
        <v>69</v>
      </c>
      <c r="N21" s="56" t="s">
        <v>199</v>
      </c>
      <c r="O21" s="51">
        <v>2628.0</v>
      </c>
      <c r="P21" s="51">
        <v>1234.0</v>
      </c>
      <c r="Q21" s="51" t="s">
        <v>200</v>
      </c>
      <c r="R21" s="57" t="s">
        <v>201</v>
      </c>
      <c r="S21" s="54" t="s">
        <v>202</v>
      </c>
    </row>
    <row r="22">
      <c r="A22" s="55" t="s">
        <v>203</v>
      </c>
      <c r="B22" s="51" t="s">
        <v>204</v>
      </c>
      <c r="C22" s="52" t="s">
        <v>205</v>
      </c>
      <c r="D22" s="51" t="s">
        <v>206</v>
      </c>
      <c r="E22" s="51" t="s">
        <v>74</v>
      </c>
      <c r="F22" s="53">
        <v>44699.32400462963</v>
      </c>
      <c r="G22" s="51"/>
      <c r="H22" s="51"/>
      <c r="I22" s="51"/>
      <c r="J22" s="51"/>
      <c r="K22" s="51" t="s">
        <v>207</v>
      </c>
      <c r="L22" s="51"/>
      <c r="M22" s="54" t="s">
        <v>58</v>
      </c>
      <c r="N22" s="56" t="s">
        <v>59</v>
      </c>
      <c r="O22" s="51">
        <v>6.0</v>
      </c>
      <c r="P22" s="51">
        <v>18.0</v>
      </c>
      <c r="Q22" s="51"/>
      <c r="R22" s="57" t="s">
        <v>208</v>
      </c>
      <c r="S22" s="54" t="s">
        <v>209</v>
      </c>
    </row>
    <row r="23">
      <c r="A23" s="55" t="s">
        <v>210</v>
      </c>
      <c r="B23" s="51" t="s">
        <v>211</v>
      </c>
      <c r="C23" s="52" t="s">
        <v>107</v>
      </c>
      <c r="D23" s="51" t="s">
        <v>212</v>
      </c>
      <c r="E23" s="51" t="s">
        <v>74</v>
      </c>
      <c r="F23" s="53">
        <v>44699.32356481481</v>
      </c>
      <c r="G23" s="51"/>
      <c r="H23" s="51"/>
      <c r="I23" s="51"/>
      <c r="J23" s="51"/>
      <c r="K23" s="51" t="s">
        <v>213</v>
      </c>
      <c r="L23" s="51"/>
      <c r="M23" s="54" t="s">
        <v>111</v>
      </c>
      <c r="N23" s="56" t="s">
        <v>214</v>
      </c>
      <c r="O23" s="51">
        <v>437.0</v>
      </c>
      <c r="P23" s="51">
        <v>316.0</v>
      </c>
      <c r="Q23" s="51" t="s">
        <v>215</v>
      </c>
      <c r="R23" s="57" t="s">
        <v>216</v>
      </c>
      <c r="S23" s="54" t="s">
        <v>115</v>
      </c>
    </row>
    <row r="24">
      <c r="A24" s="55" t="s">
        <v>217</v>
      </c>
      <c r="B24" s="51" t="s">
        <v>218</v>
      </c>
      <c r="C24" s="52" t="s">
        <v>219</v>
      </c>
      <c r="D24" s="51" t="s">
        <v>220</v>
      </c>
      <c r="E24" s="51" t="s">
        <v>74</v>
      </c>
      <c r="F24" s="53">
        <v>44699.31744212963</v>
      </c>
      <c r="G24" s="51"/>
      <c r="H24" s="51"/>
      <c r="I24" s="51"/>
      <c r="J24" s="51"/>
      <c r="K24" s="51" t="s">
        <v>221</v>
      </c>
      <c r="L24" s="51"/>
      <c r="M24" s="54" t="s">
        <v>58</v>
      </c>
      <c r="N24" s="56" t="s">
        <v>222</v>
      </c>
      <c r="O24" s="51">
        <v>11706.0</v>
      </c>
      <c r="P24" s="51">
        <v>12114.0</v>
      </c>
      <c r="Q24" s="51" t="s">
        <v>223</v>
      </c>
      <c r="R24" s="57" t="s">
        <v>224</v>
      </c>
      <c r="S24" s="54" t="s">
        <v>225</v>
      </c>
    </row>
    <row r="25">
      <c r="A25" s="55" t="s">
        <v>226</v>
      </c>
      <c r="B25" s="51" t="s">
        <v>227</v>
      </c>
      <c r="C25" s="52" t="s">
        <v>228</v>
      </c>
      <c r="D25" s="51" t="s">
        <v>229</v>
      </c>
      <c r="E25" s="51" t="s">
        <v>67</v>
      </c>
      <c r="F25" s="53">
        <v>44699.307800925926</v>
      </c>
      <c r="G25" s="51"/>
      <c r="H25" s="51"/>
      <c r="I25" s="51"/>
      <c r="J25" s="51"/>
      <c r="K25" s="51" t="s">
        <v>230</v>
      </c>
      <c r="L25" s="51"/>
      <c r="M25" s="54" t="s">
        <v>58</v>
      </c>
      <c r="N25" s="56" t="s">
        <v>231</v>
      </c>
      <c r="O25" s="51">
        <v>30096.0</v>
      </c>
      <c r="P25" s="51">
        <v>25306.0</v>
      </c>
      <c r="Q25" s="51" t="s">
        <v>232</v>
      </c>
      <c r="R25" s="57" t="s">
        <v>233</v>
      </c>
      <c r="S25" s="54" t="s">
        <v>234</v>
      </c>
    </row>
    <row r="26">
      <c r="A26" s="55" t="s">
        <v>235</v>
      </c>
      <c r="B26" s="51" t="s">
        <v>236</v>
      </c>
      <c r="C26" s="52" t="s">
        <v>237</v>
      </c>
      <c r="D26" s="51" t="s">
        <v>238</v>
      </c>
      <c r="E26" s="51" t="s">
        <v>92</v>
      </c>
      <c r="F26" s="53">
        <v>44699.30694444444</v>
      </c>
      <c r="G26" s="51"/>
      <c r="H26" s="51"/>
      <c r="I26" s="51"/>
      <c r="J26" s="51"/>
      <c r="K26" s="51" t="s">
        <v>239</v>
      </c>
      <c r="L26" s="51"/>
      <c r="M26" s="54" t="s">
        <v>69</v>
      </c>
      <c r="N26" s="56" t="s">
        <v>240</v>
      </c>
      <c r="O26" s="51">
        <v>84982.0</v>
      </c>
      <c r="P26" s="51">
        <v>1032.0</v>
      </c>
      <c r="Q26" s="51" t="s">
        <v>71</v>
      </c>
      <c r="R26" s="57" t="s">
        <v>241</v>
      </c>
      <c r="S26" s="54" t="s">
        <v>242</v>
      </c>
    </row>
    <row r="27">
      <c r="A27" s="55" t="s">
        <v>243</v>
      </c>
      <c r="B27" s="51" t="s">
        <v>244</v>
      </c>
      <c r="C27" s="52" t="s">
        <v>245</v>
      </c>
      <c r="D27" s="51" t="s">
        <v>246</v>
      </c>
      <c r="E27" s="51" t="s">
        <v>74</v>
      </c>
      <c r="F27" s="53">
        <v>44699.30400462963</v>
      </c>
      <c r="G27" s="51"/>
      <c r="H27" s="51"/>
      <c r="I27" s="51"/>
      <c r="J27" s="51"/>
      <c r="K27" s="51" t="s">
        <v>247</v>
      </c>
      <c r="L27" s="51"/>
      <c r="M27" s="54" t="s">
        <v>58</v>
      </c>
      <c r="N27" s="56" t="s">
        <v>248</v>
      </c>
      <c r="O27" s="51">
        <v>629.0</v>
      </c>
      <c r="P27" s="51">
        <v>5002.0</v>
      </c>
      <c r="Q27" s="51"/>
      <c r="R27" s="57" t="s">
        <v>249</v>
      </c>
      <c r="S27" s="54" t="s">
        <v>250</v>
      </c>
    </row>
    <row r="28">
      <c r="A28" s="55" t="s">
        <v>251</v>
      </c>
      <c r="B28" s="51" t="s">
        <v>252</v>
      </c>
      <c r="C28" s="52" t="s">
        <v>253</v>
      </c>
      <c r="D28" s="51" t="s">
        <v>254</v>
      </c>
      <c r="E28" s="51" t="s">
        <v>109</v>
      </c>
      <c r="F28" s="53">
        <v>44699.289976851855</v>
      </c>
      <c r="G28" s="51"/>
      <c r="H28" s="51"/>
      <c r="I28" s="51"/>
      <c r="J28" s="51"/>
      <c r="K28" s="51" t="s">
        <v>255</v>
      </c>
      <c r="L28" s="51"/>
      <c r="M28" s="54" t="s">
        <v>111</v>
      </c>
      <c r="N28" s="56" t="s">
        <v>256</v>
      </c>
      <c r="O28" s="51">
        <v>543.0</v>
      </c>
      <c r="P28" s="51">
        <v>537.0</v>
      </c>
      <c r="Q28" s="51" t="s">
        <v>257</v>
      </c>
      <c r="R28" s="57" t="s">
        <v>258</v>
      </c>
      <c r="S28" s="54" t="s">
        <v>259</v>
      </c>
    </row>
    <row r="29">
      <c r="A29" s="55" t="s">
        <v>260</v>
      </c>
      <c r="B29" s="51" t="s">
        <v>261</v>
      </c>
      <c r="C29" s="52" t="s">
        <v>228</v>
      </c>
      <c r="D29" s="51" t="s">
        <v>262</v>
      </c>
      <c r="E29" s="51" t="s">
        <v>92</v>
      </c>
      <c r="F29" s="53">
        <v>44699.28853009259</v>
      </c>
      <c r="G29" s="51"/>
      <c r="H29" s="51"/>
      <c r="I29" s="51"/>
      <c r="J29" s="51"/>
      <c r="K29" s="51" t="s">
        <v>263</v>
      </c>
      <c r="L29" s="51"/>
      <c r="M29" s="54" t="s">
        <v>58</v>
      </c>
      <c r="N29" s="56" t="s">
        <v>264</v>
      </c>
      <c r="O29" s="51">
        <v>2896.0</v>
      </c>
      <c r="P29" s="51">
        <v>422.0</v>
      </c>
      <c r="Q29" s="51" t="s">
        <v>265</v>
      </c>
      <c r="R29" s="57" t="s">
        <v>266</v>
      </c>
      <c r="S29" s="54" t="s">
        <v>234</v>
      </c>
    </row>
    <row r="30">
      <c r="A30" s="55" t="s">
        <v>267</v>
      </c>
      <c r="B30" s="51" t="s">
        <v>268</v>
      </c>
      <c r="C30" s="52" t="s">
        <v>269</v>
      </c>
      <c r="D30" s="51" t="s">
        <v>270</v>
      </c>
      <c r="E30" s="51" t="s">
        <v>92</v>
      </c>
      <c r="F30" s="53">
        <v>44699.2881712963</v>
      </c>
      <c r="G30" s="51"/>
      <c r="H30" s="51"/>
      <c r="I30" s="51"/>
      <c r="J30" s="51"/>
      <c r="K30" s="51" t="s">
        <v>271</v>
      </c>
      <c r="L30" s="51"/>
      <c r="M30" s="54" t="s">
        <v>58</v>
      </c>
      <c r="N30" s="56" t="s">
        <v>272</v>
      </c>
      <c r="O30" s="51">
        <v>934.0</v>
      </c>
      <c r="P30" s="51">
        <v>253.0</v>
      </c>
      <c r="Q30" s="51"/>
      <c r="R30" s="57" t="s">
        <v>273</v>
      </c>
      <c r="S30" s="54" t="s">
        <v>274</v>
      </c>
    </row>
    <row r="31">
      <c r="A31" s="55" t="s">
        <v>275</v>
      </c>
      <c r="B31" s="51" t="s">
        <v>276</v>
      </c>
      <c r="C31" s="52" t="s">
        <v>277</v>
      </c>
      <c r="D31" s="51" t="s">
        <v>278</v>
      </c>
      <c r="E31" s="51" t="s">
        <v>92</v>
      </c>
      <c r="F31" s="53">
        <v>44699.27967592592</v>
      </c>
      <c r="G31" s="51"/>
      <c r="H31" s="51"/>
      <c r="I31" s="51"/>
      <c r="J31" s="51"/>
      <c r="K31" s="51" t="s">
        <v>279</v>
      </c>
      <c r="L31" s="51"/>
      <c r="M31" s="54" t="s">
        <v>58</v>
      </c>
      <c r="N31" s="56" t="s">
        <v>280</v>
      </c>
      <c r="O31" s="51">
        <v>570.0</v>
      </c>
      <c r="P31" s="51">
        <v>1027.0</v>
      </c>
      <c r="Q31" s="51" t="s">
        <v>281</v>
      </c>
      <c r="R31" s="57" t="s">
        <v>282</v>
      </c>
      <c r="S31" s="54" t="s">
        <v>283</v>
      </c>
    </row>
    <row r="32">
      <c r="A32" s="55" t="s">
        <v>284</v>
      </c>
      <c r="B32" s="51" t="s">
        <v>285</v>
      </c>
      <c r="C32" s="52" t="s">
        <v>286</v>
      </c>
      <c r="D32" s="51" t="s">
        <v>287</v>
      </c>
      <c r="E32" s="51" t="s">
        <v>109</v>
      </c>
      <c r="F32" s="53">
        <v>44699.27631944444</v>
      </c>
      <c r="G32" s="51"/>
      <c r="H32" s="51"/>
      <c r="I32" s="51"/>
      <c r="J32" s="51"/>
      <c r="K32" s="51" t="s">
        <v>288</v>
      </c>
      <c r="L32" s="51"/>
      <c r="M32" s="54" t="s">
        <v>69</v>
      </c>
      <c r="N32" s="56" t="s">
        <v>289</v>
      </c>
      <c r="O32" s="51">
        <v>1084.0</v>
      </c>
      <c r="P32" s="51">
        <v>274.0</v>
      </c>
      <c r="Q32" s="51" t="s">
        <v>290</v>
      </c>
      <c r="R32" s="57" t="s">
        <v>291</v>
      </c>
      <c r="S32" s="54" t="s">
        <v>292</v>
      </c>
    </row>
    <row r="33">
      <c r="A33" s="55" t="s">
        <v>293</v>
      </c>
      <c r="B33" s="51" t="s">
        <v>294</v>
      </c>
      <c r="C33" s="52" t="s">
        <v>295</v>
      </c>
      <c r="D33" s="51" t="s">
        <v>296</v>
      </c>
      <c r="E33" s="51" t="s">
        <v>92</v>
      </c>
      <c r="F33" s="53">
        <v>44699.27208333333</v>
      </c>
      <c r="G33" s="51"/>
      <c r="H33" s="51"/>
      <c r="I33" s="51"/>
      <c r="J33" s="51"/>
      <c r="K33" s="51" t="s">
        <v>297</v>
      </c>
      <c r="L33" s="51"/>
      <c r="M33" s="54" t="s">
        <v>69</v>
      </c>
      <c r="N33" s="56" t="s">
        <v>298</v>
      </c>
      <c r="O33" s="51">
        <v>2419.0</v>
      </c>
      <c r="P33" s="51">
        <v>2759.0</v>
      </c>
      <c r="Q33" s="51" t="s">
        <v>299</v>
      </c>
      <c r="R33" s="57" t="s">
        <v>300</v>
      </c>
      <c r="S33" s="54" t="s">
        <v>301</v>
      </c>
    </row>
    <row r="34">
      <c r="A34" s="55" t="s">
        <v>302</v>
      </c>
      <c r="B34" s="51" t="s">
        <v>303</v>
      </c>
      <c r="C34" s="52" t="s">
        <v>304</v>
      </c>
      <c r="D34" s="51" t="s">
        <v>305</v>
      </c>
      <c r="E34" s="51" t="s">
        <v>92</v>
      </c>
      <c r="F34" s="53">
        <v>44699.25711805555</v>
      </c>
      <c r="G34" s="51"/>
      <c r="H34" s="51"/>
      <c r="I34" s="51"/>
      <c r="J34" s="51"/>
      <c r="K34" s="51" t="s">
        <v>306</v>
      </c>
      <c r="L34" s="51"/>
      <c r="M34" s="54" t="s">
        <v>58</v>
      </c>
      <c r="N34" s="56" t="s">
        <v>307</v>
      </c>
      <c r="O34" s="51">
        <v>225.0</v>
      </c>
      <c r="P34" s="51">
        <v>1127.0</v>
      </c>
      <c r="Q34" s="51"/>
      <c r="R34" s="57" t="s">
        <v>308</v>
      </c>
      <c r="S34" s="54" t="s">
        <v>309</v>
      </c>
    </row>
    <row r="35">
      <c r="A35" s="55" t="s">
        <v>310</v>
      </c>
      <c r="B35" s="51" t="s">
        <v>311</v>
      </c>
      <c r="C35" s="52" t="s">
        <v>312</v>
      </c>
      <c r="D35" s="51" t="s">
        <v>313</v>
      </c>
      <c r="E35" s="51" t="s">
        <v>109</v>
      </c>
      <c r="F35" s="53">
        <v>44699.25524305555</v>
      </c>
      <c r="G35" s="51"/>
      <c r="H35" s="51"/>
      <c r="I35" s="51"/>
      <c r="J35" s="51"/>
      <c r="K35" s="51" t="s">
        <v>314</v>
      </c>
      <c r="L35" s="51"/>
      <c r="M35" s="54" t="s">
        <v>58</v>
      </c>
      <c r="N35" s="56" t="s">
        <v>315</v>
      </c>
      <c r="O35" s="51">
        <v>525.0</v>
      </c>
      <c r="P35" s="51">
        <v>1148.0</v>
      </c>
      <c r="Q35" s="51" t="s">
        <v>316</v>
      </c>
      <c r="R35" s="57" t="s">
        <v>317</v>
      </c>
      <c r="S35" s="54" t="s">
        <v>318</v>
      </c>
    </row>
    <row r="36">
      <c r="A36" s="55" t="s">
        <v>319</v>
      </c>
      <c r="B36" s="51" t="s">
        <v>320</v>
      </c>
      <c r="C36" s="52" t="s">
        <v>312</v>
      </c>
      <c r="D36" s="51" t="s">
        <v>321</v>
      </c>
      <c r="E36" s="51" t="s">
        <v>74</v>
      </c>
      <c r="F36" s="53">
        <v>44699.25099537037</v>
      </c>
      <c r="G36" s="51"/>
      <c r="H36" s="51"/>
      <c r="I36" s="51"/>
      <c r="J36" s="51"/>
      <c r="K36" s="51" t="s">
        <v>322</v>
      </c>
      <c r="L36" s="51"/>
      <c r="M36" s="54" t="s">
        <v>111</v>
      </c>
      <c r="N36" s="56" t="s">
        <v>323</v>
      </c>
      <c r="O36" s="51">
        <v>238.0</v>
      </c>
      <c r="P36" s="51">
        <v>725.0</v>
      </c>
      <c r="Q36" s="51" t="s">
        <v>324</v>
      </c>
      <c r="R36" s="57" t="s">
        <v>325</v>
      </c>
      <c r="S36" s="54" t="s">
        <v>318</v>
      </c>
    </row>
    <row r="37">
      <c r="A37" s="55" t="s">
        <v>326</v>
      </c>
      <c r="B37" s="51" t="s">
        <v>327</v>
      </c>
      <c r="C37" s="52" t="s">
        <v>328</v>
      </c>
      <c r="D37" s="51" t="s">
        <v>329</v>
      </c>
      <c r="E37" s="51" t="s">
        <v>109</v>
      </c>
      <c r="F37" s="53">
        <v>44699.25</v>
      </c>
      <c r="G37" s="51"/>
      <c r="H37" s="51"/>
      <c r="I37" s="51"/>
      <c r="J37" s="51"/>
      <c r="K37" s="51" t="s">
        <v>330</v>
      </c>
      <c r="L37" s="51"/>
      <c r="M37" s="54" t="s">
        <v>174</v>
      </c>
      <c r="N37" s="56" t="s">
        <v>331</v>
      </c>
      <c r="O37" s="51">
        <v>205566.0</v>
      </c>
      <c r="P37" s="51">
        <v>1174.0</v>
      </c>
      <c r="Q37" s="51" t="s">
        <v>257</v>
      </c>
      <c r="R37" s="57" t="s">
        <v>332</v>
      </c>
      <c r="S37" s="54" t="s">
        <v>333</v>
      </c>
    </row>
    <row r="38">
      <c r="A38" s="55" t="s">
        <v>334</v>
      </c>
      <c r="B38" s="51" t="s">
        <v>335</v>
      </c>
      <c r="C38" s="52" t="s">
        <v>336</v>
      </c>
      <c r="D38" s="51" t="s">
        <v>337</v>
      </c>
      <c r="E38" s="51" t="s">
        <v>109</v>
      </c>
      <c r="F38" s="53">
        <v>44699.246886574074</v>
      </c>
      <c r="G38" s="51"/>
      <c r="H38" s="51"/>
      <c r="I38" s="51"/>
      <c r="J38" s="51"/>
      <c r="K38" s="51" t="s">
        <v>338</v>
      </c>
      <c r="L38" s="51"/>
      <c r="M38" s="54" t="s">
        <v>111</v>
      </c>
      <c r="N38" s="56" t="s">
        <v>339</v>
      </c>
      <c r="O38" s="51">
        <v>2239.0</v>
      </c>
      <c r="P38" s="51">
        <v>2868.0</v>
      </c>
      <c r="Q38" s="51" t="s">
        <v>340</v>
      </c>
      <c r="R38" s="57" t="s">
        <v>341</v>
      </c>
      <c r="S38" s="54" t="s">
        <v>342</v>
      </c>
    </row>
    <row r="39">
      <c r="A39" s="55" t="s">
        <v>343</v>
      </c>
      <c r="B39" s="51" t="s">
        <v>344</v>
      </c>
      <c r="C39" s="52" t="s">
        <v>345</v>
      </c>
      <c r="D39" s="51" t="s">
        <v>346</v>
      </c>
      <c r="E39" s="51" t="s">
        <v>109</v>
      </c>
      <c r="F39" s="53">
        <v>44699.23215277778</v>
      </c>
      <c r="G39" s="51"/>
      <c r="H39" s="51"/>
      <c r="I39" s="51"/>
      <c r="J39" s="51"/>
      <c r="K39" s="51" t="s">
        <v>347</v>
      </c>
      <c r="L39" s="51"/>
      <c r="M39" s="54" t="s">
        <v>58</v>
      </c>
      <c r="N39" s="56" t="s">
        <v>348</v>
      </c>
      <c r="O39" s="51">
        <v>1180.0</v>
      </c>
      <c r="P39" s="51">
        <v>162.0</v>
      </c>
      <c r="Q39" s="51" t="s">
        <v>349</v>
      </c>
      <c r="R39" s="57" t="s">
        <v>350</v>
      </c>
      <c r="S39" s="54" t="s">
        <v>351</v>
      </c>
    </row>
    <row r="40">
      <c r="A40" s="55" t="s">
        <v>352</v>
      </c>
      <c r="B40" s="51" t="s">
        <v>353</v>
      </c>
      <c r="C40" s="52" t="s">
        <v>354</v>
      </c>
      <c r="D40" s="51" t="s">
        <v>355</v>
      </c>
      <c r="E40" s="51" t="s">
        <v>356</v>
      </c>
      <c r="F40" s="53">
        <v>44699.226631944446</v>
      </c>
      <c r="G40" s="51"/>
      <c r="H40" s="51"/>
      <c r="I40" s="51"/>
      <c r="J40" s="51"/>
      <c r="K40" s="51" t="s">
        <v>357</v>
      </c>
      <c r="L40" s="51"/>
      <c r="M40" s="54" t="s">
        <v>58</v>
      </c>
      <c r="N40" s="56" t="s">
        <v>358</v>
      </c>
      <c r="O40" s="51">
        <v>12146.0</v>
      </c>
      <c r="P40" s="51">
        <v>6866.0</v>
      </c>
      <c r="Q40" s="51"/>
      <c r="R40" s="57" t="s">
        <v>359</v>
      </c>
      <c r="S40" s="54" t="s">
        <v>360</v>
      </c>
    </row>
    <row r="41">
      <c r="A41" s="55" t="s">
        <v>361</v>
      </c>
      <c r="B41" s="51" t="s">
        <v>362</v>
      </c>
      <c r="C41" s="52" t="s">
        <v>363</v>
      </c>
      <c r="D41" s="51" t="s">
        <v>364</v>
      </c>
      <c r="E41" s="51" t="s">
        <v>74</v>
      </c>
      <c r="F41" s="53">
        <v>44699.20934027778</v>
      </c>
      <c r="G41" s="51"/>
      <c r="H41" s="51"/>
      <c r="I41" s="51" t="s">
        <v>365</v>
      </c>
      <c r="J41" s="51" t="s">
        <v>366</v>
      </c>
      <c r="K41" s="51" t="s">
        <v>367</v>
      </c>
      <c r="L41" s="51" t="s">
        <v>368</v>
      </c>
      <c r="M41" s="54" t="s">
        <v>58</v>
      </c>
      <c r="N41" s="56" t="s">
        <v>369</v>
      </c>
      <c r="O41" s="51">
        <v>12.0</v>
      </c>
      <c r="P41" s="51">
        <v>544.0</v>
      </c>
      <c r="Q41" s="51"/>
      <c r="R41" s="57" t="s">
        <v>370</v>
      </c>
      <c r="S41" s="54" t="s">
        <v>371</v>
      </c>
    </row>
    <row r="42">
      <c r="A42" s="55" t="s">
        <v>372</v>
      </c>
      <c r="B42" s="51" t="s">
        <v>373</v>
      </c>
      <c r="C42" s="52" t="s">
        <v>269</v>
      </c>
      <c r="D42" s="51" t="s">
        <v>374</v>
      </c>
      <c r="E42" s="51" t="s">
        <v>109</v>
      </c>
      <c r="F42" s="53">
        <v>44699.20606481482</v>
      </c>
      <c r="G42" s="51"/>
      <c r="H42" s="51"/>
      <c r="I42" s="51"/>
      <c r="J42" s="51"/>
      <c r="K42" s="51" t="s">
        <v>375</v>
      </c>
      <c r="L42" s="51"/>
      <c r="M42" s="54" t="s">
        <v>58</v>
      </c>
      <c r="N42" s="56" t="s">
        <v>376</v>
      </c>
      <c r="O42" s="51">
        <v>609.0</v>
      </c>
      <c r="P42" s="51">
        <v>1771.0</v>
      </c>
      <c r="Q42" s="51" t="s">
        <v>377</v>
      </c>
      <c r="R42" s="57" t="s">
        <v>378</v>
      </c>
      <c r="S42" s="54" t="s">
        <v>274</v>
      </c>
    </row>
    <row r="43">
      <c r="A43" s="55" t="s">
        <v>379</v>
      </c>
      <c r="B43" s="51" t="s">
        <v>380</v>
      </c>
      <c r="C43" s="52" t="s">
        <v>381</v>
      </c>
      <c r="D43" s="51" t="s">
        <v>382</v>
      </c>
      <c r="E43" s="51" t="s">
        <v>92</v>
      </c>
      <c r="F43" s="53">
        <v>44699.204305555555</v>
      </c>
      <c r="G43" s="51"/>
      <c r="H43" s="51"/>
      <c r="I43" s="51"/>
      <c r="J43" s="51"/>
      <c r="K43" s="51" t="s">
        <v>383</v>
      </c>
      <c r="L43" s="51"/>
      <c r="M43" s="54" t="s">
        <v>69</v>
      </c>
      <c r="N43" s="56" t="s">
        <v>384</v>
      </c>
      <c r="O43" s="51">
        <v>19676.0</v>
      </c>
      <c r="P43" s="51">
        <v>8664.0</v>
      </c>
      <c r="Q43" s="51" t="s">
        <v>257</v>
      </c>
      <c r="R43" s="57" t="s">
        <v>385</v>
      </c>
      <c r="S43" s="54" t="s">
        <v>386</v>
      </c>
    </row>
    <row r="44">
      <c r="A44" s="55" t="s">
        <v>387</v>
      </c>
      <c r="B44" s="51" t="s">
        <v>388</v>
      </c>
      <c r="C44" s="52" t="s">
        <v>228</v>
      </c>
      <c r="D44" s="51" t="s">
        <v>389</v>
      </c>
      <c r="E44" s="51" t="s">
        <v>109</v>
      </c>
      <c r="F44" s="53">
        <v>44699.185960648145</v>
      </c>
      <c r="G44" s="51"/>
      <c r="H44" s="51"/>
      <c r="I44" s="51"/>
      <c r="J44" s="51"/>
      <c r="K44" s="51" t="s">
        <v>390</v>
      </c>
      <c r="L44" s="51"/>
      <c r="M44" s="54" t="s">
        <v>58</v>
      </c>
      <c r="N44" s="56" t="s">
        <v>391</v>
      </c>
      <c r="O44" s="51">
        <v>2237.0</v>
      </c>
      <c r="P44" s="51">
        <v>1521.0</v>
      </c>
      <c r="Q44" s="51" t="s">
        <v>392</v>
      </c>
      <c r="R44" s="57" t="s">
        <v>393</v>
      </c>
      <c r="S44" s="54" t="s">
        <v>234</v>
      </c>
    </row>
    <row r="45">
      <c r="A45" s="55" t="s">
        <v>394</v>
      </c>
      <c r="B45" s="51" t="s">
        <v>395</v>
      </c>
      <c r="C45" s="52" t="s">
        <v>396</v>
      </c>
      <c r="D45" s="51" t="s">
        <v>397</v>
      </c>
      <c r="E45" s="51" t="s">
        <v>92</v>
      </c>
      <c r="F45" s="53">
        <v>44699.18539351852</v>
      </c>
      <c r="G45" s="51"/>
      <c r="H45" s="51"/>
      <c r="I45" s="51"/>
      <c r="J45" s="51"/>
      <c r="K45" s="51" t="s">
        <v>398</v>
      </c>
      <c r="L45" s="51"/>
      <c r="M45" s="54" t="s">
        <v>58</v>
      </c>
      <c r="N45" s="56" t="s">
        <v>399</v>
      </c>
      <c r="O45" s="51">
        <v>1771.0</v>
      </c>
      <c r="P45" s="51">
        <v>1316.0</v>
      </c>
      <c r="Q45" s="51" t="s">
        <v>400</v>
      </c>
      <c r="R45" s="57" t="s">
        <v>401</v>
      </c>
      <c r="S45" s="54" t="s">
        <v>402</v>
      </c>
    </row>
    <row r="46">
      <c r="A46" s="55" t="s">
        <v>403</v>
      </c>
      <c r="B46" s="51" t="s">
        <v>404</v>
      </c>
      <c r="C46" s="52" t="s">
        <v>405</v>
      </c>
      <c r="D46" s="51" t="s">
        <v>406</v>
      </c>
      <c r="E46" s="51" t="s">
        <v>109</v>
      </c>
      <c r="F46" s="53">
        <v>44699.18355324074</v>
      </c>
      <c r="G46" s="51"/>
      <c r="H46" s="51"/>
      <c r="I46" s="51"/>
      <c r="J46" s="51"/>
      <c r="K46" s="51" t="s">
        <v>407</v>
      </c>
      <c r="L46" s="51"/>
      <c r="M46" s="54" t="s">
        <v>58</v>
      </c>
      <c r="N46" s="56" t="s">
        <v>408</v>
      </c>
      <c r="O46" s="51">
        <v>3.0</v>
      </c>
      <c r="P46" s="51">
        <v>18.0</v>
      </c>
      <c r="Q46" s="51"/>
      <c r="R46" s="57" t="s">
        <v>409</v>
      </c>
      <c r="S46" s="54" t="s">
        <v>410</v>
      </c>
    </row>
    <row r="47">
      <c r="A47" s="55" t="s">
        <v>411</v>
      </c>
      <c r="B47" s="51" t="s">
        <v>404</v>
      </c>
      <c r="C47" s="52" t="s">
        <v>345</v>
      </c>
      <c r="D47" s="51" t="s">
        <v>412</v>
      </c>
      <c r="E47" s="51" t="s">
        <v>109</v>
      </c>
      <c r="F47" s="53">
        <v>44699.18340277778</v>
      </c>
      <c r="G47" s="51"/>
      <c r="H47" s="51"/>
      <c r="I47" s="51"/>
      <c r="J47" s="51"/>
      <c r="K47" s="51" t="s">
        <v>407</v>
      </c>
      <c r="L47" s="51"/>
      <c r="M47" s="54" t="s">
        <v>58</v>
      </c>
      <c r="N47" s="56" t="s">
        <v>408</v>
      </c>
      <c r="O47" s="51">
        <v>3.0</v>
      </c>
      <c r="P47" s="51">
        <v>18.0</v>
      </c>
      <c r="Q47" s="51"/>
      <c r="R47" s="57" t="s">
        <v>413</v>
      </c>
      <c r="S47" s="54" t="s">
        <v>351</v>
      </c>
    </row>
    <row r="48">
      <c r="A48" s="55" t="s">
        <v>414</v>
      </c>
      <c r="B48" s="51" t="s">
        <v>415</v>
      </c>
      <c r="C48" s="52" t="s">
        <v>416</v>
      </c>
      <c r="D48" s="51" t="s">
        <v>417</v>
      </c>
      <c r="E48" s="51" t="s">
        <v>92</v>
      </c>
      <c r="F48" s="53">
        <v>44699.15710648148</v>
      </c>
      <c r="G48" s="51"/>
      <c r="H48" s="51"/>
      <c r="I48" s="51" t="s">
        <v>383</v>
      </c>
      <c r="J48" s="51" t="s">
        <v>380</v>
      </c>
      <c r="K48" s="51" t="s">
        <v>418</v>
      </c>
      <c r="L48" s="51" t="s">
        <v>419</v>
      </c>
      <c r="M48" s="54" t="s">
        <v>69</v>
      </c>
      <c r="N48" s="56" t="s">
        <v>420</v>
      </c>
      <c r="O48" s="51">
        <v>11002.0</v>
      </c>
      <c r="P48" s="51">
        <v>11047.0</v>
      </c>
      <c r="Q48" s="51" t="s">
        <v>421</v>
      </c>
      <c r="R48" s="57" t="s">
        <v>422</v>
      </c>
      <c r="S48" s="54" t="s">
        <v>423</v>
      </c>
    </row>
    <row r="49">
      <c r="A49" s="55" t="s">
        <v>424</v>
      </c>
      <c r="B49" s="51" t="s">
        <v>425</v>
      </c>
      <c r="C49" s="52" t="s">
        <v>426</v>
      </c>
      <c r="D49" s="51" t="s">
        <v>427</v>
      </c>
      <c r="E49" s="51" t="s">
        <v>109</v>
      </c>
      <c r="F49" s="53">
        <v>44699.15355324074</v>
      </c>
      <c r="G49" s="51"/>
      <c r="H49" s="51"/>
      <c r="I49" s="51"/>
      <c r="J49" s="51"/>
      <c r="K49" s="51" t="s">
        <v>428</v>
      </c>
      <c r="L49" s="51"/>
      <c r="M49" s="54" t="s">
        <v>111</v>
      </c>
      <c r="N49" s="56" t="s">
        <v>429</v>
      </c>
      <c r="O49" s="51">
        <v>8956.0</v>
      </c>
      <c r="P49" s="51">
        <v>9626.0</v>
      </c>
      <c r="Q49" s="51" t="s">
        <v>430</v>
      </c>
      <c r="R49" s="57" t="s">
        <v>431</v>
      </c>
      <c r="S49" s="54" t="s">
        <v>432</v>
      </c>
    </row>
    <row r="50">
      <c r="A50" s="55" t="s">
        <v>433</v>
      </c>
      <c r="B50" s="51" t="s">
        <v>434</v>
      </c>
      <c r="C50" s="52" t="s">
        <v>426</v>
      </c>
      <c r="D50" s="51" t="s">
        <v>435</v>
      </c>
      <c r="E50" s="51" t="s">
        <v>92</v>
      </c>
      <c r="F50" s="53">
        <v>44699.15305555555</v>
      </c>
      <c r="G50" s="51"/>
      <c r="H50" s="51"/>
      <c r="I50" s="51"/>
      <c r="J50" s="51"/>
      <c r="K50" s="51" t="s">
        <v>436</v>
      </c>
      <c r="L50" s="51"/>
      <c r="M50" s="54" t="s">
        <v>111</v>
      </c>
      <c r="N50" s="56" t="s">
        <v>437</v>
      </c>
      <c r="O50" s="51">
        <v>6993.0</v>
      </c>
      <c r="P50" s="51">
        <v>47.0</v>
      </c>
      <c r="Q50" s="51" t="s">
        <v>438</v>
      </c>
      <c r="R50" s="57" t="s">
        <v>439</v>
      </c>
      <c r="S50" s="54" t="s">
        <v>432</v>
      </c>
    </row>
    <row r="51">
      <c r="A51" s="55" t="s">
        <v>440</v>
      </c>
      <c r="B51" s="51" t="s">
        <v>441</v>
      </c>
      <c r="C51" s="52" t="s">
        <v>442</v>
      </c>
      <c r="D51" s="51" t="s">
        <v>443</v>
      </c>
      <c r="E51" s="51" t="s">
        <v>92</v>
      </c>
      <c r="F51" s="53">
        <v>44699.148194444446</v>
      </c>
      <c r="G51" s="51"/>
      <c r="H51" s="51"/>
      <c r="I51" s="51"/>
      <c r="J51" s="51"/>
      <c r="K51" s="51" t="s">
        <v>444</v>
      </c>
      <c r="L51" s="51"/>
      <c r="M51" s="54" t="s">
        <v>58</v>
      </c>
      <c r="N51" s="56" t="s">
        <v>445</v>
      </c>
      <c r="O51" s="51">
        <v>11.0</v>
      </c>
      <c r="P51" s="51">
        <v>20.0</v>
      </c>
      <c r="Q51" s="51"/>
      <c r="R51" s="57" t="s">
        <v>446</v>
      </c>
      <c r="S51" s="54" t="s">
        <v>447</v>
      </c>
    </row>
    <row r="52">
      <c r="A52" s="55" t="s">
        <v>448</v>
      </c>
      <c r="B52" s="51" t="s">
        <v>449</v>
      </c>
      <c r="C52" s="52" t="s">
        <v>269</v>
      </c>
      <c r="D52" s="51" t="s">
        <v>450</v>
      </c>
      <c r="E52" s="51" t="s">
        <v>451</v>
      </c>
      <c r="F52" s="53">
        <v>44699.1390625</v>
      </c>
      <c r="G52" s="51"/>
      <c r="H52" s="51"/>
      <c r="I52" s="51"/>
      <c r="J52" s="51"/>
      <c r="K52" s="51" t="s">
        <v>452</v>
      </c>
      <c r="L52" s="51"/>
      <c r="M52" s="54" t="s">
        <v>58</v>
      </c>
      <c r="N52" s="56" t="s">
        <v>453</v>
      </c>
      <c r="O52" s="51">
        <v>1650.0</v>
      </c>
      <c r="P52" s="51">
        <v>434.0</v>
      </c>
      <c r="Q52" s="51"/>
      <c r="R52" s="57" t="s">
        <v>454</v>
      </c>
      <c r="S52" s="54" t="s">
        <v>274</v>
      </c>
    </row>
    <row r="53">
      <c r="A53" s="55" t="s">
        <v>455</v>
      </c>
      <c r="B53" s="51" t="s">
        <v>456</v>
      </c>
      <c r="C53" s="52" t="s">
        <v>457</v>
      </c>
      <c r="D53" s="51" t="s">
        <v>458</v>
      </c>
      <c r="E53" s="51" t="s">
        <v>92</v>
      </c>
      <c r="F53" s="53">
        <v>44699.125127314815</v>
      </c>
      <c r="G53" s="51"/>
      <c r="H53" s="51"/>
      <c r="I53" s="51"/>
      <c r="J53" s="51"/>
      <c r="K53" s="51" t="s">
        <v>459</v>
      </c>
      <c r="L53" s="51"/>
      <c r="M53" s="54" t="s">
        <v>58</v>
      </c>
      <c r="N53" s="56" t="s">
        <v>460</v>
      </c>
      <c r="O53" s="51">
        <v>38.0</v>
      </c>
      <c r="P53" s="51">
        <v>66.0</v>
      </c>
      <c r="Q53" s="51" t="s">
        <v>461</v>
      </c>
      <c r="R53" s="57" t="s">
        <v>462</v>
      </c>
      <c r="S53" s="54" t="s">
        <v>463</v>
      </c>
    </row>
    <row r="54">
      <c r="A54" s="55" t="s">
        <v>464</v>
      </c>
      <c r="B54" s="51" t="s">
        <v>465</v>
      </c>
      <c r="C54" s="52" t="s">
        <v>466</v>
      </c>
      <c r="D54" s="51" t="s">
        <v>467</v>
      </c>
      <c r="E54" s="51" t="s">
        <v>92</v>
      </c>
      <c r="F54" s="53">
        <v>44699.10438657408</v>
      </c>
      <c r="G54" s="51"/>
      <c r="H54" s="51"/>
      <c r="I54" s="51"/>
      <c r="J54" s="51"/>
      <c r="K54" s="51" t="s">
        <v>468</v>
      </c>
      <c r="L54" s="51"/>
      <c r="M54" s="54" t="s">
        <v>111</v>
      </c>
      <c r="N54" s="56" t="s">
        <v>469</v>
      </c>
      <c r="O54" s="51">
        <v>3778.0</v>
      </c>
      <c r="P54" s="51">
        <v>607.0</v>
      </c>
      <c r="Q54" s="51" t="s">
        <v>470</v>
      </c>
      <c r="R54" s="57" t="s">
        <v>471</v>
      </c>
      <c r="S54" s="54" t="s">
        <v>472</v>
      </c>
    </row>
    <row r="55">
      <c r="A55" s="55" t="s">
        <v>473</v>
      </c>
      <c r="B55" s="51" t="s">
        <v>474</v>
      </c>
      <c r="C55" s="52" t="s">
        <v>228</v>
      </c>
      <c r="D55" s="51" t="s">
        <v>475</v>
      </c>
      <c r="E55" s="51" t="s">
        <v>109</v>
      </c>
      <c r="F55" s="53">
        <v>44699.09957175926</v>
      </c>
      <c r="G55" s="51"/>
      <c r="H55" s="51"/>
      <c r="I55" s="51"/>
      <c r="J55" s="51"/>
      <c r="K55" s="51" t="s">
        <v>476</v>
      </c>
      <c r="L55" s="51"/>
      <c r="M55" s="54" t="s">
        <v>69</v>
      </c>
      <c r="N55" s="56" t="s">
        <v>477</v>
      </c>
      <c r="O55" s="51">
        <v>3148.0</v>
      </c>
      <c r="P55" s="51">
        <v>3497.0</v>
      </c>
      <c r="Q55" s="51" t="s">
        <v>478</v>
      </c>
      <c r="R55" s="57" t="s">
        <v>479</v>
      </c>
      <c r="S55" s="54" t="s">
        <v>234</v>
      </c>
    </row>
    <row r="56">
      <c r="A56" s="55" t="s">
        <v>480</v>
      </c>
      <c r="B56" s="51" t="s">
        <v>481</v>
      </c>
      <c r="C56" s="52" t="s">
        <v>482</v>
      </c>
      <c r="D56" s="51" t="s">
        <v>483</v>
      </c>
      <c r="E56" s="51" t="s">
        <v>67</v>
      </c>
      <c r="F56" s="53">
        <v>44699.07074074074</v>
      </c>
      <c r="G56" s="51"/>
      <c r="H56" s="51"/>
      <c r="I56" s="51"/>
      <c r="J56" s="51"/>
      <c r="K56" s="51" t="s">
        <v>484</v>
      </c>
      <c r="L56" s="51"/>
      <c r="M56" s="54" t="s">
        <v>58</v>
      </c>
      <c r="N56" s="56" t="s">
        <v>59</v>
      </c>
      <c r="O56" s="51">
        <v>57.0</v>
      </c>
      <c r="P56" s="51">
        <v>16.0</v>
      </c>
      <c r="Q56" s="51"/>
      <c r="R56" s="57" t="s">
        <v>485</v>
      </c>
      <c r="S56" s="54" t="s">
        <v>360</v>
      </c>
    </row>
    <row r="57">
      <c r="A57" s="55" t="s">
        <v>486</v>
      </c>
      <c r="B57" s="51" t="s">
        <v>487</v>
      </c>
      <c r="C57" s="52" t="s">
        <v>488</v>
      </c>
      <c r="D57" s="51" t="s">
        <v>489</v>
      </c>
      <c r="E57" s="51" t="s">
        <v>109</v>
      </c>
      <c r="F57" s="53">
        <v>44699.062256944446</v>
      </c>
      <c r="G57" s="51"/>
      <c r="H57" s="51"/>
      <c r="I57" s="51"/>
      <c r="J57" s="51"/>
      <c r="K57" s="51" t="s">
        <v>490</v>
      </c>
      <c r="L57" s="51"/>
      <c r="M57" s="54" t="s">
        <v>491</v>
      </c>
      <c r="N57" s="56" t="s">
        <v>492</v>
      </c>
      <c r="O57" s="51">
        <v>1059.0</v>
      </c>
      <c r="P57" s="51">
        <v>162.0</v>
      </c>
      <c r="Q57" s="51" t="s">
        <v>493</v>
      </c>
      <c r="R57" s="57" t="s">
        <v>494</v>
      </c>
      <c r="S57" s="54" t="s">
        <v>495</v>
      </c>
    </row>
    <row r="58">
      <c r="A58" s="55" t="s">
        <v>496</v>
      </c>
      <c r="B58" s="51" t="s">
        <v>99</v>
      </c>
      <c r="C58" s="52" t="s">
        <v>90</v>
      </c>
      <c r="D58" s="51" t="s">
        <v>497</v>
      </c>
      <c r="E58" s="51"/>
      <c r="F58" s="53">
        <v>44699.05168981482</v>
      </c>
      <c r="G58" s="51"/>
      <c r="H58" s="51"/>
      <c r="I58" s="51"/>
      <c r="J58" s="51"/>
      <c r="K58" s="51" t="s">
        <v>101</v>
      </c>
      <c r="L58" s="51"/>
      <c r="M58" s="54" t="s">
        <v>58</v>
      </c>
      <c r="N58" s="56" t="s">
        <v>102</v>
      </c>
      <c r="O58" s="51">
        <v>65.0</v>
      </c>
      <c r="P58" s="51">
        <v>282.0</v>
      </c>
      <c r="Q58" s="51" t="s">
        <v>103</v>
      </c>
      <c r="R58" s="57" t="s">
        <v>498</v>
      </c>
      <c r="S58" s="54" t="s">
        <v>97</v>
      </c>
    </row>
    <row r="59">
      <c r="A59" s="55" t="s">
        <v>499</v>
      </c>
      <c r="B59" s="51" t="s">
        <v>500</v>
      </c>
      <c r="C59" s="52" t="s">
        <v>228</v>
      </c>
      <c r="D59" s="51" t="s">
        <v>501</v>
      </c>
      <c r="E59" s="51" t="s">
        <v>92</v>
      </c>
      <c r="F59" s="53">
        <v>44699.03949074074</v>
      </c>
      <c r="G59" s="51"/>
      <c r="H59" s="51"/>
      <c r="I59" s="51"/>
      <c r="J59" s="51"/>
      <c r="K59" s="51" t="s">
        <v>502</v>
      </c>
      <c r="L59" s="51"/>
      <c r="M59" s="54" t="s">
        <v>58</v>
      </c>
      <c r="N59" s="56" t="s">
        <v>503</v>
      </c>
      <c r="O59" s="51">
        <v>2058.0</v>
      </c>
      <c r="P59" s="51">
        <v>5002.0</v>
      </c>
      <c r="Q59" s="51" t="s">
        <v>504</v>
      </c>
      <c r="R59" s="57" t="s">
        <v>505</v>
      </c>
      <c r="S59" s="54" t="s">
        <v>234</v>
      </c>
    </row>
    <row r="60">
      <c r="A60" s="55" t="s">
        <v>506</v>
      </c>
      <c r="B60" s="51" t="s">
        <v>507</v>
      </c>
      <c r="C60" s="52" t="s">
        <v>508</v>
      </c>
      <c r="D60" s="51" t="s">
        <v>509</v>
      </c>
      <c r="E60" s="51" t="s">
        <v>109</v>
      </c>
      <c r="F60" s="53">
        <v>44699.03497685185</v>
      </c>
      <c r="G60" s="51"/>
      <c r="H60" s="51"/>
      <c r="I60" s="51"/>
      <c r="J60" s="51"/>
      <c r="K60" s="51" t="s">
        <v>510</v>
      </c>
      <c r="L60" s="51"/>
      <c r="M60" s="54" t="s">
        <v>58</v>
      </c>
      <c r="N60" s="56" t="s">
        <v>511</v>
      </c>
      <c r="O60" s="51">
        <v>209.0</v>
      </c>
      <c r="P60" s="51">
        <v>103.0</v>
      </c>
      <c r="Q60" s="51" t="s">
        <v>377</v>
      </c>
      <c r="R60" s="57" t="s">
        <v>512</v>
      </c>
      <c r="S60" s="54" t="s">
        <v>513</v>
      </c>
    </row>
    <row r="61">
      <c r="A61" s="55" t="s">
        <v>514</v>
      </c>
      <c r="B61" s="51" t="s">
        <v>507</v>
      </c>
      <c r="C61" s="52" t="s">
        <v>442</v>
      </c>
      <c r="D61" s="51" t="s">
        <v>515</v>
      </c>
      <c r="E61" s="51" t="s">
        <v>92</v>
      </c>
      <c r="F61" s="53">
        <v>44699.03435185185</v>
      </c>
      <c r="G61" s="51"/>
      <c r="H61" s="51"/>
      <c r="I61" s="51"/>
      <c r="J61" s="51"/>
      <c r="K61" s="51" t="s">
        <v>510</v>
      </c>
      <c r="L61" s="51"/>
      <c r="M61" s="54" t="s">
        <v>58</v>
      </c>
      <c r="N61" s="56" t="s">
        <v>511</v>
      </c>
      <c r="O61" s="51">
        <v>209.0</v>
      </c>
      <c r="P61" s="51">
        <v>103.0</v>
      </c>
      <c r="Q61" s="51" t="s">
        <v>377</v>
      </c>
      <c r="R61" s="57" t="s">
        <v>516</v>
      </c>
      <c r="S61" s="54" t="s">
        <v>447</v>
      </c>
    </row>
    <row r="62">
      <c r="A62" s="55" t="s">
        <v>517</v>
      </c>
      <c r="B62" s="51" t="s">
        <v>518</v>
      </c>
      <c r="C62" s="52" t="s">
        <v>519</v>
      </c>
      <c r="D62" s="51" t="s">
        <v>520</v>
      </c>
      <c r="E62" s="51"/>
      <c r="F62" s="53">
        <v>44699.034050925926</v>
      </c>
      <c r="G62" s="51"/>
      <c r="H62" s="51"/>
      <c r="I62" s="51"/>
      <c r="J62" s="51"/>
      <c r="K62" s="51" t="s">
        <v>521</v>
      </c>
      <c r="L62" s="51"/>
      <c r="M62" s="54" t="s">
        <v>58</v>
      </c>
      <c r="N62" s="56" t="s">
        <v>522</v>
      </c>
      <c r="O62" s="51">
        <v>2613.0</v>
      </c>
      <c r="P62" s="51">
        <v>1068.0</v>
      </c>
      <c r="Q62" s="51" t="s">
        <v>523</v>
      </c>
      <c r="R62" s="57" t="s">
        <v>524</v>
      </c>
      <c r="S62" s="54" t="s">
        <v>525</v>
      </c>
    </row>
    <row r="63">
      <c r="A63" s="55" t="s">
        <v>526</v>
      </c>
      <c r="B63" s="51" t="s">
        <v>507</v>
      </c>
      <c r="C63" s="52" t="s">
        <v>405</v>
      </c>
      <c r="D63" s="51" t="s">
        <v>527</v>
      </c>
      <c r="E63" s="51" t="s">
        <v>109</v>
      </c>
      <c r="F63" s="53">
        <v>44699.03394675926</v>
      </c>
      <c r="G63" s="51"/>
      <c r="H63" s="51"/>
      <c r="I63" s="51"/>
      <c r="J63" s="51"/>
      <c r="K63" s="51" t="s">
        <v>510</v>
      </c>
      <c r="L63" s="51"/>
      <c r="M63" s="54" t="s">
        <v>58</v>
      </c>
      <c r="N63" s="56" t="s">
        <v>511</v>
      </c>
      <c r="O63" s="51">
        <v>209.0</v>
      </c>
      <c r="P63" s="51">
        <v>103.0</v>
      </c>
      <c r="Q63" s="51" t="s">
        <v>377</v>
      </c>
      <c r="R63" s="57" t="s">
        <v>528</v>
      </c>
      <c r="S63" s="54" t="s">
        <v>410</v>
      </c>
    </row>
    <row r="64">
      <c r="A64" s="55" t="s">
        <v>529</v>
      </c>
      <c r="B64" s="51" t="s">
        <v>507</v>
      </c>
      <c r="C64" s="52" t="s">
        <v>530</v>
      </c>
      <c r="D64" s="51" t="s">
        <v>531</v>
      </c>
      <c r="E64" s="51"/>
      <c r="F64" s="53">
        <v>44699.03362268519</v>
      </c>
      <c r="G64" s="51"/>
      <c r="H64" s="51"/>
      <c r="I64" s="51"/>
      <c r="J64" s="51"/>
      <c r="K64" s="51" t="s">
        <v>510</v>
      </c>
      <c r="L64" s="51"/>
      <c r="M64" s="54" t="s">
        <v>58</v>
      </c>
      <c r="N64" s="56" t="s">
        <v>511</v>
      </c>
      <c r="O64" s="51">
        <v>209.0</v>
      </c>
      <c r="P64" s="51">
        <v>103.0</v>
      </c>
      <c r="Q64" s="51" t="s">
        <v>377</v>
      </c>
      <c r="R64" s="57" t="s">
        <v>532</v>
      </c>
      <c r="S64" s="54" t="s">
        <v>533</v>
      </c>
    </row>
    <row r="65">
      <c r="A65" s="55" t="s">
        <v>534</v>
      </c>
      <c r="B65" s="51" t="s">
        <v>535</v>
      </c>
      <c r="C65" s="52" t="s">
        <v>345</v>
      </c>
      <c r="D65" s="51" t="s">
        <v>536</v>
      </c>
      <c r="E65" s="51"/>
      <c r="F65" s="53">
        <v>44699.032997685186</v>
      </c>
      <c r="G65" s="51"/>
      <c r="H65" s="51"/>
      <c r="I65" s="51"/>
      <c r="J65" s="51"/>
      <c r="K65" s="51" t="s">
        <v>537</v>
      </c>
      <c r="L65" s="51"/>
      <c r="M65" s="54" t="s">
        <v>58</v>
      </c>
      <c r="N65" s="56" t="s">
        <v>538</v>
      </c>
      <c r="O65" s="51">
        <v>6252.0</v>
      </c>
      <c r="P65" s="51">
        <v>680.0</v>
      </c>
      <c r="Q65" s="51" t="s">
        <v>539</v>
      </c>
      <c r="R65" s="57" t="s">
        <v>540</v>
      </c>
      <c r="S65" s="54" t="s">
        <v>351</v>
      </c>
    </row>
    <row r="66">
      <c r="A66" s="55" t="s">
        <v>541</v>
      </c>
      <c r="B66" s="51" t="s">
        <v>507</v>
      </c>
      <c r="C66" s="52" t="s">
        <v>345</v>
      </c>
      <c r="D66" s="51" t="s">
        <v>542</v>
      </c>
      <c r="E66" s="51"/>
      <c r="F66" s="53">
        <v>44699.03267361112</v>
      </c>
      <c r="G66" s="51"/>
      <c r="H66" s="51"/>
      <c r="I66" s="51"/>
      <c r="J66" s="51"/>
      <c r="K66" s="51" t="s">
        <v>510</v>
      </c>
      <c r="L66" s="51"/>
      <c r="M66" s="54" t="s">
        <v>58</v>
      </c>
      <c r="N66" s="56" t="s">
        <v>511</v>
      </c>
      <c r="O66" s="51">
        <v>209.0</v>
      </c>
      <c r="P66" s="51">
        <v>103.0</v>
      </c>
      <c r="Q66" s="51" t="s">
        <v>377</v>
      </c>
      <c r="R66" s="57" t="s">
        <v>543</v>
      </c>
      <c r="S66" s="54" t="s">
        <v>351</v>
      </c>
    </row>
    <row r="67">
      <c r="A67" s="55" t="s">
        <v>544</v>
      </c>
      <c r="B67" s="51" t="s">
        <v>545</v>
      </c>
      <c r="C67" s="52" t="s">
        <v>546</v>
      </c>
      <c r="D67" s="51" t="s">
        <v>547</v>
      </c>
      <c r="E67" s="51"/>
      <c r="F67" s="53">
        <v>44699.02628472222</v>
      </c>
      <c r="G67" s="51"/>
      <c r="H67" s="51"/>
      <c r="I67" s="51"/>
      <c r="J67" s="51"/>
      <c r="K67" s="51" t="s">
        <v>548</v>
      </c>
      <c r="L67" s="51"/>
      <c r="M67" s="54" t="s">
        <v>549</v>
      </c>
      <c r="N67" s="56" t="s">
        <v>550</v>
      </c>
      <c r="O67" s="51">
        <v>2080.0</v>
      </c>
      <c r="P67" s="51">
        <v>617.0</v>
      </c>
      <c r="Q67" s="51" t="s">
        <v>551</v>
      </c>
      <c r="R67" s="57" t="s">
        <v>552</v>
      </c>
      <c r="S67" s="54" t="s">
        <v>553</v>
      </c>
    </row>
    <row r="68">
      <c r="A68" s="55" t="s">
        <v>554</v>
      </c>
      <c r="B68" s="51" t="s">
        <v>555</v>
      </c>
      <c r="C68" s="52" t="s">
        <v>556</v>
      </c>
      <c r="D68" s="51" t="s">
        <v>557</v>
      </c>
      <c r="E68" s="51"/>
      <c r="F68" s="53">
        <v>44699.02446759259</v>
      </c>
      <c r="G68" s="51"/>
      <c r="H68" s="51"/>
      <c r="I68" s="51"/>
      <c r="J68" s="51"/>
      <c r="K68" s="51" t="s">
        <v>558</v>
      </c>
      <c r="L68" s="51"/>
      <c r="M68" s="54" t="s">
        <v>58</v>
      </c>
      <c r="N68" s="56" t="s">
        <v>559</v>
      </c>
      <c r="O68" s="51">
        <v>1525.0</v>
      </c>
      <c r="P68" s="51">
        <v>3672.0</v>
      </c>
      <c r="Q68" s="51" t="s">
        <v>560</v>
      </c>
      <c r="R68" s="57" t="s">
        <v>561</v>
      </c>
      <c r="S68" s="54" t="s">
        <v>562</v>
      </c>
    </row>
    <row r="69">
      <c r="A69" s="55" t="s">
        <v>563</v>
      </c>
      <c r="B69" s="51" t="s">
        <v>564</v>
      </c>
      <c r="C69" s="52" t="s">
        <v>519</v>
      </c>
      <c r="D69" s="51" t="s">
        <v>565</v>
      </c>
      <c r="E69" s="51"/>
      <c r="F69" s="53">
        <v>44699.01640046296</v>
      </c>
      <c r="G69" s="51"/>
      <c r="H69" s="51"/>
      <c r="I69" s="51"/>
      <c r="J69" s="51"/>
      <c r="K69" s="51" t="s">
        <v>566</v>
      </c>
      <c r="L69" s="51"/>
      <c r="M69" s="54" t="s">
        <v>69</v>
      </c>
      <c r="N69" s="56" t="s">
        <v>567</v>
      </c>
      <c r="O69" s="51">
        <v>2592.0</v>
      </c>
      <c r="P69" s="51">
        <v>2609.0</v>
      </c>
      <c r="Q69" s="51"/>
      <c r="R69" s="57" t="s">
        <v>568</v>
      </c>
      <c r="S69" s="54" t="s">
        <v>525</v>
      </c>
    </row>
    <row r="70">
      <c r="A70" s="55" t="s">
        <v>569</v>
      </c>
      <c r="B70" s="51" t="s">
        <v>570</v>
      </c>
      <c r="C70" s="52" t="s">
        <v>571</v>
      </c>
      <c r="D70" s="51" t="s">
        <v>572</v>
      </c>
      <c r="E70" s="51"/>
      <c r="F70" s="53">
        <v>44698.98842592593</v>
      </c>
      <c r="G70" s="51"/>
      <c r="H70" s="51"/>
      <c r="I70" s="51"/>
      <c r="J70" s="51"/>
      <c r="K70" s="51" t="s">
        <v>573</v>
      </c>
      <c r="L70" s="51"/>
      <c r="M70" s="54" t="s">
        <v>111</v>
      </c>
      <c r="N70" s="56" t="s">
        <v>574</v>
      </c>
      <c r="O70" s="51">
        <v>374.0</v>
      </c>
      <c r="P70" s="51">
        <v>820.0</v>
      </c>
      <c r="Q70" s="51" t="s">
        <v>575</v>
      </c>
      <c r="R70" s="57" t="s">
        <v>576</v>
      </c>
      <c r="S70" s="54" t="s">
        <v>577</v>
      </c>
    </row>
    <row r="71">
      <c r="A71" s="55" t="s">
        <v>578</v>
      </c>
      <c r="B71" s="51" t="s">
        <v>579</v>
      </c>
      <c r="C71" s="52" t="s">
        <v>228</v>
      </c>
      <c r="D71" s="51" t="s">
        <v>580</v>
      </c>
      <c r="E71" s="51"/>
      <c r="F71" s="53">
        <v>44698.98525462963</v>
      </c>
      <c r="G71" s="51"/>
      <c r="H71" s="51"/>
      <c r="I71" s="51"/>
      <c r="J71" s="51"/>
      <c r="K71" s="51" t="s">
        <v>581</v>
      </c>
      <c r="L71" s="51"/>
      <c r="M71" s="54" t="s">
        <v>69</v>
      </c>
      <c r="N71" s="56" t="s">
        <v>582</v>
      </c>
      <c r="O71" s="51">
        <v>1314.0</v>
      </c>
      <c r="P71" s="51">
        <v>251.0</v>
      </c>
      <c r="Q71" s="51"/>
      <c r="R71" s="57" t="s">
        <v>583</v>
      </c>
      <c r="S71" s="54" t="s">
        <v>234</v>
      </c>
    </row>
    <row r="72">
      <c r="A72" s="55" t="s">
        <v>584</v>
      </c>
      <c r="B72" s="51" t="s">
        <v>585</v>
      </c>
      <c r="C72" s="52" t="s">
        <v>586</v>
      </c>
      <c r="D72" s="51" t="s">
        <v>587</v>
      </c>
      <c r="E72" s="51"/>
      <c r="F72" s="53">
        <v>44698.972754629634</v>
      </c>
      <c r="G72" s="51"/>
      <c r="H72" s="51"/>
      <c r="I72" s="51"/>
      <c r="J72" s="51"/>
      <c r="K72" s="51" t="s">
        <v>588</v>
      </c>
      <c r="L72" s="51"/>
      <c r="M72" s="54" t="s">
        <v>69</v>
      </c>
      <c r="N72" s="56" t="s">
        <v>589</v>
      </c>
      <c r="O72" s="51">
        <v>944.0</v>
      </c>
      <c r="P72" s="51">
        <v>1323.0</v>
      </c>
      <c r="Q72" s="51" t="s">
        <v>590</v>
      </c>
      <c r="R72" s="57" t="s">
        <v>591</v>
      </c>
      <c r="S72" s="54" t="s">
        <v>592</v>
      </c>
    </row>
    <row r="73">
      <c r="A73" s="55" t="s">
        <v>593</v>
      </c>
      <c r="B73" s="51" t="s">
        <v>594</v>
      </c>
      <c r="C73" s="52" t="s">
        <v>586</v>
      </c>
      <c r="D73" s="51" t="s">
        <v>595</v>
      </c>
      <c r="E73" s="51"/>
      <c r="F73" s="53">
        <v>44698.97090277778</v>
      </c>
      <c r="G73" s="51"/>
      <c r="H73" s="51"/>
      <c r="I73" s="51"/>
      <c r="J73" s="51"/>
      <c r="K73" s="51" t="s">
        <v>596</v>
      </c>
      <c r="L73" s="51"/>
      <c r="M73" s="54" t="s">
        <v>58</v>
      </c>
      <c r="N73" s="56" t="s">
        <v>597</v>
      </c>
      <c r="O73" s="51">
        <v>25720.0</v>
      </c>
      <c r="P73" s="51">
        <v>1715.0</v>
      </c>
      <c r="Q73" s="51"/>
      <c r="R73" s="57" t="s">
        <v>598</v>
      </c>
      <c r="S73" s="54" t="s">
        <v>592</v>
      </c>
    </row>
    <row r="74">
      <c r="A74" s="55" t="s">
        <v>599</v>
      </c>
      <c r="B74" s="51" t="s">
        <v>600</v>
      </c>
      <c r="C74" s="52" t="s">
        <v>228</v>
      </c>
      <c r="D74" s="51" t="s">
        <v>601</v>
      </c>
      <c r="E74" s="51"/>
      <c r="F74" s="53">
        <v>44698.96231481481</v>
      </c>
      <c r="G74" s="51"/>
      <c r="H74" s="51"/>
      <c r="I74" s="51"/>
      <c r="J74" s="51"/>
      <c r="K74" s="51" t="s">
        <v>602</v>
      </c>
      <c r="L74" s="51"/>
      <c r="M74" s="54" t="s">
        <v>69</v>
      </c>
      <c r="N74" s="56" t="s">
        <v>603</v>
      </c>
      <c r="O74" s="51">
        <v>2731.0</v>
      </c>
      <c r="P74" s="51">
        <v>1044.0</v>
      </c>
      <c r="Q74" s="51" t="s">
        <v>604</v>
      </c>
      <c r="R74" s="57" t="s">
        <v>605</v>
      </c>
      <c r="S74" s="54" t="s">
        <v>234</v>
      </c>
    </row>
    <row r="75">
      <c r="A75" s="55" t="s">
        <v>606</v>
      </c>
      <c r="B75" s="51" t="s">
        <v>481</v>
      </c>
      <c r="C75" s="52" t="s">
        <v>607</v>
      </c>
      <c r="D75" s="51" t="s">
        <v>608</v>
      </c>
      <c r="E75" s="51"/>
      <c r="F75" s="53">
        <v>44698.92402777778</v>
      </c>
      <c r="G75" s="51"/>
      <c r="H75" s="51"/>
      <c r="I75" s="51"/>
      <c r="J75" s="51"/>
      <c r="K75" s="51" t="s">
        <v>484</v>
      </c>
      <c r="L75" s="51"/>
      <c r="M75" s="54" t="s">
        <v>58</v>
      </c>
      <c r="N75" s="56" t="s">
        <v>59</v>
      </c>
      <c r="O75" s="51">
        <v>57.0</v>
      </c>
      <c r="P75" s="51">
        <v>16.0</v>
      </c>
      <c r="Q75" s="51"/>
      <c r="R75" s="57" t="s">
        <v>609</v>
      </c>
      <c r="S75" s="54" t="s">
        <v>610</v>
      </c>
    </row>
    <row r="76">
      <c r="A76" s="55" t="s">
        <v>611</v>
      </c>
      <c r="B76" s="51" t="s">
        <v>612</v>
      </c>
      <c r="C76" s="52" t="s">
        <v>613</v>
      </c>
      <c r="D76" s="51" t="s">
        <v>614</v>
      </c>
      <c r="E76" s="51"/>
      <c r="F76" s="53">
        <v>44698.91576388889</v>
      </c>
      <c r="G76" s="51"/>
      <c r="H76" s="51"/>
      <c r="I76" s="51"/>
      <c r="J76" s="51"/>
      <c r="K76" s="51" t="s">
        <v>615</v>
      </c>
      <c r="L76" s="51"/>
      <c r="M76" s="54" t="s">
        <v>111</v>
      </c>
      <c r="N76" s="56" t="s">
        <v>616</v>
      </c>
      <c r="O76" s="51">
        <v>2013.0</v>
      </c>
      <c r="P76" s="51">
        <v>4469.0</v>
      </c>
      <c r="Q76" s="51" t="s">
        <v>617</v>
      </c>
      <c r="R76" s="57" t="s">
        <v>618</v>
      </c>
      <c r="S76" s="54" t="s">
        <v>619</v>
      </c>
    </row>
    <row r="77">
      <c r="A77" s="55" t="s">
        <v>620</v>
      </c>
      <c r="B77" s="51" t="s">
        <v>621</v>
      </c>
      <c r="C77" s="52" t="s">
        <v>622</v>
      </c>
      <c r="D77" s="51" t="s">
        <v>623</v>
      </c>
      <c r="E77" s="51"/>
      <c r="F77" s="53">
        <v>44698.904710648145</v>
      </c>
      <c r="G77" s="51"/>
      <c r="H77" s="51"/>
      <c r="I77" s="51"/>
      <c r="J77" s="51"/>
      <c r="K77" s="51" t="s">
        <v>624</v>
      </c>
      <c r="L77" s="51"/>
      <c r="M77" s="54" t="s">
        <v>58</v>
      </c>
      <c r="N77" s="56" t="s">
        <v>625</v>
      </c>
      <c r="O77" s="51">
        <v>1133.0</v>
      </c>
      <c r="P77" s="51">
        <v>2354.0</v>
      </c>
      <c r="Q77" s="51"/>
      <c r="R77" s="57" t="s">
        <v>626</v>
      </c>
      <c r="S77" s="54" t="s">
        <v>627</v>
      </c>
    </row>
    <row r="78">
      <c r="A78" s="55" t="s">
        <v>628</v>
      </c>
      <c r="B78" s="51" t="s">
        <v>629</v>
      </c>
      <c r="C78" s="52" t="s">
        <v>586</v>
      </c>
      <c r="D78" s="51" t="s">
        <v>630</v>
      </c>
      <c r="E78" s="51"/>
      <c r="F78" s="53">
        <v>44698.901550925926</v>
      </c>
      <c r="G78" s="51"/>
      <c r="H78" s="51"/>
      <c r="I78" s="51"/>
      <c r="J78" s="51"/>
      <c r="K78" s="51" t="s">
        <v>631</v>
      </c>
      <c r="L78" s="51"/>
      <c r="M78" s="54" t="s">
        <v>111</v>
      </c>
      <c r="N78" s="56" t="s">
        <v>632</v>
      </c>
      <c r="O78" s="51">
        <v>63910.0</v>
      </c>
      <c r="P78" s="51">
        <v>3180.0</v>
      </c>
      <c r="Q78" s="51" t="s">
        <v>633</v>
      </c>
      <c r="R78" s="57" t="s">
        <v>634</v>
      </c>
      <c r="S78" s="54" t="s">
        <v>592</v>
      </c>
    </row>
    <row r="79">
      <c r="A79" s="55" t="s">
        <v>635</v>
      </c>
      <c r="B79" s="51" t="s">
        <v>636</v>
      </c>
      <c r="C79" s="52" t="s">
        <v>637</v>
      </c>
      <c r="D79" s="51" t="s">
        <v>638</v>
      </c>
      <c r="E79" s="51"/>
      <c r="F79" s="53">
        <v>44698.900405092594</v>
      </c>
      <c r="G79" s="51"/>
      <c r="H79" s="51"/>
      <c r="I79" s="51"/>
      <c r="J79" s="51"/>
      <c r="K79" s="51" t="s">
        <v>639</v>
      </c>
      <c r="L79" s="51"/>
      <c r="M79" s="54" t="s">
        <v>58</v>
      </c>
      <c r="N79" s="56" t="s">
        <v>640</v>
      </c>
      <c r="O79" s="51">
        <v>168.0</v>
      </c>
      <c r="P79" s="51">
        <v>440.0</v>
      </c>
      <c r="Q79" s="51" t="s">
        <v>340</v>
      </c>
      <c r="R79" s="57" t="s">
        <v>641</v>
      </c>
      <c r="S79" s="54" t="s">
        <v>642</v>
      </c>
    </row>
    <row r="80">
      <c r="A80" s="55" t="s">
        <v>643</v>
      </c>
      <c r="B80" s="51" t="s">
        <v>644</v>
      </c>
      <c r="C80" s="52" t="s">
        <v>228</v>
      </c>
      <c r="D80" s="51" t="s">
        <v>645</v>
      </c>
      <c r="E80" s="51"/>
      <c r="F80" s="53">
        <v>44698.896631944444</v>
      </c>
      <c r="G80" s="51"/>
      <c r="H80" s="51"/>
      <c r="I80" s="51"/>
      <c r="J80" s="51"/>
      <c r="K80" s="51" t="s">
        <v>646</v>
      </c>
      <c r="L80" s="51"/>
      <c r="M80" s="54" t="s">
        <v>58</v>
      </c>
      <c r="N80" s="56" t="s">
        <v>647</v>
      </c>
      <c r="O80" s="51">
        <v>1707.0</v>
      </c>
      <c r="P80" s="51">
        <v>2196.0</v>
      </c>
      <c r="Q80" s="51" t="s">
        <v>617</v>
      </c>
      <c r="R80" s="57" t="s">
        <v>648</v>
      </c>
      <c r="S80" s="54" t="s">
        <v>234</v>
      </c>
    </row>
    <row r="81">
      <c r="A81" s="55" t="s">
        <v>649</v>
      </c>
      <c r="B81" s="51" t="s">
        <v>650</v>
      </c>
      <c r="C81" s="52" t="s">
        <v>269</v>
      </c>
      <c r="D81" s="51" t="s">
        <v>651</v>
      </c>
      <c r="E81" s="51"/>
      <c r="F81" s="53">
        <v>44698.88480324074</v>
      </c>
      <c r="G81" s="51"/>
      <c r="H81" s="51"/>
      <c r="I81" s="51"/>
      <c r="J81" s="51"/>
      <c r="K81" s="51" t="s">
        <v>652</v>
      </c>
      <c r="L81" s="51"/>
      <c r="M81" s="54" t="s">
        <v>58</v>
      </c>
      <c r="N81" s="56" t="s">
        <v>653</v>
      </c>
      <c r="O81" s="51">
        <v>90.0</v>
      </c>
      <c r="P81" s="51">
        <v>201.0</v>
      </c>
      <c r="Q81" s="51" t="s">
        <v>349</v>
      </c>
      <c r="R81" s="57" t="s">
        <v>654</v>
      </c>
      <c r="S81" s="54" t="s">
        <v>274</v>
      </c>
    </row>
    <row r="82">
      <c r="A82" s="55" t="s">
        <v>655</v>
      </c>
      <c r="B82" s="51" t="s">
        <v>656</v>
      </c>
      <c r="C82" s="52" t="s">
        <v>269</v>
      </c>
      <c r="D82" s="51" t="s">
        <v>657</v>
      </c>
      <c r="E82" s="51"/>
      <c r="F82" s="53">
        <v>44698.88056712963</v>
      </c>
      <c r="G82" s="51"/>
      <c r="H82" s="51"/>
      <c r="I82" s="51"/>
      <c r="J82" s="51"/>
      <c r="K82" s="51" t="s">
        <v>658</v>
      </c>
      <c r="L82" s="51"/>
      <c r="M82" s="54" t="s">
        <v>58</v>
      </c>
      <c r="N82" s="56" t="s">
        <v>659</v>
      </c>
      <c r="O82" s="51">
        <v>2979.0</v>
      </c>
      <c r="P82" s="51">
        <v>576.0</v>
      </c>
      <c r="Q82" s="51" t="s">
        <v>660</v>
      </c>
      <c r="R82" s="57" t="s">
        <v>661</v>
      </c>
      <c r="S82" s="54" t="s">
        <v>274</v>
      </c>
    </row>
    <row r="83">
      <c r="A83" s="55" t="s">
        <v>662</v>
      </c>
      <c r="B83" s="51" t="s">
        <v>663</v>
      </c>
      <c r="C83" s="52" t="s">
        <v>586</v>
      </c>
      <c r="D83" s="51" t="s">
        <v>664</v>
      </c>
      <c r="E83" s="51"/>
      <c r="F83" s="53">
        <v>44698.87498842593</v>
      </c>
      <c r="G83" s="51"/>
      <c r="H83" s="51"/>
      <c r="I83" s="51"/>
      <c r="J83" s="51"/>
      <c r="K83" s="51" t="s">
        <v>665</v>
      </c>
      <c r="L83" s="51"/>
      <c r="M83" s="54" t="s">
        <v>111</v>
      </c>
      <c r="N83" s="56" t="s">
        <v>666</v>
      </c>
      <c r="O83" s="51">
        <v>250.0</v>
      </c>
      <c r="P83" s="51">
        <v>528.0</v>
      </c>
      <c r="Q83" s="51" t="s">
        <v>667</v>
      </c>
      <c r="R83" s="57" t="s">
        <v>668</v>
      </c>
      <c r="S83" s="54" t="s">
        <v>592</v>
      </c>
    </row>
    <row r="84">
      <c r="A84" s="55" t="s">
        <v>669</v>
      </c>
      <c r="B84" s="51" t="s">
        <v>670</v>
      </c>
      <c r="C84" s="52" t="s">
        <v>219</v>
      </c>
      <c r="D84" s="51" t="s">
        <v>671</v>
      </c>
      <c r="E84" s="51"/>
      <c r="F84" s="53">
        <v>44698.87006944444</v>
      </c>
      <c r="G84" s="51"/>
      <c r="H84" s="51"/>
      <c r="I84" s="51"/>
      <c r="J84" s="51"/>
      <c r="K84" s="51" t="s">
        <v>672</v>
      </c>
      <c r="L84" s="51"/>
      <c r="M84" s="54" t="s">
        <v>58</v>
      </c>
      <c r="N84" s="56" t="s">
        <v>673</v>
      </c>
      <c r="O84" s="51">
        <v>81.0</v>
      </c>
      <c r="P84" s="51">
        <v>24.0</v>
      </c>
      <c r="Q84" s="51"/>
      <c r="R84" s="57" t="s">
        <v>674</v>
      </c>
      <c r="S84" s="54" t="s">
        <v>225</v>
      </c>
    </row>
    <row r="85">
      <c r="A85" s="55" t="s">
        <v>675</v>
      </c>
      <c r="B85" s="51" t="s">
        <v>676</v>
      </c>
      <c r="C85" s="52" t="s">
        <v>228</v>
      </c>
      <c r="D85" s="51" t="s">
        <v>677</v>
      </c>
      <c r="E85" s="51"/>
      <c r="F85" s="53">
        <v>44698.86219907408</v>
      </c>
      <c r="G85" s="51"/>
      <c r="H85" s="51"/>
      <c r="I85" s="51"/>
      <c r="J85" s="51"/>
      <c r="K85" s="51" t="s">
        <v>678</v>
      </c>
      <c r="L85" s="51"/>
      <c r="M85" s="54" t="s">
        <v>111</v>
      </c>
      <c r="N85" s="56" t="s">
        <v>679</v>
      </c>
      <c r="O85" s="51">
        <v>3462.0</v>
      </c>
      <c r="P85" s="51">
        <v>1742.0</v>
      </c>
      <c r="Q85" s="51" t="s">
        <v>680</v>
      </c>
      <c r="R85" s="57" t="s">
        <v>681</v>
      </c>
      <c r="S85" s="54" t="s">
        <v>234</v>
      </c>
    </row>
    <row r="86">
      <c r="A86" s="55" t="s">
        <v>682</v>
      </c>
      <c r="B86" s="51" t="s">
        <v>683</v>
      </c>
      <c r="C86" s="52" t="s">
        <v>637</v>
      </c>
      <c r="D86" s="51" t="s">
        <v>684</v>
      </c>
      <c r="E86" s="51"/>
      <c r="F86" s="53">
        <v>44698.85960648148</v>
      </c>
      <c r="G86" s="51"/>
      <c r="H86" s="51"/>
      <c r="I86" s="51"/>
      <c r="J86" s="51"/>
      <c r="K86" s="51" t="s">
        <v>685</v>
      </c>
      <c r="L86" s="51"/>
      <c r="M86" s="54" t="s">
        <v>69</v>
      </c>
      <c r="N86" s="56" t="s">
        <v>686</v>
      </c>
      <c r="O86" s="51">
        <v>34.0</v>
      </c>
      <c r="P86" s="51">
        <v>1336.0</v>
      </c>
      <c r="Q86" s="51"/>
      <c r="R86" s="57" t="s">
        <v>687</v>
      </c>
      <c r="S86" s="54" t="s">
        <v>642</v>
      </c>
    </row>
    <row r="87">
      <c r="A87" s="55" t="s">
        <v>688</v>
      </c>
      <c r="B87" s="51" t="s">
        <v>689</v>
      </c>
      <c r="C87" s="52" t="s">
        <v>586</v>
      </c>
      <c r="D87" s="51" t="s">
        <v>690</v>
      </c>
      <c r="E87" s="51"/>
      <c r="F87" s="53">
        <v>44698.84332175926</v>
      </c>
      <c r="G87" s="51"/>
      <c r="H87" s="51"/>
      <c r="I87" s="51"/>
      <c r="J87" s="51"/>
      <c r="K87" s="51" t="s">
        <v>691</v>
      </c>
      <c r="L87" s="51"/>
      <c r="M87" s="54" t="s">
        <v>58</v>
      </c>
      <c r="N87" s="56" t="s">
        <v>692</v>
      </c>
      <c r="O87" s="51">
        <v>1355.0</v>
      </c>
      <c r="P87" s="51">
        <v>1681.0</v>
      </c>
      <c r="Q87" s="51" t="s">
        <v>693</v>
      </c>
      <c r="R87" s="57" t="s">
        <v>694</v>
      </c>
      <c r="S87" s="54" t="s">
        <v>592</v>
      </c>
    </row>
    <row r="88">
      <c r="A88" s="55" t="s">
        <v>695</v>
      </c>
      <c r="B88" s="51" t="s">
        <v>696</v>
      </c>
      <c r="C88" s="52" t="s">
        <v>269</v>
      </c>
      <c r="D88" s="51" t="s">
        <v>697</v>
      </c>
      <c r="E88" s="51"/>
      <c r="F88" s="53">
        <v>44698.84179398148</v>
      </c>
      <c r="G88" s="51"/>
      <c r="H88" s="51"/>
      <c r="I88" s="51"/>
      <c r="J88" s="51"/>
      <c r="K88" s="51" t="s">
        <v>698</v>
      </c>
      <c r="L88" s="51"/>
      <c r="M88" s="54" t="s">
        <v>111</v>
      </c>
      <c r="N88" s="56" t="s">
        <v>699</v>
      </c>
      <c r="O88" s="51">
        <v>2014.0</v>
      </c>
      <c r="P88" s="51">
        <v>707.0</v>
      </c>
      <c r="Q88" s="51" t="s">
        <v>700</v>
      </c>
      <c r="R88" s="57" t="s">
        <v>701</v>
      </c>
      <c r="S88" s="54" t="s">
        <v>274</v>
      </c>
    </row>
    <row r="89">
      <c r="A89" s="55" t="s">
        <v>702</v>
      </c>
      <c r="B89" s="51" t="s">
        <v>703</v>
      </c>
      <c r="C89" s="52" t="s">
        <v>586</v>
      </c>
      <c r="D89" s="51" t="s">
        <v>704</v>
      </c>
      <c r="E89" s="51"/>
      <c r="F89" s="53">
        <v>44698.84143518518</v>
      </c>
      <c r="G89" s="51"/>
      <c r="H89" s="51"/>
      <c r="I89" s="51"/>
      <c r="J89" s="51"/>
      <c r="K89" s="51" t="s">
        <v>705</v>
      </c>
      <c r="L89" s="51"/>
      <c r="M89" s="54" t="s">
        <v>58</v>
      </c>
      <c r="N89" s="56" t="s">
        <v>706</v>
      </c>
      <c r="O89" s="51">
        <v>141.0</v>
      </c>
      <c r="P89" s="51">
        <v>609.0</v>
      </c>
      <c r="Q89" s="51" t="s">
        <v>707</v>
      </c>
      <c r="R89" s="57" t="s">
        <v>708</v>
      </c>
      <c r="S89" s="54" t="s">
        <v>592</v>
      </c>
    </row>
    <row r="90">
      <c r="A90" s="55" t="s">
        <v>709</v>
      </c>
      <c r="B90" s="51" t="s">
        <v>710</v>
      </c>
      <c r="C90" s="52" t="s">
        <v>586</v>
      </c>
      <c r="D90" s="51" t="s">
        <v>711</v>
      </c>
      <c r="E90" s="51"/>
      <c r="F90" s="53">
        <v>44698.840104166666</v>
      </c>
      <c r="G90" s="51"/>
      <c r="H90" s="51"/>
      <c r="I90" s="51"/>
      <c r="J90" s="51"/>
      <c r="K90" s="51" t="s">
        <v>712</v>
      </c>
      <c r="L90" s="51"/>
      <c r="M90" s="54" t="s">
        <v>58</v>
      </c>
      <c r="N90" s="56" t="s">
        <v>713</v>
      </c>
      <c r="O90" s="51">
        <v>141.0</v>
      </c>
      <c r="P90" s="51">
        <v>292.0</v>
      </c>
      <c r="Q90" s="58" t="s">
        <v>714</v>
      </c>
      <c r="R90" s="57" t="s">
        <v>715</v>
      </c>
      <c r="S90" s="54" t="s">
        <v>592</v>
      </c>
    </row>
    <row r="91">
      <c r="A91" s="55" t="s">
        <v>716</v>
      </c>
      <c r="B91" s="51" t="s">
        <v>717</v>
      </c>
      <c r="C91" s="52" t="s">
        <v>586</v>
      </c>
      <c r="D91" s="51" t="s">
        <v>718</v>
      </c>
      <c r="E91" s="51"/>
      <c r="F91" s="53">
        <v>44698.83916666667</v>
      </c>
      <c r="G91" s="51"/>
      <c r="H91" s="51"/>
      <c r="I91" s="51"/>
      <c r="J91" s="51"/>
      <c r="K91" s="51" t="s">
        <v>719</v>
      </c>
      <c r="L91" s="51"/>
      <c r="M91" s="54" t="s">
        <v>58</v>
      </c>
      <c r="N91" s="56" t="s">
        <v>720</v>
      </c>
      <c r="O91" s="51">
        <v>79113.0</v>
      </c>
      <c r="P91" s="51">
        <v>1510.0</v>
      </c>
      <c r="Q91" s="51" t="s">
        <v>693</v>
      </c>
      <c r="R91" s="57" t="s">
        <v>721</v>
      </c>
      <c r="S91" s="54" t="s">
        <v>592</v>
      </c>
    </row>
    <row r="92">
      <c r="A92" s="55" t="s">
        <v>722</v>
      </c>
      <c r="B92" s="51" t="s">
        <v>723</v>
      </c>
      <c r="C92" s="52" t="s">
        <v>724</v>
      </c>
      <c r="D92" s="51" t="s">
        <v>725</v>
      </c>
      <c r="E92" s="51"/>
      <c r="F92" s="53">
        <v>44698.83635416666</v>
      </c>
      <c r="G92" s="51"/>
      <c r="H92" s="51"/>
      <c r="I92" s="51"/>
      <c r="J92" s="51"/>
      <c r="K92" s="51" t="s">
        <v>726</v>
      </c>
      <c r="L92" s="51"/>
      <c r="M92" s="54" t="s">
        <v>58</v>
      </c>
      <c r="N92" s="56" t="s">
        <v>727</v>
      </c>
      <c r="O92" s="51">
        <v>165.0</v>
      </c>
      <c r="P92" s="51">
        <v>131.0</v>
      </c>
      <c r="Q92" s="51" t="s">
        <v>728</v>
      </c>
      <c r="R92" s="57" t="s">
        <v>729</v>
      </c>
      <c r="S92" s="54" t="s">
        <v>730</v>
      </c>
    </row>
    <row r="93">
      <c r="A93" s="55" t="s">
        <v>731</v>
      </c>
      <c r="B93" s="51" t="s">
        <v>732</v>
      </c>
      <c r="C93" s="52" t="s">
        <v>228</v>
      </c>
      <c r="D93" s="51" t="s">
        <v>733</v>
      </c>
      <c r="E93" s="51"/>
      <c r="F93" s="53">
        <v>44698.83018518519</v>
      </c>
      <c r="G93" s="51"/>
      <c r="H93" s="51"/>
      <c r="I93" s="51"/>
      <c r="J93" s="51"/>
      <c r="K93" s="51" t="s">
        <v>734</v>
      </c>
      <c r="L93" s="51"/>
      <c r="M93" s="54" t="s">
        <v>69</v>
      </c>
      <c r="N93" s="56" t="s">
        <v>735</v>
      </c>
      <c r="O93" s="51">
        <v>923.0</v>
      </c>
      <c r="P93" s="51">
        <v>1458.0</v>
      </c>
      <c r="Q93" s="51" t="s">
        <v>736</v>
      </c>
      <c r="R93" s="57" t="s">
        <v>737</v>
      </c>
      <c r="S93" s="54" t="s">
        <v>234</v>
      </c>
    </row>
    <row r="94">
      <c r="A94" s="55" t="s">
        <v>738</v>
      </c>
      <c r="B94" s="51" t="s">
        <v>739</v>
      </c>
      <c r="C94" s="52" t="s">
        <v>269</v>
      </c>
      <c r="D94" s="51" t="s">
        <v>740</v>
      </c>
      <c r="E94" s="51"/>
      <c r="F94" s="53">
        <v>44698.82539351852</v>
      </c>
      <c r="G94" s="51"/>
      <c r="H94" s="51"/>
      <c r="I94" s="51"/>
      <c r="J94" s="51"/>
      <c r="K94" s="51" t="s">
        <v>741</v>
      </c>
      <c r="L94" s="51"/>
      <c r="M94" s="54" t="s">
        <v>58</v>
      </c>
      <c r="N94" s="56" t="s">
        <v>742</v>
      </c>
      <c r="O94" s="51">
        <v>45.0</v>
      </c>
      <c r="P94" s="51">
        <v>149.0</v>
      </c>
      <c r="Q94" s="51"/>
      <c r="R94" s="57" t="s">
        <v>743</v>
      </c>
      <c r="S94" s="54" t="s">
        <v>274</v>
      </c>
    </row>
    <row r="95">
      <c r="A95" s="55" t="s">
        <v>744</v>
      </c>
      <c r="B95" s="51" t="s">
        <v>745</v>
      </c>
      <c r="C95" s="52" t="s">
        <v>269</v>
      </c>
      <c r="D95" s="51" t="s">
        <v>746</v>
      </c>
      <c r="E95" s="51"/>
      <c r="F95" s="53">
        <v>44698.825</v>
      </c>
      <c r="G95" s="51"/>
      <c r="H95" s="51"/>
      <c r="I95" s="51"/>
      <c r="J95" s="51"/>
      <c r="K95" s="51" t="s">
        <v>747</v>
      </c>
      <c r="L95" s="51"/>
      <c r="M95" s="54" t="s">
        <v>58</v>
      </c>
      <c r="N95" s="56" t="s">
        <v>748</v>
      </c>
      <c r="O95" s="51">
        <v>33.0</v>
      </c>
      <c r="P95" s="51">
        <v>67.0</v>
      </c>
      <c r="Q95" s="51" t="s">
        <v>749</v>
      </c>
      <c r="R95" s="57" t="s">
        <v>750</v>
      </c>
      <c r="S95" s="54" t="s">
        <v>274</v>
      </c>
    </row>
    <row r="96">
      <c r="A96" s="55" t="s">
        <v>751</v>
      </c>
      <c r="B96" s="51" t="s">
        <v>752</v>
      </c>
      <c r="C96" s="52" t="s">
        <v>269</v>
      </c>
      <c r="D96" s="51" t="s">
        <v>753</v>
      </c>
      <c r="E96" s="51"/>
      <c r="F96" s="53">
        <v>44698.82253472222</v>
      </c>
      <c r="G96" s="51"/>
      <c r="H96" s="51"/>
      <c r="I96" s="51"/>
      <c r="J96" s="51"/>
      <c r="K96" s="51" t="s">
        <v>754</v>
      </c>
      <c r="L96" s="51"/>
      <c r="M96" s="54" t="s">
        <v>58</v>
      </c>
      <c r="N96" s="56" t="s">
        <v>755</v>
      </c>
      <c r="O96" s="51">
        <v>4835.0</v>
      </c>
      <c r="P96" s="51">
        <v>145.0</v>
      </c>
      <c r="Q96" s="51" t="s">
        <v>756</v>
      </c>
      <c r="R96" s="57" t="s">
        <v>757</v>
      </c>
      <c r="S96" s="54" t="s">
        <v>274</v>
      </c>
    </row>
    <row r="97">
      <c r="A97" s="55" t="s">
        <v>758</v>
      </c>
      <c r="B97" s="51" t="s">
        <v>759</v>
      </c>
      <c r="C97" s="52" t="s">
        <v>760</v>
      </c>
      <c r="D97" s="51" t="s">
        <v>761</v>
      </c>
      <c r="E97" s="51"/>
      <c r="F97" s="53">
        <v>44698.8221412037</v>
      </c>
      <c r="G97" s="51"/>
      <c r="H97" s="51"/>
      <c r="I97" s="51"/>
      <c r="J97" s="51"/>
      <c r="K97" s="51" t="s">
        <v>762</v>
      </c>
      <c r="L97" s="51"/>
      <c r="M97" s="54" t="s">
        <v>69</v>
      </c>
      <c r="N97" s="56" t="s">
        <v>763</v>
      </c>
      <c r="O97" s="51">
        <v>23415.0</v>
      </c>
      <c r="P97" s="51">
        <v>743.0</v>
      </c>
      <c r="Q97" s="51" t="s">
        <v>71</v>
      </c>
      <c r="R97" s="57" t="s">
        <v>764</v>
      </c>
      <c r="S97" s="54" t="s">
        <v>765</v>
      </c>
    </row>
    <row r="98">
      <c r="A98" s="55" t="s">
        <v>766</v>
      </c>
      <c r="B98" s="51" t="s">
        <v>759</v>
      </c>
      <c r="C98" s="52" t="s">
        <v>159</v>
      </c>
      <c r="D98" s="51" t="s">
        <v>767</v>
      </c>
      <c r="E98" s="51"/>
      <c r="F98" s="53">
        <v>44698.82208333333</v>
      </c>
      <c r="G98" s="51"/>
      <c r="H98" s="51"/>
      <c r="I98" s="51"/>
      <c r="J98" s="51"/>
      <c r="K98" s="51" t="s">
        <v>762</v>
      </c>
      <c r="L98" s="51"/>
      <c r="M98" s="54" t="s">
        <v>69</v>
      </c>
      <c r="N98" s="56" t="s">
        <v>763</v>
      </c>
      <c r="O98" s="51">
        <v>23415.0</v>
      </c>
      <c r="P98" s="51">
        <v>743.0</v>
      </c>
      <c r="Q98" s="51" t="s">
        <v>71</v>
      </c>
      <c r="R98" s="57" t="s">
        <v>768</v>
      </c>
      <c r="S98" s="54" t="s">
        <v>162</v>
      </c>
    </row>
    <row r="99">
      <c r="A99" s="55" t="s">
        <v>769</v>
      </c>
      <c r="B99" s="51" t="s">
        <v>759</v>
      </c>
      <c r="C99" s="52" t="s">
        <v>770</v>
      </c>
      <c r="D99" s="51" t="s">
        <v>771</v>
      </c>
      <c r="E99" s="51"/>
      <c r="F99" s="53">
        <v>44698.82184027778</v>
      </c>
      <c r="G99" s="51"/>
      <c r="H99" s="51"/>
      <c r="I99" s="51"/>
      <c r="J99" s="51"/>
      <c r="K99" s="51" t="s">
        <v>762</v>
      </c>
      <c r="L99" s="51"/>
      <c r="M99" s="54" t="s">
        <v>69</v>
      </c>
      <c r="N99" s="56" t="s">
        <v>763</v>
      </c>
      <c r="O99" s="51">
        <v>23415.0</v>
      </c>
      <c r="P99" s="51">
        <v>743.0</v>
      </c>
      <c r="Q99" s="51" t="s">
        <v>71</v>
      </c>
      <c r="R99" s="57" t="s">
        <v>772</v>
      </c>
      <c r="S99" s="54" t="s">
        <v>773</v>
      </c>
    </row>
    <row r="100">
      <c r="A100" s="55" t="s">
        <v>774</v>
      </c>
      <c r="B100" s="51" t="s">
        <v>775</v>
      </c>
      <c r="C100" s="52" t="s">
        <v>228</v>
      </c>
      <c r="D100" s="51" t="s">
        <v>776</v>
      </c>
      <c r="E100" s="51"/>
      <c r="F100" s="53">
        <v>44698.81596064815</v>
      </c>
      <c r="G100" s="51"/>
      <c r="H100" s="51"/>
      <c r="I100" s="51"/>
      <c r="J100" s="51"/>
      <c r="K100" s="51" t="s">
        <v>777</v>
      </c>
      <c r="L100" s="51"/>
      <c r="M100" s="54" t="s">
        <v>111</v>
      </c>
      <c r="N100" s="56" t="s">
        <v>778</v>
      </c>
      <c r="O100" s="51">
        <v>1248.0</v>
      </c>
      <c r="P100" s="51">
        <v>846.0</v>
      </c>
      <c r="Q100" s="51" t="s">
        <v>779</v>
      </c>
      <c r="R100" s="57" t="s">
        <v>780</v>
      </c>
      <c r="S100" s="54" t="s">
        <v>234</v>
      </c>
    </row>
    <row r="101">
      <c r="A101" s="55" t="s">
        <v>781</v>
      </c>
      <c r="B101" s="51" t="s">
        <v>782</v>
      </c>
      <c r="C101" s="52" t="s">
        <v>783</v>
      </c>
      <c r="D101" s="51" t="s">
        <v>784</v>
      </c>
      <c r="E101" s="51"/>
      <c r="F101" s="53">
        <v>44698.815520833334</v>
      </c>
      <c r="G101" s="51"/>
      <c r="H101" s="51"/>
      <c r="I101" s="51"/>
      <c r="J101" s="51"/>
      <c r="K101" s="51" t="s">
        <v>785</v>
      </c>
      <c r="L101" s="51"/>
      <c r="M101" s="54" t="s">
        <v>69</v>
      </c>
      <c r="N101" s="56" t="s">
        <v>786</v>
      </c>
      <c r="O101" s="51">
        <v>11911.0</v>
      </c>
      <c r="P101" s="51">
        <v>2731.0</v>
      </c>
      <c r="Q101" s="51" t="s">
        <v>787</v>
      </c>
      <c r="R101" s="57" t="s">
        <v>788</v>
      </c>
      <c r="S101" s="54" t="s">
        <v>789</v>
      </c>
    </row>
    <row r="102">
      <c r="A102" s="55" t="s">
        <v>790</v>
      </c>
      <c r="B102" s="51" t="s">
        <v>791</v>
      </c>
      <c r="C102" s="52" t="s">
        <v>482</v>
      </c>
      <c r="D102" s="51" t="s">
        <v>792</v>
      </c>
      <c r="E102" s="51"/>
      <c r="F102" s="53">
        <v>44698.815462962964</v>
      </c>
      <c r="G102" s="51"/>
      <c r="H102" s="51"/>
      <c r="I102" s="51"/>
      <c r="J102" s="51"/>
      <c r="K102" s="51" t="s">
        <v>793</v>
      </c>
      <c r="L102" s="51"/>
      <c r="M102" s="54" t="s">
        <v>69</v>
      </c>
      <c r="N102" s="56" t="s">
        <v>794</v>
      </c>
      <c r="O102" s="51">
        <v>1180.0</v>
      </c>
      <c r="P102" s="51">
        <v>343.0</v>
      </c>
      <c r="Q102" s="51"/>
      <c r="R102" s="57" t="s">
        <v>795</v>
      </c>
      <c r="S102" s="54" t="s">
        <v>360</v>
      </c>
    </row>
    <row r="103">
      <c r="A103" s="55" t="s">
        <v>796</v>
      </c>
      <c r="B103" s="51" t="s">
        <v>656</v>
      </c>
      <c r="C103" s="52" t="s">
        <v>797</v>
      </c>
      <c r="D103" s="51" t="s">
        <v>798</v>
      </c>
      <c r="E103" s="51"/>
      <c r="F103" s="53">
        <v>44698.81520833333</v>
      </c>
      <c r="G103" s="51"/>
      <c r="H103" s="51"/>
      <c r="I103" s="51"/>
      <c r="J103" s="51"/>
      <c r="K103" s="51" t="s">
        <v>658</v>
      </c>
      <c r="L103" s="51"/>
      <c r="M103" s="54" t="s">
        <v>58</v>
      </c>
      <c r="N103" s="56" t="s">
        <v>659</v>
      </c>
      <c r="O103" s="51">
        <v>2979.0</v>
      </c>
      <c r="P103" s="51">
        <v>576.0</v>
      </c>
      <c r="Q103" s="51" t="s">
        <v>660</v>
      </c>
      <c r="R103" s="57" t="s">
        <v>799</v>
      </c>
      <c r="S103" s="54" t="s">
        <v>800</v>
      </c>
    </row>
    <row r="104">
      <c r="A104" s="55" t="s">
        <v>801</v>
      </c>
      <c r="B104" s="51" t="s">
        <v>802</v>
      </c>
      <c r="C104" s="52" t="s">
        <v>803</v>
      </c>
      <c r="D104" s="51" t="s">
        <v>804</v>
      </c>
      <c r="E104" s="51"/>
      <c r="F104" s="53">
        <v>44698.81488425926</v>
      </c>
      <c r="G104" s="51"/>
      <c r="H104" s="51"/>
      <c r="I104" s="51"/>
      <c r="J104" s="51"/>
      <c r="K104" s="51" t="s">
        <v>805</v>
      </c>
      <c r="L104" s="51"/>
      <c r="M104" s="54" t="s">
        <v>111</v>
      </c>
      <c r="N104" s="56" t="s">
        <v>806</v>
      </c>
      <c r="O104" s="51">
        <v>9.0</v>
      </c>
      <c r="P104" s="51">
        <v>13.0</v>
      </c>
      <c r="Q104" s="51"/>
      <c r="R104" s="57" t="s">
        <v>807</v>
      </c>
      <c r="S104" s="54" t="s">
        <v>808</v>
      </c>
    </row>
    <row r="105">
      <c r="A105" s="55" t="s">
        <v>809</v>
      </c>
      <c r="B105" s="51" t="s">
        <v>810</v>
      </c>
      <c r="C105" s="52" t="s">
        <v>811</v>
      </c>
      <c r="D105" s="51" t="s">
        <v>812</v>
      </c>
      <c r="E105" s="51"/>
      <c r="F105" s="53">
        <v>44698.80436342592</v>
      </c>
      <c r="G105" s="51"/>
      <c r="H105" s="51"/>
      <c r="I105" s="51"/>
      <c r="J105" s="51"/>
      <c r="K105" s="51" t="s">
        <v>813</v>
      </c>
      <c r="L105" s="51"/>
      <c r="M105" s="54" t="s">
        <v>69</v>
      </c>
      <c r="N105" s="56" t="s">
        <v>814</v>
      </c>
      <c r="O105" s="51">
        <v>4094.0</v>
      </c>
      <c r="P105" s="51">
        <v>167.0</v>
      </c>
      <c r="Q105" s="51" t="s">
        <v>815</v>
      </c>
      <c r="R105" s="57" t="s">
        <v>816</v>
      </c>
      <c r="S105" s="54" t="s">
        <v>318</v>
      </c>
    </row>
    <row r="106">
      <c r="A106" s="55" t="s">
        <v>817</v>
      </c>
      <c r="B106" s="51" t="s">
        <v>818</v>
      </c>
      <c r="C106" s="52" t="s">
        <v>228</v>
      </c>
      <c r="D106" s="51" t="s">
        <v>819</v>
      </c>
      <c r="E106" s="51"/>
      <c r="F106" s="53">
        <v>44698.79736111111</v>
      </c>
      <c r="G106" s="51"/>
      <c r="H106" s="51"/>
      <c r="I106" s="51"/>
      <c r="J106" s="51"/>
      <c r="K106" s="51" t="s">
        <v>820</v>
      </c>
      <c r="L106" s="51"/>
      <c r="M106" s="54" t="s">
        <v>58</v>
      </c>
      <c r="N106" s="56" t="s">
        <v>821</v>
      </c>
      <c r="O106" s="51">
        <v>23325.0</v>
      </c>
      <c r="P106" s="51">
        <v>17754.0</v>
      </c>
      <c r="Q106" s="51" t="s">
        <v>822</v>
      </c>
      <c r="R106" s="57" t="s">
        <v>823</v>
      </c>
      <c r="S106" s="54" t="s">
        <v>234</v>
      </c>
    </row>
    <row r="107">
      <c r="A107" s="55" t="s">
        <v>824</v>
      </c>
      <c r="B107" s="51" t="s">
        <v>825</v>
      </c>
      <c r="C107" s="52" t="s">
        <v>826</v>
      </c>
      <c r="D107" s="51" t="s">
        <v>827</v>
      </c>
      <c r="E107" s="51"/>
      <c r="F107" s="53">
        <v>44698.789131944446</v>
      </c>
      <c r="G107" s="51" t="s">
        <v>828</v>
      </c>
      <c r="H107" s="51"/>
      <c r="I107" s="51"/>
      <c r="J107" s="51"/>
      <c r="K107" s="51" t="s">
        <v>829</v>
      </c>
      <c r="L107" s="51"/>
      <c r="M107" s="54" t="s">
        <v>830</v>
      </c>
      <c r="N107" s="56" t="s">
        <v>831</v>
      </c>
      <c r="O107" s="51">
        <v>1077.0</v>
      </c>
      <c r="P107" s="51">
        <v>2318.0</v>
      </c>
      <c r="Q107" s="51" t="s">
        <v>832</v>
      </c>
      <c r="R107" s="57" t="s">
        <v>833</v>
      </c>
      <c r="S107" s="54" t="s">
        <v>834</v>
      </c>
    </row>
    <row r="108">
      <c r="A108" s="55" t="s">
        <v>835</v>
      </c>
      <c r="B108" s="51" t="s">
        <v>836</v>
      </c>
      <c r="C108" s="52" t="s">
        <v>837</v>
      </c>
      <c r="D108" s="51" t="s">
        <v>838</v>
      </c>
      <c r="E108" s="51"/>
      <c r="F108" s="53">
        <v>44698.78511574074</v>
      </c>
      <c r="G108" s="51"/>
      <c r="H108" s="51"/>
      <c r="I108" s="51"/>
      <c r="J108" s="51"/>
      <c r="K108" s="51" t="s">
        <v>839</v>
      </c>
      <c r="L108" s="51"/>
      <c r="M108" s="54" t="s">
        <v>111</v>
      </c>
      <c r="N108" s="56" t="s">
        <v>840</v>
      </c>
      <c r="O108" s="51">
        <v>218.0</v>
      </c>
      <c r="P108" s="51">
        <v>143.0</v>
      </c>
      <c r="Q108" s="51" t="s">
        <v>841</v>
      </c>
      <c r="R108" s="57" t="s">
        <v>842</v>
      </c>
      <c r="S108" s="54" t="s">
        <v>843</v>
      </c>
    </row>
    <row r="109">
      <c r="A109" s="55" t="s">
        <v>844</v>
      </c>
      <c r="B109" s="51" t="s">
        <v>845</v>
      </c>
      <c r="C109" s="52" t="s">
        <v>846</v>
      </c>
      <c r="D109" s="51" t="s">
        <v>847</v>
      </c>
      <c r="E109" s="51"/>
      <c r="F109" s="53">
        <v>44698.783043981486</v>
      </c>
      <c r="G109" s="51"/>
      <c r="H109" s="51"/>
      <c r="I109" s="51"/>
      <c r="J109" s="51"/>
      <c r="K109" s="51" t="s">
        <v>848</v>
      </c>
      <c r="L109" s="51"/>
      <c r="M109" s="54" t="s">
        <v>58</v>
      </c>
      <c r="N109" s="56" t="s">
        <v>849</v>
      </c>
      <c r="O109" s="51">
        <v>108.0</v>
      </c>
      <c r="P109" s="51">
        <v>495.0</v>
      </c>
      <c r="Q109" s="51"/>
      <c r="R109" s="57" t="s">
        <v>850</v>
      </c>
      <c r="S109" s="54" t="s">
        <v>851</v>
      </c>
    </row>
    <row r="110">
      <c r="A110" s="55" t="s">
        <v>852</v>
      </c>
      <c r="B110" s="51" t="s">
        <v>853</v>
      </c>
      <c r="C110" s="52" t="s">
        <v>854</v>
      </c>
      <c r="D110" s="51" t="s">
        <v>855</v>
      </c>
      <c r="E110" s="51"/>
      <c r="F110" s="53">
        <v>44698.776226851856</v>
      </c>
      <c r="G110" s="51"/>
      <c r="H110" s="51"/>
      <c r="I110" s="51"/>
      <c r="J110" s="51"/>
      <c r="K110" s="51" t="s">
        <v>856</v>
      </c>
      <c r="L110" s="51"/>
      <c r="M110" s="54" t="s">
        <v>69</v>
      </c>
      <c r="N110" s="56" t="s">
        <v>857</v>
      </c>
      <c r="O110" s="51">
        <v>922.0</v>
      </c>
      <c r="P110" s="51">
        <v>738.0</v>
      </c>
      <c r="Q110" s="51" t="s">
        <v>858</v>
      </c>
      <c r="R110" s="57" t="s">
        <v>859</v>
      </c>
      <c r="S110" s="54" t="s">
        <v>860</v>
      </c>
    </row>
    <row r="111">
      <c r="A111" s="55" t="s">
        <v>861</v>
      </c>
      <c r="B111" s="51" t="s">
        <v>862</v>
      </c>
      <c r="C111" s="52" t="s">
        <v>228</v>
      </c>
      <c r="D111" s="51" t="s">
        <v>863</v>
      </c>
      <c r="E111" s="51"/>
      <c r="F111" s="53">
        <v>44698.77347222222</v>
      </c>
      <c r="G111" s="51"/>
      <c r="H111" s="51"/>
      <c r="I111" s="51"/>
      <c r="J111" s="51"/>
      <c r="K111" s="51" t="s">
        <v>864</v>
      </c>
      <c r="L111" s="51"/>
      <c r="M111" s="54" t="s">
        <v>58</v>
      </c>
      <c r="N111" s="56" t="s">
        <v>865</v>
      </c>
      <c r="O111" s="51">
        <v>1828.0</v>
      </c>
      <c r="P111" s="51">
        <v>2298.0</v>
      </c>
      <c r="Q111" s="51" t="s">
        <v>866</v>
      </c>
      <c r="R111" s="57" t="s">
        <v>867</v>
      </c>
      <c r="S111" s="54" t="s">
        <v>234</v>
      </c>
    </row>
    <row r="112">
      <c r="A112" s="55" t="s">
        <v>868</v>
      </c>
      <c r="B112" s="51" t="s">
        <v>487</v>
      </c>
      <c r="C112" s="52" t="s">
        <v>869</v>
      </c>
      <c r="D112" s="51" t="s">
        <v>870</v>
      </c>
      <c r="E112" s="51"/>
      <c r="F112" s="53">
        <v>44698.772199074076</v>
      </c>
      <c r="G112" s="51"/>
      <c r="H112" s="51"/>
      <c r="I112" s="51"/>
      <c r="J112" s="51"/>
      <c r="K112" s="51" t="s">
        <v>490</v>
      </c>
      <c r="L112" s="51"/>
      <c r="M112" s="54" t="s">
        <v>491</v>
      </c>
      <c r="N112" s="56" t="s">
        <v>492</v>
      </c>
      <c r="O112" s="51">
        <v>1059.0</v>
      </c>
      <c r="P112" s="51">
        <v>162.0</v>
      </c>
      <c r="Q112" s="51" t="s">
        <v>493</v>
      </c>
      <c r="R112" s="57" t="s">
        <v>871</v>
      </c>
      <c r="S112" s="54" t="s">
        <v>872</v>
      </c>
    </row>
    <row r="113">
      <c r="A113" s="55" t="s">
        <v>873</v>
      </c>
      <c r="B113" s="51" t="s">
        <v>487</v>
      </c>
      <c r="C113" s="52" t="s">
        <v>874</v>
      </c>
      <c r="D113" s="51" t="s">
        <v>875</v>
      </c>
      <c r="E113" s="51"/>
      <c r="F113" s="53">
        <v>44698.77008101852</v>
      </c>
      <c r="G113" s="51"/>
      <c r="H113" s="51"/>
      <c r="I113" s="51"/>
      <c r="J113" s="51"/>
      <c r="K113" s="51" t="s">
        <v>490</v>
      </c>
      <c r="L113" s="51"/>
      <c r="M113" s="54" t="s">
        <v>491</v>
      </c>
      <c r="N113" s="56" t="s">
        <v>492</v>
      </c>
      <c r="O113" s="51">
        <v>1059.0</v>
      </c>
      <c r="P113" s="51">
        <v>162.0</v>
      </c>
      <c r="Q113" s="51" t="s">
        <v>493</v>
      </c>
      <c r="R113" s="57" t="s">
        <v>876</v>
      </c>
      <c r="S113" s="54" t="s">
        <v>877</v>
      </c>
    </row>
    <row r="114">
      <c r="A114" s="55" t="s">
        <v>878</v>
      </c>
      <c r="B114" s="51" t="s">
        <v>879</v>
      </c>
      <c r="C114" s="52" t="s">
        <v>132</v>
      </c>
      <c r="D114" s="51" t="s">
        <v>880</v>
      </c>
      <c r="E114" s="51"/>
      <c r="F114" s="53">
        <v>44698.76762731481</v>
      </c>
      <c r="G114" s="51"/>
      <c r="H114" s="51"/>
      <c r="I114" s="51"/>
      <c r="J114" s="51"/>
      <c r="K114" s="51" t="s">
        <v>881</v>
      </c>
      <c r="L114" s="51"/>
      <c r="M114" s="54" t="s">
        <v>69</v>
      </c>
      <c r="N114" s="56" t="s">
        <v>882</v>
      </c>
      <c r="O114" s="51">
        <v>70.0</v>
      </c>
      <c r="P114" s="51">
        <v>164.0</v>
      </c>
      <c r="Q114" s="51" t="s">
        <v>883</v>
      </c>
      <c r="R114" s="57" t="s">
        <v>884</v>
      </c>
      <c r="S114" s="54" t="s">
        <v>137</v>
      </c>
    </row>
    <row r="115">
      <c r="A115" s="55" t="s">
        <v>885</v>
      </c>
      <c r="B115" s="51" t="s">
        <v>879</v>
      </c>
      <c r="C115" s="52" t="s">
        <v>457</v>
      </c>
      <c r="D115" s="51" t="s">
        <v>886</v>
      </c>
      <c r="E115" s="51"/>
      <c r="F115" s="53">
        <v>44698.76758101852</v>
      </c>
      <c r="G115" s="51"/>
      <c r="H115" s="51"/>
      <c r="I115" s="51"/>
      <c r="J115" s="51"/>
      <c r="K115" s="51" t="s">
        <v>881</v>
      </c>
      <c r="L115" s="51"/>
      <c r="M115" s="54" t="s">
        <v>69</v>
      </c>
      <c r="N115" s="56" t="s">
        <v>882</v>
      </c>
      <c r="O115" s="51">
        <v>70.0</v>
      </c>
      <c r="P115" s="51">
        <v>164.0</v>
      </c>
      <c r="Q115" s="51" t="s">
        <v>883</v>
      </c>
      <c r="R115" s="57" t="s">
        <v>887</v>
      </c>
      <c r="S115" s="54" t="s">
        <v>463</v>
      </c>
    </row>
    <row r="116">
      <c r="A116" s="55" t="s">
        <v>888</v>
      </c>
      <c r="B116" s="51" t="s">
        <v>889</v>
      </c>
      <c r="C116" s="52" t="s">
        <v>205</v>
      </c>
      <c r="D116" s="51" t="s">
        <v>890</v>
      </c>
      <c r="E116" s="51"/>
      <c r="F116" s="53">
        <v>44698.76337962963</v>
      </c>
      <c r="G116" s="51"/>
      <c r="H116" s="51"/>
      <c r="I116" s="51"/>
      <c r="J116" s="51"/>
      <c r="K116" s="51" t="s">
        <v>891</v>
      </c>
      <c r="L116" s="51"/>
      <c r="M116" s="54" t="s">
        <v>69</v>
      </c>
      <c r="N116" s="56" t="s">
        <v>892</v>
      </c>
      <c r="O116" s="51">
        <v>211.0</v>
      </c>
      <c r="P116" s="51">
        <v>2595.0</v>
      </c>
      <c r="Q116" s="51"/>
      <c r="R116" s="57" t="s">
        <v>893</v>
      </c>
      <c r="S116" s="54" t="s">
        <v>209</v>
      </c>
    </row>
    <row r="117">
      <c r="A117" s="55" t="s">
        <v>894</v>
      </c>
      <c r="B117" s="51" t="s">
        <v>895</v>
      </c>
      <c r="C117" s="52" t="s">
        <v>205</v>
      </c>
      <c r="D117" s="51" t="s">
        <v>896</v>
      </c>
      <c r="E117" s="51"/>
      <c r="F117" s="53">
        <v>44698.762835648144</v>
      </c>
      <c r="G117" s="51"/>
      <c r="H117" s="51"/>
      <c r="I117" s="51"/>
      <c r="J117" s="51"/>
      <c r="K117" s="51" t="s">
        <v>897</v>
      </c>
      <c r="L117" s="51"/>
      <c r="M117" s="54" t="s">
        <v>58</v>
      </c>
      <c r="N117" s="56" t="s">
        <v>898</v>
      </c>
      <c r="O117" s="51">
        <v>342.0</v>
      </c>
      <c r="P117" s="51">
        <v>405.0</v>
      </c>
      <c r="Q117" s="51" t="s">
        <v>660</v>
      </c>
      <c r="R117" s="57" t="s">
        <v>899</v>
      </c>
      <c r="S117" s="54" t="s">
        <v>209</v>
      </c>
    </row>
    <row r="118">
      <c r="A118" s="55" t="s">
        <v>900</v>
      </c>
      <c r="B118" s="51" t="s">
        <v>901</v>
      </c>
      <c r="C118" s="52" t="s">
        <v>228</v>
      </c>
      <c r="D118" s="51" t="s">
        <v>902</v>
      </c>
      <c r="E118" s="51"/>
      <c r="F118" s="53">
        <v>44698.76128472222</v>
      </c>
      <c r="G118" s="51"/>
      <c r="H118" s="51"/>
      <c r="I118" s="51"/>
      <c r="J118" s="51"/>
      <c r="K118" s="51" t="s">
        <v>903</v>
      </c>
      <c r="L118" s="51"/>
      <c r="M118" s="54" t="s">
        <v>69</v>
      </c>
      <c r="N118" s="56" t="s">
        <v>904</v>
      </c>
      <c r="O118" s="51">
        <v>8896.0</v>
      </c>
      <c r="P118" s="51">
        <v>2030.0</v>
      </c>
      <c r="Q118" s="51" t="s">
        <v>438</v>
      </c>
      <c r="R118" s="57" t="s">
        <v>905</v>
      </c>
      <c r="S118" s="54" t="s">
        <v>234</v>
      </c>
    </row>
    <row r="119">
      <c r="A119" s="55" t="s">
        <v>906</v>
      </c>
      <c r="B119" s="51" t="s">
        <v>507</v>
      </c>
      <c r="C119" s="52" t="s">
        <v>457</v>
      </c>
      <c r="D119" s="51" t="s">
        <v>907</v>
      </c>
      <c r="E119" s="51"/>
      <c r="F119" s="53">
        <v>44698.75815972222</v>
      </c>
      <c r="G119" s="51"/>
      <c r="H119" s="51"/>
      <c r="I119" s="51"/>
      <c r="J119" s="51"/>
      <c r="K119" s="51" t="s">
        <v>510</v>
      </c>
      <c r="L119" s="51"/>
      <c r="M119" s="54" t="s">
        <v>58</v>
      </c>
      <c r="N119" s="56" t="s">
        <v>511</v>
      </c>
      <c r="O119" s="51">
        <v>209.0</v>
      </c>
      <c r="P119" s="51">
        <v>103.0</v>
      </c>
      <c r="Q119" s="51" t="s">
        <v>377</v>
      </c>
      <c r="R119" s="57" t="s">
        <v>908</v>
      </c>
      <c r="S119" s="54" t="s">
        <v>463</v>
      </c>
    </row>
    <row r="120">
      <c r="A120" s="55" t="s">
        <v>909</v>
      </c>
      <c r="B120" s="51" t="s">
        <v>507</v>
      </c>
      <c r="C120" s="52" t="s">
        <v>132</v>
      </c>
      <c r="D120" s="51" t="s">
        <v>910</v>
      </c>
      <c r="E120" s="51"/>
      <c r="F120" s="53">
        <v>44698.75806712963</v>
      </c>
      <c r="G120" s="51"/>
      <c r="H120" s="51"/>
      <c r="I120" s="51"/>
      <c r="J120" s="51"/>
      <c r="K120" s="51" t="s">
        <v>510</v>
      </c>
      <c r="L120" s="51"/>
      <c r="M120" s="54" t="s">
        <v>58</v>
      </c>
      <c r="N120" s="56" t="s">
        <v>511</v>
      </c>
      <c r="O120" s="51">
        <v>209.0</v>
      </c>
      <c r="P120" s="51">
        <v>103.0</v>
      </c>
      <c r="Q120" s="51" t="s">
        <v>377</v>
      </c>
      <c r="R120" s="57" t="s">
        <v>911</v>
      </c>
      <c r="S120" s="54" t="s">
        <v>137</v>
      </c>
    </row>
    <row r="121">
      <c r="A121" s="55" t="s">
        <v>912</v>
      </c>
      <c r="B121" s="51" t="s">
        <v>913</v>
      </c>
      <c r="C121" s="52" t="s">
        <v>914</v>
      </c>
      <c r="D121" s="51" t="s">
        <v>915</v>
      </c>
      <c r="E121" s="51"/>
      <c r="F121" s="53">
        <v>44698.75709490741</v>
      </c>
      <c r="G121" s="51"/>
      <c r="H121" s="51"/>
      <c r="I121" s="51"/>
      <c r="J121" s="51"/>
      <c r="K121" s="51" t="s">
        <v>916</v>
      </c>
      <c r="L121" s="51"/>
      <c r="M121" s="54" t="s">
        <v>69</v>
      </c>
      <c r="N121" s="56" t="s">
        <v>917</v>
      </c>
      <c r="O121" s="51">
        <v>3.0</v>
      </c>
      <c r="P121" s="51">
        <v>44.0</v>
      </c>
      <c r="Q121" s="51"/>
      <c r="R121" s="57" t="s">
        <v>918</v>
      </c>
      <c r="S121" s="54" t="s">
        <v>919</v>
      </c>
    </row>
    <row r="122">
      <c r="A122" s="55" t="s">
        <v>920</v>
      </c>
      <c r="B122" s="51" t="s">
        <v>921</v>
      </c>
      <c r="C122" s="52" t="s">
        <v>922</v>
      </c>
      <c r="D122" s="51" t="s">
        <v>923</v>
      </c>
      <c r="E122" s="51"/>
      <c r="F122" s="53">
        <v>44698.754652777774</v>
      </c>
      <c r="G122" s="51"/>
      <c r="H122" s="51"/>
      <c r="I122" s="51"/>
      <c r="J122" s="51"/>
      <c r="K122" s="51" t="s">
        <v>924</v>
      </c>
      <c r="L122" s="51"/>
      <c r="M122" s="54" t="s">
        <v>69</v>
      </c>
      <c r="N122" s="56" t="s">
        <v>925</v>
      </c>
      <c r="O122" s="51">
        <v>1325.0</v>
      </c>
      <c r="P122" s="51">
        <v>863.0</v>
      </c>
      <c r="Q122" s="51" t="s">
        <v>926</v>
      </c>
      <c r="R122" s="57" t="s">
        <v>927</v>
      </c>
      <c r="S122" s="54" t="s">
        <v>928</v>
      </c>
    </row>
    <row r="123">
      <c r="A123" s="55" t="s">
        <v>929</v>
      </c>
      <c r="B123" s="51" t="s">
        <v>930</v>
      </c>
      <c r="C123" s="52" t="s">
        <v>811</v>
      </c>
      <c r="D123" s="51" t="s">
        <v>931</v>
      </c>
      <c r="E123" s="51"/>
      <c r="F123" s="53">
        <v>44698.74493055556</v>
      </c>
      <c r="G123" s="51"/>
      <c r="H123" s="51"/>
      <c r="I123" s="51"/>
      <c r="J123" s="51"/>
      <c r="K123" s="51" t="s">
        <v>932</v>
      </c>
      <c r="L123" s="51"/>
      <c r="M123" s="54" t="s">
        <v>111</v>
      </c>
      <c r="N123" s="56" t="s">
        <v>933</v>
      </c>
      <c r="O123" s="51">
        <v>190.0</v>
      </c>
      <c r="P123" s="51">
        <v>1565.0</v>
      </c>
      <c r="Q123" s="51" t="s">
        <v>934</v>
      </c>
      <c r="R123" s="57" t="s">
        <v>935</v>
      </c>
      <c r="S123" s="54" t="s">
        <v>318</v>
      </c>
    </row>
    <row r="124">
      <c r="A124" s="55" t="s">
        <v>936</v>
      </c>
      <c r="B124" s="51" t="s">
        <v>937</v>
      </c>
      <c r="C124" s="52" t="s">
        <v>938</v>
      </c>
      <c r="D124" s="51" t="s">
        <v>939</v>
      </c>
      <c r="E124" s="51"/>
      <c r="F124" s="53">
        <v>44698.74423611111</v>
      </c>
      <c r="G124" s="51"/>
      <c r="H124" s="51"/>
      <c r="I124" s="51"/>
      <c r="J124" s="51"/>
      <c r="K124" s="51" t="s">
        <v>940</v>
      </c>
      <c r="L124" s="51"/>
      <c r="M124" s="54" t="s">
        <v>58</v>
      </c>
      <c r="N124" s="56" t="s">
        <v>941</v>
      </c>
      <c r="O124" s="51">
        <v>359.0</v>
      </c>
      <c r="P124" s="51">
        <v>319.0</v>
      </c>
      <c r="Q124" s="51"/>
      <c r="R124" s="57" t="s">
        <v>942</v>
      </c>
      <c r="S124" s="54" t="s">
        <v>943</v>
      </c>
    </row>
    <row r="125">
      <c r="A125" s="55" t="s">
        <v>944</v>
      </c>
      <c r="B125" s="51" t="s">
        <v>945</v>
      </c>
      <c r="C125" s="52" t="s">
        <v>938</v>
      </c>
      <c r="D125" s="51" t="s">
        <v>946</v>
      </c>
      <c r="E125" s="51"/>
      <c r="F125" s="53">
        <v>44698.743981481486</v>
      </c>
      <c r="G125" s="51"/>
      <c r="H125" s="51"/>
      <c r="I125" s="51"/>
      <c r="J125" s="51"/>
      <c r="K125" s="51" t="s">
        <v>947</v>
      </c>
      <c r="L125" s="51"/>
      <c r="M125" s="54" t="s">
        <v>58</v>
      </c>
      <c r="N125" s="56" t="s">
        <v>948</v>
      </c>
      <c r="O125" s="51">
        <v>6655.0</v>
      </c>
      <c r="P125" s="51">
        <v>3397.0</v>
      </c>
      <c r="Q125" s="51"/>
      <c r="R125" s="57" t="s">
        <v>949</v>
      </c>
      <c r="S125" s="54" t="s">
        <v>943</v>
      </c>
    </row>
    <row r="126">
      <c r="A126" s="55" t="s">
        <v>950</v>
      </c>
      <c r="B126" s="51" t="s">
        <v>951</v>
      </c>
      <c r="C126" s="52" t="s">
        <v>426</v>
      </c>
      <c r="D126" s="51" t="s">
        <v>952</v>
      </c>
      <c r="E126" s="51"/>
      <c r="F126" s="53">
        <v>44698.74255787037</v>
      </c>
      <c r="G126" s="51"/>
      <c r="H126" s="51"/>
      <c r="I126" s="51"/>
      <c r="J126" s="51"/>
      <c r="K126" s="51" t="s">
        <v>953</v>
      </c>
      <c r="L126" s="51"/>
      <c r="M126" s="54" t="s">
        <v>58</v>
      </c>
      <c r="N126" s="56" t="s">
        <v>954</v>
      </c>
      <c r="O126" s="51">
        <v>104.0</v>
      </c>
      <c r="P126" s="51">
        <v>252.0</v>
      </c>
      <c r="Q126" s="51"/>
      <c r="R126" s="57" t="s">
        <v>955</v>
      </c>
      <c r="S126" s="54" t="s">
        <v>432</v>
      </c>
    </row>
    <row r="127">
      <c r="A127" s="55" t="s">
        <v>956</v>
      </c>
      <c r="B127" s="51" t="s">
        <v>957</v>
      </c>
      <c r="C127" s="52" t="s">
        <v>770</v>
      </c>
      <c r="D127" s="51" t="s">
        <v>958</v>
      </c>
      <c r="E127" s="51"/>
      <c r="F127" s="53">
        <v>44698.7425</v>
      </c>
      <c r="G127" s="51"/>
      <c r="H127" s="51"/>
      <c r="I127" s="51"/>
      <c r="J127" s="51"/>
      <c r="K127" s="51" t="s">
        <v>959</v>
      </c>
      <c r="L127" s="51"/>
      <c r="M127" s="54" t="s">
        <v>111</v>
      </c>
      <c r="N127" s="56" t="s">
        <v>960</v>
      </c>
      <c r="O127" s="51">
        <v>932.0</v>
      </c>
      <c r="P127" s="51">
        <v>1194.0</v>
      </c>
      <c r="Q127" s="51"/>
      <c r="R127" s="57" t="s">
        <v>961</v>
      </c>
      <c r="S127" s="54" t="s">
        <v>773</v>
      </c>
    </row>
    <row r="128">
      <c r="A128" s="55" t="s">
        <v>962</v>
      </c>
      <c r="B128" s="51" t="s">
        <v>963</v>
      </c>
      <c r="C128" s="52" t="s">
        <v>228</v>
      </c>
      <c r="D128" s="51" t="s">
        <v>964</v>
      </c>
      <c r="E128" s="51"/>
      <c r="F128" s="53">
        <v>44698.7424537037</v>
      </c>
      <c r="G128" s="51"/>
      <c r="H128" s="51"/>
      <c r="I128" s="51"/>
      <c r="J128" s="51"/>
      <c r="K128" s="51" t="s">
        <v>965</v>
      </c>
      <c r="L128" s="51"/>
      <c r="M128" s="54" t="s">
        <v>111</v>
      </c>
      <c r="N128" s="56" t="s">
        <v>966</v>
      </c>
      <c r="O128" s="51">
        <v>2170.0</v>
      </c>
      <c r="P128" s="51">
        <v>3603.0</v>
      </c>
      <c r="Q128" s="51" t="s">
        <v>967</v>
      </c>
      <c r="R128" s="57" t="s">
        <v>968</v>
      </c>
      <c r="S128" s="54" t="s">
        <v>234</v>
      </c>
    </row>
    <row r="129">
      <c r="A129" s="55" t="s">
        <v>969</v>
      </c>
      <c r="B129" s="51" t="s">
        <v>970</v>
      </c>
      <c r="C129" s="52" t="s">
        <v>228</v>
      </c>
      <c r="D129" s="51" t="s">
        <v>971</v>
      </c>
      <c r="E129" s="51"/>
      <c r="F129" s="53">
        <v>44698.74221064815</v>
      </c>
      <c r="G129" s="51"/>
      <c r="H129" s="51"/>
      <c r="I129" s="51"/>
      <c r="J129" s="51"/>
      <c r="K129" s="51" t="s">
        <v>972</v>
      </c>
      <c r="L129" s="51"/>
      <c r="M129" s="54" t="s">
        <v>69</v>
      </c>
      <c r="N129" s="56" t="s">
        <v>973</v>
      </c>
      <c r="O129" s="51">
        <v>389.0</v>
      </c>
      <c r="P129" s="51">
        <v>288.0</v>
      </c>
      <c r="Q129" s="51" t="s">
        <v>974</v>
      </c>
      <c r="R129" s="57" t="s">
        <v>975</v>
      </c>
      <c r="S129" s="54" t="s">
        <v>234</v>
      </c>
    </row>
    <row r="130">
      <c r="A130" s="55" t="s">
        <v>976</v>
      </c>
      <c r="B130" s="51" t="s">
        <v>977</v>
      </c>
      <c r="C130" s="52" t="s">
        <v>978</v>
      </c>
      <c r="D130" s="51" t="s">
        <v>979</v>
      </c>
      <c r="E130" s="51"/>
      <c r="F130" s="53">
        <v>44698.74153935185</v>
      </c>
      <c r="G130" s="51"/>
      <c r="H130" s="51"/>
      <c r="I130" s="51"/>
      <c r="J130" s="51"/>
      <c r="K130" s="51" t="s">
        <v>980</v>
      </c>
      <c r="L130" s="51"/>
      <c r="M130" s="54" t="s">
        <v>58</v>
      </c>
      <c r="N130" s="56" t="s">
        <v>981</v>
      </c>
      <c r="O130" s="51">
        <v>2923.0</v>
      </c>
      <c r="P130" s="51">
        <v>4846.0</v>
      </c>
      <c r="Q130" s="51" t="s">
        <v>982</v>
      </c>
      <c r="R130" s="57" t="s">
        <v>983</v>
      </c>
      <c r="S130" s="54" t="s">
        <v>984</v>
      </c>
    </row>
    <row r="131">
      <c r="A131" s="55" t="s">
        <v>985</v>
      </c>
      <c r="B131" s="51" t="s">
        <v>986</v>
      </c>
      <c r="C131" s="52" t="s">
        <v>228</v>
      </c>
      <c r="D131" s="51" t="s">
        <v>987</v>
      </c>
      <c r="E131" s="51"/>
      <c r="F131" s="53">
        <v>44698.740011574075</v>
      </c>
      <c r="G131" s="51"/>
      <c r="H131" s="51"/>
      <c r="I131" s="51"/>
      <c r="J131" s="51"/>
      <c r="K131" s="51" t="s">
        <v>988</v>
      </c>
      <c r="L131" s="51"/>
      <c r="M131" s="54" t="s">
        <v>58</v>
      </c>
      <c r="N131" s="56" t="s">
        <v>989</v>
      </c>
      <c r="O131" s="51">
        <v>475.0</v>
      </c>
      <c r="P131" s="51">
        <v>1258.0</v>
      </c>
      <c r="Q131" s="51" t="s">
        <v>281</v>
      </c>
      <c r="R131" s="57" t="s">
        <v>990</v>
      </c>
      <c r="S131" s="54" t="s">
        <v>234</v>
      </c>
    </row>
    <row r="132">
      <c r="A132" s="55" t="s">
        <v>991</v>
      </c>
      <c r="B132" s="51" t="s">
        <v>992</v>
      </c>
      <c r="C132" s="52" t="s">
        <v>770</v>
      </c>
      <c r="D132" s="51" t="s">
        <v>993</v>
      </c>
      <c r="E132" s="51"/>
      <c r="F132" s="53">
        <v>44698.733622685184</v>
      </c>
      <c r="G132" s="51"/>
      <c r="H132" s="51"/>
      <c r="I132" s="51"/>
      <c r="J132" s="51"/>
      <c r="K132" s="51" t="s">
        <v>994</v>
      </c>
      <c r="L132" s="51"/>
      <c r="M132" s="54" t="s">
        <v>58</v>
      </c>
      <c r="N132" s="56" t="s">
        <v>995</v>
      </c>
      <c r="O132" s="51">
        <v>2396.0</v>
      </c>
      <c r="P132" s="51">
        <v>3907.0</v>
      </c>
      <c r="Q132" s="51" t="s">
        <v>996</v>
      </c>
      <c r="R132" s="57" t="s">
        <v>997</v>
      </c>
      <c r="S132" s="54" t="s">
        <v>773</v>
      </c>
    </row>
    <row r="133">
      <c r="A133" s="55" t="s">
        <v>998</v>
      </c>
      <c r="B133" s="51" t="s">
        <v>999</v>
      </c>
      <c r="C133" s="52" t="s">
        <v>228</v>
      </c>
      <c r="D133" s="51" t="s">
        <v>1000</v>
      </c>
      <c r="E133" s="51"/>
      <c r="F133" s="53">
        <v>44698.7334375</v>
      </c>
      <c r="G133" s="51"/>
      <c r="H133" s="51"/>
      <c r="I133" s="51"/>
      <c r="J133" s="51"/>
      <c r="K133" s="51" t="s">
        <v>1001</v>
      </c>
      <c r="L133" s="51"/>
      <c r="M133" s="54" t="s">
        <v>69</v>
      </c>
      <c r="N133" s="56" t="s">
        <v>1002</v>
      </c>
      <c r="O133" s="51">
        <v>27284.0</v>
      </c>
      <c r="P133" s="51">
        <v>26059.0</v>
      </c>
      <c r="Q133" s="51" t="s">
        <v>1003</v>
      </c>
      <c r="R133" s="57" t="s">
        <v>1004</v>
      </c>
      <c r="S133" s="54" t="s">
        <v>234</v>
      </c>
    </row>
    <row r="134">
      <c r="A134" s="55" t="s">
        <v>1005</v>
      </c>
      <c r="B134" s="51" t="s">
        <v>1006</v>
      </c>
      <c r="C134" s="52" t="s">
        <v>228</v>
      </c>
      <c r="D134" s="51" t="s">
        <v>1007</v>
      </c>
      <c r="E134" s="51"/>
      <c r="F134" s="53">
        <v>44698.73333333334</v>
      </c>
      <c r="G134" s="51"/>
      <c r="H134" s="51"/>
      <c r="I134" s="51"/>
      <c r="J134" s="51"/>
      <c r="K134" s="51" t="s">
        <v>1008</v>
      </c>
      <c r="L134" s="51"/>
      <c r="M134" s="54" t="s">
        <v>111</v>
      </c>
      <c r="N134" s="56" t="s">
        <v>1009</v>
      </c>
      <c r="O134" s="51">
        <v>2634.0</v>
      </c>
      <c r="P134" s="51">
        <v>4277.0</v>
      </c>
      <c r="Q134" s="51"/>
      <c r="R134" s="57" t="s">
        <v>1010</v>
      </c>
      <c r="S134" s="54" t="s">
        <v>234</v>
      </c>
    </row>
    <row r="135">
      <c r="A135" s="55" t="s">
        <v>1011</v>
      </c>
      <c r="B135" s="51" t="s">
        <v>1012</v>
      </c>
      <c r="C135" s="52" t="s">
        <v>770</v>
      </c>
      <c r="D135" s="51" t="s">
        <v>1013</v>
      </c>
      <c r="E135" s="51"/>
      <c r="F135" s="53">
        <v>44698.731562500005</v>
      </c>
      <c r="G135" s="51"/>
      <c r="H135" s="51"/>
      <c r="I135" s="51"/>
      <c r="J135" s="51"/>
      <c r="K135" s="51" t="s">
        <v>1014</v>
      </c>
      <c r="L135" s="51"/>
      <c r="M135" s="54" t="s">
        <v>1015</v>
      </c>
      <c r="N135" s="56" t="s">
        <v>1016</v>
      </c>
      <c r="O135" s="51">
        <v>15602.0</v>
      </c>
      <c r="P135" s="51">
        <v>2316.0</v>
      </c>
      <c r="Q135" s="51"/>
      <c r="R135" s="57" t="s">
        <v>1017</v>
      </c>
      <c r="S135" s="54" t="s">
        <v>773</v>
      </c>
    </row>
    <row r="136">
      <c r="A136" s="55" t="s">
        <v>1018</v>
      </c>
      <c r="B136" s="51" t="s">
        <v>1019</v>
      </c>
      <c r="C136" s="52" t="s">
        <v>1020</v>
      </c>
      <c r="D136" s="51" t="s">
        <v>1021</v>
      </c>
      <c r="E136" s="51"/>
      <c r="F136" s="53">
        <v>44698.73122685185</v>
      </c>
      <c r="G136" s="51"/>
      <c r="H136" s="51"/>
      <c r="I136" s="51"/>
      <c r="J136" s="51"/>
      <c r="K136" s="51" t="s">
        <v>1022</v>
      </c>
      <c r="L136" s="51"/>
      <c r="M136" s="54" t="s">
        <v>69</v>
      </c>
      <c r="N136" s="56" t="s">
        <v>1023</v>
      </c>
      <c r="O136" s="51">
        <v>6335.0</v>
      </c>
      <c r="P136" s="51">
        <v>2904.0</v>
      </c>
      <c r="Q136" s="51" t="s">
        <v>71</v>
      </c>
      <c r="R136" s="57" t="s">
        <v>1024</v>
      </c>
      <c r="S136" s="54" t="s">
        <v>1025</v>
      </c>
    </row>
    <row r="137">
      <c r="A137" s="55" t="s">
        <v>1026</v>
      </c>
      <c r="B137" s="51" t="s">
        <v>1027</v>
      </c>
      <c r="C137" s="52" t="s">
        <v>1028</v>
      </c>
      <c r="D137" s="51" t="s">
        <v>1029</v>
      </c>
      <c r="E137" s="51"/>
      <c r="F137" s="53">
        <v>44698.73027777778</v>
      </c>
      <c r="G137" s="51"/>
      <c r="H137" s="51"/>
      <c r="I137" s="51"/>
      <c r="J137" s="51"/>
      <c r="K137" s="51" t="s">
        <v>1030</v>
      </c>
      <c r="L137" s="51"/>
      <c r="M137" s="54" t="s">
        <v>69</v>
      </c>
      <c r="N137" s="56" t="s">
        <v>1031</v>
      </c>
      <c r="O137" s="51">
        <v>14074.0</v>
      </c>
      <c r="P137" s="51">
        <v>299.0</v>
      </c>
      <c r="Q137" s="51" t="s">
        <v>1032</v>
      </c>
      <c r="R137" s="57" t="s">
        <v>1033</v>
      </c>
      <c r="S137" s="54" t="s">
        <v>1034</v>
      </c>
    </row>
    <row r="138">
      <c r="A138" s="55" t="s">
        <v>1035</v>
      </c>
      <c r="B138" s="51" t="s">
        <v>992</v>
      </c>
      <c r="C138" s="52" t="s">
        <v>228</v>
      </c>
      <c r="D138" s="51" t="s">
        <v>1036</v>
      </c>
      <c r="E138" s="51"/>
      <c r="F138" s="53">
        <v>44698.72796296296</v>
      </c>
      <c r="G138" s="51"/>
      <c r="H138" s="51"/>
      <c r="I138" s="51"/>
      <c r="J138" s="51"/>
      <c r="K138" s="51" t="s">
        <v>994</v>
      </c>
      <c r="L138" s="51"/>
      <c r="M138" s="54" t="s">
        <v>58</v>
      </c>
      <c r="N138" s="56" t="s">
        <v>995</v>
      </c>
      <c r="O138" s="51">
        <v>2396.0</v>
      </c>
      <c r="P138" s="51">
        <v>3907.0</v>
      </c>
      <c r="Q138" s="51" t="s">
        <v>996</v>
      </c>
      <c r="R138" s="57" t="s">
        <v>1037</v>
      </c>
      <c r="S138" s="54" t="s">
        <v>234</v>
      </c>
    </row>
    <row r="139">
      <c r="A139" s="55" t="s">
        <v>1038</v>
      </c>
      <c r="B139" s="51" t="s">
        <v>1012</v>
      </c>
      <c r="C139" s="52" t="s">
        <v>228</v>
      </c>
      <c r="D139" s="51" t="s">
        <v>1039</v>
      </c>
      <c r="E139" s="51"/>
      <c r="F139" s="53">
        <v>44698.7278125</v>
      </c>
      <c r="G139" s="51"/>
      <c r="H139" s="51"/>
      <c r="I139" s="51"/>
      <c r="J139" s="51"/>
      <c r="K139" s="51" t="s">
        <v>1014</v>
      </c>
      <c r="L139" s="51"/>
      <c r="M139" s="54" t="s">
        <v>1015</v>
      </c>
      <c r="N139" s="56" t="s">
        <v>1016</v>
      </c>
      <c r="O139" s="51">
        <v>15602.0</v>
      </c>
      <c r="P139" s="51">
        <v>2316.0</v>
      </c>
      <c r="Q139" s="51"/>
      <c r="R139" s="57" t="s">
        <v>1040</v>
      </c>
      <c r="S139" s="54" t="s">
        <v>234</v>
      </c>
    </row>
    <row r="140">
      <c r="A140" s="55" t="s">
        <v>1041</v>
      </c>
      <c r="B140" s="51" t="s">
        <v>285</v>
      </c>
      <c r="C140" s="52" t="s">
        <v>1042</v>
      </c>
      <c r="D140" s="51" t="s">
        <v>1043</v>
      </c>
      <c r="E140" s="51"/>
      <c r="F140" s="53">
        <v>44698.72746527778</v>
      </c>
      <c r="G140" s="51"/>
      <c r="H140" s="51"/>
      <c r="I140" s="51"/>
      <c r="J140" s="51"/>
      <c r="K140" s="51" t="s">
        <v>288</v>
      </c>
      <c r="L140" s="51"/>
      <c r="M140" s="54" t="s">
        <v>69</v>
      </c>
      <c r="N140" s="56" t="s">
        <v>289</v>
      </c>
      <c r="O140" s="51">
        <v>1084.0</v>
      </c>
      <c r="P140" s="51">
        <v>274.0</v>
      </c>
      <c r="Q140" s="51" t="s">
        <v>290</v>
      </c>
      <c r="R140" s="57" t="s">
        <v>1044</v>
      </c>
      <c r="S140" s="54" t="s">
        <v>1045</v>
      </c>
    </row>
    <row r="141">
      <c r="A141" s="55" t="s">
        <v>1046</v>
      </c>
      <c r="B141" s="51" t="s">
        <v>1047</v>
      </c>
      <c r="C141" s="52" t="s">
        <v>1048</v>
      </c>
      <c r="D141" s="51" t="s">
        <v>1049</v>
      </c>
      <c r="E141" s="51"/>
      <c r="F141" s="53">
        <v>44698.725543981476</v>
      </c>
      <c r="G141" s="51"/>
      <c r="H141" s="51"/>
      <c r="I141" s="51"/>
      <c r="J141" s="51"/>
      <c r="K141" s="51" t="s">
        <v>1050</v>
      </c>
      <c r="L141" s="51"/>
      <c r="M141" s="54" t="s">
        <v>58</v>
      </c>
      <c r="N141" s="56" t="s">
        <v>1051</v>
      </c>
      <c r="O141" s="51">
        <v>19581.0</v>
      </c>
      <c r="P141" s="51">
        <v>5434.0</v>
      </c>
      <c r="Q141" s="51" t="s">
        <v>1052</v>
      </c>
      <c r="R141" s="57" t="s">
        <v>1053</v>
      </c>
      <c r="S141" s="54" t="s">
        <v>1054</v>
      </c>
    </row>
    <row r="142">
      <c r="A142" s="55" t="s">
        <v>1055</v>
      </c>
      <c r="B142" s="51" t="s">
        <v>1056</v>
      </c>
      <c r="C142" s="59" t="s">
        <v>1057</v>
      </c>
      <c r="D142" s="51" t="s">
        <v>1058</v>
      </c>
      <c r="E142" s="51"/>
      <c r="F142" s="53">
        <v>44698.723391203705</v>
      </c>
      <c r="G142" s="51"/>
      <c r="H142" s="51"/>
      <c r="I142" s="51"/>
      <c r="J142" s="51"/>
      <c r="K142" s="51" t="s">
        <v>1059</v>
      </c>
      <c r="L142" s="51"/>
      <c r="M142" s="54" t="s">
        <v>69</v>
      </c>
      <c r="N142" s="56" t="s">
        <v>1060</v>
      </c>
      <c r="O142" s="51">
        <v>28004.0</v>
      </c>
      <c r="P142" s="51">
        <v>4592.0</v>
      </c>
      <c r="Q142" s="51"/>
      <c r="R142" s="57" t="s">
        <v>1061</v>
      </c>
      <c r="S142" s="54" t="s">
        <v>1062</v>
      </c>
    </row>
    <row r="143">
      <c r="A143" s="55" t="s">
        <v>1063</v>
      </c>
      <c r="B143" s="51" t="s">
        <v>1064</v>
      </c>
      <c r="C143" s="52" t="s">
        <v>1065</v>
      </c>
      <c r="D143" s="51" t="s">
        <v>1066</v>
      </c>
      <c r="E143" s="51"/>
      <c r="F143" s="53">
        <v>44698.705138888894</v>
      </c>
      <c r="G143" s="51"/>
      <c r="H143" s="51"/>
      <c r="I143" s="51"/>
      <c r="J143" s="51"/>
      <c r="K143" s="51" t="s">
        <v>1067</v>
      </c>
      <c r="L143" s="51"/>
      <c r="M143" s="54" t="s">
        <v>69</v>
      </c>
      <c r="N143" s="56" t="s">
        <v>1068</v>
      </c>
      <c r="O143" s="51">
        <v>216.0</v>
      </c>
      <c r="P143" s="51">
        <v>65.0</v>
      </c>
      <c r="Q143" s="51"/>
      <c r="R143" s="57" t="s">
        <v>1069</v>
      </c>
      <c r="S143" s="54" t="s">
        <v>1070</v>
      </c>
    </row>
    <row r="144">
      <c r="A144" s="55" t="s">
        <v>1071</v>
      </c>
      <c r="B144" s="51" t="s">
        <v>1064</v>
      </c>
      <c r="C144" s="52" t="s">
        <v>1072</v>
      </c>
      <c r="D144" s="51" t="s">
        <v>1073</v>
      </c>
      <c r="E144" s="51"/>
      <c r="F144" s="53">
        <v>44698.70501157407</v>
      </c>
      <c r="G144" s="51"/>
      <c r="H144" s="51"/>
      <c r="I144" s="51"/>
      <c r="J144" s="51"/>
      <c r="K144" s="51" t="s">
        <v>1067</v>
      </c>
      <c r="L144" s="51"/>
      <c r="M144" s="54" t="s">
        <v>69</v>
      </c>
      <c r="N144" s="56" t="s">
        <v>1068</v>
      </c>
      <c r="O144" s="51">
        <v>216.0</v>
      </c>
      <c r="P144" s="51">
        <v>65.0</v>
      </c>
      <c r="Q144" s="51"/>
      <c r="R144" s="57" t="s">
        <v>1074</v>
      </c>
      <c r="S144" s="54" t="s">
        <v>1075</v>
      </c>
    </row>
    <row r="145">
      <c r="A145" s="55" t="s">
        <v>1076</v>
      </c>
      <c r="B145" s="51" t="s">
        <v>1064</v>
      </c>
      <c r="C145" s="52" t="s">
        <v>1077</v>
      </c>
      <c r="D145" s="51" t="s">
        <v>1078</v>
      </c>
      <c r="E145" s="51"/>
      <c r="F145" s="53">
        <v>44698.70489583333</v>
      </c>
      <c r="G145" s="51"/>
      <c r="H145" s="51"/>
      <c r="I145" s="51"/>
      <c r="J145" s="51"/>
      <c r="K145" s="51" t="s">
        <v>1067</v>
      </c>
      <c r="L145" s="51"/>
      <c r="M145" s="54" t="s">
        <v>69</v>
      </c>
      <c r="N145" s="56" t="s">
        <v>1068</v>
      </c>
      <c r="O145" s="51">
        <v>216.0</v>
      </c>
      <c r="P145" s="51">
        <v>65.0</v>
      </c>
      <c r="Q145" s="51"/>
      <c r="R145" s="57" t="s">
        <v>1079</v>
      </c>
      <c r="S145" s="54" t="s">
        <v>1075</v>
      </c>
    </row>
    <row r="146">
      <c r="A146" s="55" t="s">
        <v>368</v>
      </c>
      <c r="B146" s="51" t="s">
        <v>366</v>
      </c>
      <c r="C146" s="52" t="s">
        <v>1080</v>
      </c>
      <c r="D146" s="51" t="s">
        <v>1081</v>
      </c>
      <c r="E146" s="51"/>
      <c r="F146" s="53">
        <v>44698.70335648148</v>
      </c>
      <c r="G146" s="51"/>
      <c r="H146" s="51"/>
      <c r="I146" s="51"/>
      <c r="J146" s="51"/>
      <c r="K146" s="51" t="s">
        <v>365</v>
      </c>
      <c r="L146" s="51"/>
      <c r="M146" s="54" t="s">
        <v>111</v>
      </c>
      <c r="N146" s="56" t="s">
        <v>1082</v>
      </c>
      <c r="O146" s="51">
        <v>3803.0</v>
      </c>
      <c r="P146" s="51">
        <v>419.0</v>
      </c>
      <c r="Q146" s="51"/>
      <c r="R146" s="57" t="s">
        <v>1083</v>
      </c>
      <c r="S146" s="54" t="s">
        <v>1084</v>
      </c>
    </row>
    <row r="147">
      <c r="A147" s="55" t="s">
        <v>1085</v>
      </c>
      <c r="B147" s="51" t="s">
        <v>1086</v>
      </c>
      <c r="C147" s="52" t="s">
        <v>228</v>
      </c>
      <c r="D147" s="51" t="s">
        <v>1087</v>
      </c>
      <c r="E147" s="51"/>
      <c r="F147" s="53">
        <v>44698.701886574076</v>
      </c>
      <c r="G147" s="51"/>
      <c r="H147" s="51"/>
      <c r="I147" s="51"/>
      <c r="J147" s="51"/>
      <c r="K147" s="51" t="s">
        <v>1088</v>
      </c>
      <c r="L147" s="51"/>
      <c r="M147" s="54" t="s">
        <v>58</v>
      </c>
      <c r="N147" s="56" t="s">
        <v>1089</v>
      </c>
      <c r="O147" s="51">
        <v>918.0</v>
      </c>
      <c r="P147" s="51">
        <v>5001.0</v>
      </c>
      <c r="Q147" s="51"/>
      <c r="R147" s="57" t="s">
        <v>1090</v>
      </c>
      <c r="S147" s="54" t="s">
        <v>234</v>
      </c>
    </row>
    <row r="148">
      <c r="A148" s="55" t="s">
        <v>1091</v>
      </c>
      <c r="B148" s="51" t="s">
        <v>1092</v>
      </c>
      <c r="C148" s="52" t="s">
        <v>228</v>
      </c>
      <c r="D148" s="51" t="s">
        <v>1093</v>
      </c>
      <c r="E148" s="51"/>
      <c r="F148" s="53">
        <v>44698.70108796297</v>
      </c>
      <c r="G148" s="51"/>
      <c r="H148" s="51"/>
      <c r="I148" s="51"/>
      <c r="J148" s="51"/>
      <c r="K148" s="51" t="s">
        <v>1094</v>
      </c>
      <c r="L148" s="51"/>
      <c r="M148" s="54" t="s">
        <v>58</v>
      </c>
      <c r="N148" s="56" t="s">
        <v>1095</v>
      </c>
      <c r="O148" s="51">
        <v>153515.0</v>
      </c>
      <c r="P148" s="51">
        <v>116337.0</v>
      </c>
      <c r="Q148" s="51" t="s">
        <v>232</v>
      </c>
      <c r="R148" s="57" t="s">
        <v>1096</v>
      </c>
      <c r="S148" s="54" t="s">
        <v>234</v>
      </c>
    </row>
    <row r="149">
      <c r="A149" s="55" t="s">
        <v>1097</v>
      </c>
      <c r="B149" s="51" t="s">
        <v>1098</v>
      </c>
      <c r="C149" s="52" t="s">
        <v>228</v>
      </c>
      <c r="D149" s="51" t="s">
        <v>1099</v>
      </c>
      <c r="E149" s="51"/>
      <c r="F149" s="53">
        <v>44698.69987268519</v>
      </c>
      <c r="G149" s="51"/>
      <c r="H149" s="51"/>
      <c r="I149" s="51"/>
      <c r="J149" s="51"/>
      <c r="K149" s="51" t="s">
        <v>1100</v>
      </c>
      <c r="L149" s="51"/>
      <c r="M149" s="54" t="s">
        <v>111</v>
      </c>
      <c r="N149" s="56" t="s">
        <v>1101</v>
      </c>
      <c r="O149" s="51">
        <v>1616.0</v>
      </c>
      <c r="P149" s="51">
        <v>3075.0</v>
      </c>
      <c r="Q149" s="51" t="s">
        <v>1102</v>
      </c>
      <c r="R149" s="57" t="s">
        <v>1103</v>
      </c>
      <c r="S149" s="54" t="s">
        <v>234</v>
      </c>
    </row>
    <row r="150">
      <c r="A150" s="55" t="s">
        <v>1104</v>
      </c>
      <c r="B150" s="51" t="s">
        <v>1105</v>
      </c>
      <c r="C150" s="52" t="s">
        <v>1106</v>
      </c>
      <c r="D150" s="51" t="s">
        <v>1107</v>
      </c>
      <c r="E150" s="51"/>
      <c r="F150" s="53">
        <v>44698.698796296296</v>
      </c>
      <c r="G150" s="51"/>
      <c r="H150" s="51"/>
      <c r="I150" s="51"/>
      <c r="J150" s="51"/>
      <c r="K150" s="51" t="s">
        <v>1108</v>
      </c>
      <c r="L150" s="51"/>
      <c r="M150" s="54" t="s">
        <v>69</v>
      </c>
      <c r="N150" s="56" t="s">
        <v>59</v>
      </c>
      <c r="O150" s="51">
        <v>20.0</v>
      </c>
      <c r="P150" s="51">
        <v>27.0</v>
      </c>
      <c r="Q150" s="51"/>
      <c r="R150" s="57" t="s">
        <v>1109</v>
      </c>
      <c r="S150" s="54" t="s">
        <v>1110</v>
      </c>
    </row>
    <row r="151">
      <c r="A151" s="55" t="s">
        <v>1111</v>
      </c>
      <c r="B151" s="51" t="s">
        <v>1112</v>
      </c>
      <c r="C151" s="52" t="s">
        <v>1113</v>
      </c>
      <c r="D151" s="51" t="s">
        <v>1114</v>
      </c>
      <c r="E151" s="51"/>
      <c r="F151" s="53">
        <v>44698.69877314815</v>
      </c>
      <c r="G151" s="51"/>
      <c r="H151" s="51"/>
      <c r="I151" s="51"/>
      <c r="J151" s="51"/>
      <c r="K151" s="51" t="s">
        <v>1115</v>
      </c>
      <c r="L151" s="51"/>
      <c r="M151" s="54" t="s">
        <v>1116</v>
      </c>
      <c r="N151" s="56" t="s">
        <v>1117</v>
      </c>
      <c r="O151" s="51">
        <v>5112.0</v>
      </c>
      <c r="P151" s="51">
        <v>318.0</v>
      </c>
      <c r="Q151" s="51" t="s">
        <v>184</v>
      </c>
      <c r="R151" s="57" t="s">
        <v>1118</v>
      </c>
      <c r="S151" s="54" t="s">
        <v>1119</v>
      </c>
    </row>
    <row r="152">
      <c r="A152" s="55" t="s">
        <v>1120</v>
      </c>
      <c r="B152" s="51" t="s">
        <v>1019</v>
      </c>
      <c r="C152" s="52" t="s">
        <v>1121</v>
      </c>
      <c r="D152" s="51" t="s">
        <v>1122</v>
      </c>
      <c r="E152" s="51"/>
      <c r="F152" s="53">
        <v>44698.69819444444</v>
      </c>
      <c r="G152" s="51"/>
      <c r="H152" s="51"/>
      <c r="I152" s="51"/>
      <c r="J152" s="51"/>
      <c r="K152" s="51" t="s">
        <v>1022</v>
      </c>
      <c r="L152" s="51"/>
      <c r="M152" s="54" t="s">
        <v>69</v>
      </c>
      <c r="N152" s="56" t="s">
        <v>1023</v>
      </c>
      <c r="O152" s="51">
        <v>6335.0</v>
      </c>
      <c r="P152" s="51">
        <v>2904.0</v>
      </c>
      <c r="Q152" s="51" t="s">
        <v>71</v>
      </c>
      <c r="R152" s="57" t="s">
        <v>1123</v>
      </c>
      <c r="S152" s="54" t="s">
        <v>1124</v>
      </c>
    </row>
    <row r="153">
      <c r="A153" s="55" t="s">
        <v>1125</v>
      </c>
      <c r="B153" s="51" t="s">
        <v>1126</v>
      </c>
      <c r="C153" s="52" t="s">
        <v>228</v>
      </c>
      <c r="D153" s="51" t="s">
        <v>1127</v>
      </c>
      <c r="E153" s="51"/>
      <c r="F153" s="53">
        <v>44698.69806712963</v>
      </c>
      <c r="G153" s="51"/>
      <c r="H153" s="51"/>
      <c r="I153" s="51"/>
      <c r="J153" s="51"/>
      <c r="K153" s="51" t="s">
        <v>1128</v>
      </c>
      <c r="L153" s="51"/>
      <c r="M153" s="54" t="s">
        <v>58</v>
      </c>
      <c r="N153" s="56" t="s">
        <v>1129</v>
      </c>
      <c r="O153" s="51">
        <v>9844.0</v>
      </c>
      <c r="P153" s="51">
        <v>7365.0</v>
      </c>
      <c r="Q153" s="51" t="s">
        <v>1130</v>
      </c>
      <c r="R153" s="57" t="s">
        <v>1131</v>
      </c>
      <c r="S153" s="54" t="s">
        <v>234</v>
      </c>
    </row>
    <row r="154">
      <c r="A154" s="55" t="s">
        <v>1132</v>
      </c>
      <c r="B154" s="51" t="s">
        <v>236</v>
      </c>
      <c r="C154" s="52" t="s">
        <v>1133</v>
      </c>
      <c r="D154" s="51" t="s">
        <v>1134</v>
      </c>
      <c r="E154" s="51"/>
      <c r="F154" s="53">
        <v>44698.6971412037</v>
      </c>
      <c r="G154" s="51"/>
      <c r="H154" s="51"/>
      <c r="I154" s="51"/>
      <c r="J154" s="51"/>
      <c r="K154" s="51" t="s">
        <v>239</v>
      </c>
      <c r="L154" s="51"/>
      <c r="M154" s="54" t="s">
        <v>69</v>
      </c>
      <c r="N154" s="56" t="s">
        <v>240</v>
      </c>
      <c r="O154" s="51">
        <v>84982.0</v>
      </c>
      <c r="P154" s="51">
        <v>1032.0</v>
      </c>
      <c r="Q154" s="51" t="s">
        <v>71</v>
      </c>
      <c r="R154" s="57" t="s">
        <v>1135</v>
      </c>
      <c r="S154" s="54" t="s">
        <v>1136</v>
      </c>
    </row>
    <row r="155">
      <c r="A155" s="55" t="s">
        <v>1137</v>
      </c>
      <c r="B155" s="51" t="s">
        <v>1019</v>
      </c>
      <c r="C155" s="52" t="s">
        <v>1138</v>
      </c>
      <c r="D155" s="51" t="s">
        <v>1139</v>
      </c>
      <c r="E155" s="51"/>
      <c r="F155" s="53">
        <v>44698.69678240741</v>
      </c>
      <c r="G155" s="51"/>
      <c r="H155" s="51"/>
      <c r="I155" s="51"/>
      <c r="J155" s="51"/>
      <c r="K155" s="51" t="s">
        <v>1022</v>
      </c>
      <c r="L155" s="51"/>
      <c r="M155" s="54" t="s">
        <v>69</v>
      </c>
      <c r="N155" s="56" t="s">
        <v>1023</v>
      </c>
      <c r="O155" s="51">
        <v>6335.0</v>
      </c>
      <c r="P155" s="51">
        <v>2904.0</v>
      </c>
      <c r="Q155" s="51" t="s">
        <v>71</v>
      </c>
      <c r="R155" s="57" t="s">
        <v>1140</v>
      </c>
      <c r="S155" s="54" t="s">
        <v>1141</v>
      </c>
    </row>
    <row r="156">
      <c r="A156" s="55" t="s">
        <v>1142</v>
      </c>
      <c r="B156" s="51" t="s">
        <v>1143</v>
      </c>
      <c r="C156" s="52" t="s">
        <v>132</v>
      </c>
      <c r="D156" s="51" t="s">
        <v>1144</v>
      </c>
      <c r="E156" s="51"/>
      <c r="F156" s="53">
        <v>44698.69547453704</v>
      </c>
      <c r="G156" s="51"/>
      <c r="H156" s="51"/>
      <c r="I156" s="51"/>
      <c r="J156" s="51"/>
      <c r="K156" s="51" t="s">
        <v>1145</v>
      </c>
      <c r="L156" s="51"/>
      <c r="M156" s="54" t="s">
        <v>111</v>
      </c>
      <c r="N156" s="56" t="s">
        <v>1146</v>
      </c>
      <c r="O156" s="51">
        <v>2.0</v>
      </c>
      <c r="P156" s="51">
        <v>73.0</v>
      </c>
      <c r="Q156" s="51" t="s">
        <v>1147</v>
      </c>
      <c r="R156" s="57" t="s">
        <v>1148</v>
      </c>
      <c r="S156" s="54" t="s">
        <v>137</v>
      </c>
    </row>
    <row r="157">
      <c r="A157" s="55" t="s">
        <v>1149</v>
      </c>
      <c r="B157" s="51" t="s">
        <v>1150</v>
      </c>
      <c r="C157" s="52" t="s">
        <v>228</v>
      </c>
      <c r="D157" s="51" t="s">
        <v>1151</v>
      </c>
      <c r="E157" s="51"/>
      <c r="F157" s="53">
        <v>44698.695243055554</v>
      </c>
      <c r="G157" s="51"/>
      <c r="H157" s="51"/>
      <c r="I157" s="51"/>
      <c r="J157" s="51"/>
      <c r="K157" s="51" t="s">
        <v>1152</v>
      </c>
      <c r="L157" s="51"/>
      <c r="M157" s="54" t="s">
        <v>58</v>
      </c>
      <c r="N157" s="56" t="s">
        <v>1153</v>
      </c>
      <c r="O157" s="51">
        <v>74006.0</v>
      </c>
      <c r="P157" s="51">
        <v>30701.0</v>
      </c>
      <c r="Q157" s="51" t="s">
        <v>1154</v>
      </c>
      <c r="R157" s="57" t="s">
        <v>1155</v>
      </c>
      <c r="S157" s="54" t="s">
        <v>234</v>
      </c>
    </row>
    <row r="158">
      <c r="A158" s="55" t="s">
        <v>1156</v>
      </c>
      <c r="B158" s="51" t="s">
        <v>1157</v>
      </c>
      <c r="C158" s="52" t="s">
        <v>228</v>
      </c>
      <c r="D158" s="51" t="s">
        <v>1158</v>
      </c>
      <c r="E158" s="51"/>
      <c r="F158" s="53">
        <v>44698.69278935185</v>
      </c>
      <c r="G158" s="51"/>
      <c r="H158" s="51"/>
      <c r="I158" s="51"/>
      <c r="J158" s="51"/>
      <c r="K158" s="51" t="s">
        <v>1159</v>
      </c>
      <c r="L158" s="51"/>
      <c r="M158" s="54" t="s">
        <v>111</v>
      </c>
      <c r="N158" s="56" t="s">
        <v>1160</v>
      </c>
      <c r="O158" s="51">
        <v>574.0</v>
      </c>
      <c r="P158" s="51">
        <v>956.0</v>
      </c>
      <c r="Q158" s="51"/>
      <c r="R158" s="57" t="s">
        <v>1161</v>
      </c>
      <c r="S158" s="54" t="s">
        <v>234</v>
      </c>
    </row>
    <row r="159">
      <c r="A159" s="55" t="s">
        <v>1162</v>
      </c>
      <c r="B159" s="51" t="s">
        <v>1019</v>
      </c>
      <c r="C159" s="52" t="s">
        <v>1163</v>
      </c>
      <c r="D159" s="51" t="s">
        <v>1164</v>
      </c>
      <c r="E159" s="51"/>
      <c r="F159" s="53">
        <v>44698.69179398148</v>
      </c>
      <c r="G159" s="51"/>
      <c r="H159" s="51"/>
      <c r="I159" s="51"/>
      <c r="J159" s="51"/>
      <c r="K159" s="51" t="s">
        <v>1022</v>
      </c>
      <c r="L159" s="51"/>
      <c r="M159" s="54" t="s">
        <v>69</v>
      </c>
      <c r="N159" s="56" t="s">
        <v>1023</v>
      </c>
      <c r="O159" s="51">
        <v>6335.0</v>
      </c>
      <c r="P159" s="51">
        <v>2904.0</v>
      </c>
      <c r="Q159" s="51" t="s">
        <v>71</v>
      </c>
      <c r="R159" s="57" t="s">
        <v>1165</v>
      </c>
      <c r="S159" s="54" t="s">
        <v>1166</v>
      </c>
    </row>
    <row r="160">
      <c r="A160" s="55" t="s">
        <v>1167</v>
      </c>
      <c r="B160" s="51" t="s">
        <v>1168</v>
      </c>
      <c r="C160" s="52" t="s">
        <v>228</v>
      </c>
      <c r="D160" s="51" t="s">
        <v>1169</v>
      </c>
      <c r="E160" s="51"/>
      <c r="F160" s="53">
        <v>44698.691307870366</v>
      </c>
      <c r="G160" s="51"/>
      <c r="H160" s="51"/>
      <c r="I160" s="51"/>
      <c r="J160" s="51"/>
      <c r="K160" s="51" t="s">
        <v>1170</v>
      </c>
      <c r="L160" s="51"/>
      <c r="M160" s="54" t="s">
        <v>111</v>
      </c>
      <c r="N160" s="56" t="s">
        <v>1171</v>
      </c>
      <c r="O160" s="51">
        <v>1115.0</v>
      </c>
      <c r="P160" s="51">
        <v>743.0</v>
      </c>
      <c r="Q160" s="51" t="s">
        <v>1172</v>
      </c>
      <c r="R160" s="57" t="s">
        <v>1173</v>
      </c>
      <c r="S160" s="54" t="s">
        <v>234</v>
      </c>
    </row>
    <row r="161">
      <c r="A161" s="55" t="s">
        <v>1174</v>
      </c>
      <c r="B161" s="51" t="s">
        <v>1175</v>
      </c>
      <c r="C161" s="52" t="s">
        <v>228</v>
      </c>
      <c r="D161" s="51" t="s">
        <v>1176</v>
      </c>
      <c r="E161" s="51"/>
      <c r="F161" s="53">
        <v>44698.690983796296</v>
      </c>
      <c r="G161" s="51"/>
      <c r="H161" s="51"/>
      <c r="I161" s="51"/>
      <c r="J161" s="51"/>
      <c r="K161" s="51" t="s">
        <v>1177</v>
      </c>
      <c r="L161" s="51"/>
      <c r="M161" s="54" t="s">
        <v>111</v>
      </c>
      <c r="N161" s="56" t="s">
        <v>1178</v>
      </c>
      <c r="O161" s="51">
        <v>432.0</v>
      </c>
      <c r="P161" s="51">
        <v>2411.0</v>
      </c>
      <c r="Q161" s="51" t="s">
        <v>71</v>
      </c>
      <c r="R161" s="57" t="s">
        <v>1179</v>
      </c>
      <c r="S161" s="54" t="s">
        <v>234</v>
      </c>
    </row>
    <row r="162">
      <c r="A162" s="55" t="s">
        <v>1180</v>
      </c>
      <c r="B162" s="51" t="s">
        <v>1181</v>
      </c>
      <c r="C162" s="52" t="s">
        <v>1182</v>
      </c>
      <c r="D162" s="51" t="s">
        <v>1183</v>
      </c>
      <c r="E162" s="51"/>
      <c r="F162" s="53">
        <v>44698.68927083333</v>
      </c>
      <c r="G162" s="51"/>
      <c r="H162" s="51"/>
      <c r="I162" s="51"/>
      <c r="J162" s="51"/>
      <c r="K162" s="51" t="s">
        <v>1184</v>
      </c>
      <c r="L162" s="51"/>
      <c r="M162" s="54" t="s">
        <v>111</v>
      </c>
      <c r="N162" s="56" t="s">
        <v>1185</v>
      </c>
      <c r="O162" s="51">
        <v>49.0</v>
      </c>
      <c r="P162" s="51">
        <v>134.0</v>
      </c>
      <c r="Q162" s="51"/>
      <c r="R162" s="57" t="s">
        <v>1186</v>
      </c>
      <c r="S162" s="54" t="s">
        <v>1187</v>
      </c>
    </row>
    <row r="163">
      <c r="A163" s="55" t="s">
        <v>1188</v>
      </c>
      <c r="B163" s="51" t="s">
        <v>1189</v>
      </c>
      <c r="C163" s="52" t="s">
        <v>1190</v>
      </c>
      <c r="D163" s="51" t="s">
        <v>1191</v>
      </c>
      <c r="E163" s="51"/>
      <c r="F163" s="53">
        <v>44698.68877314815</v>
      </c>
      <c r="G163" s="51"/>
      <c r="H163" s="51"/>
      <c r="I163" s="51"/>
      <c r="J163" s="51"/>
      <c r="K163" s="51" t="s">
        <v>1192</v>
      </c>
      <c r="L163" s="51"/>
      <c r="M163" s="54" t="s">
        <v>69</v>
      </c>
      <c r="N163" s="56" t="s">
        <v>1193</v>
      </c>
      <c r="O163" s="51">
        <v>3195.0</v>
      </c>
      <c r="P163" s="51">
        <v>1676.0</v>
      </c>
      <c r="Q163" s="51" t="s">
        <v>1194</v>
      </c>
      <c r="R163" s="57" t="s">
        <v>1195</v>
      </c>
      <c r="S163" s="54" t="s">
        <v>1196</v>
      </c>
    </row>
    <row r="164">
      <c r="A164" s="55" t="s">
        <v>1197</v>
      </c>
      <c r="B164" s="51" t="s">
        <v>1198</v>
      </c>
      <c r="C164" s="52" t="s">
        <v>1182</v>
      </c>
      <c r="D164" s="51" t="s">
        <v>1199</v>
      </c>
      <c r="E164" s="51"/>
      <c r="F164" s="53">
        <v>44698.68853009259</v>
      </c>
      <c r="G164" s="51"/>
      <c r="H164" s="51"/>
      <c r="I164" s="51"/>
      <c r="J164" s="51"/>
      <c r="K164" s="51" t="s">
        <v>1200</v>
      </c>
      <c r="L164" s="51"/>
      <c r="M164" s="54" t="s">
        <v>111</v>
      </c>
      <c r="N164" s="56" t="s">
        <v>1201</v>
      </c>
      <c r="O164" s="51">
        <v>5641.0</v>
      </c>
      <c r="P164" s="51">
        <v>753.0</v>
      </c>
      <c r="Q164" s="51" t="s">
        <v>257</v>
      </c>
      <c r="R164" s="57" t="s">
        <v>1202</v>
      </c>
      <c r="S164" s="54" t="s">
        <v>1187</v>
      </c>
    </row>
    <row r="165">
      <c r="A165" s="55" t="s">
        <v>1203</v>
      </c>
      <c r="B165" s="51" t="s">
        <v>1204</v>
      </c>
      <c r="C165" s="52" t="s">
        <v>1205</v>
      </c>
      <c r="D165" s="51" t="s">
        <v>1206</v>
      </c>
      <c r="E165" s="51"/>
      <c r="F165" s="53">
        <v>44698.68833333333</v>
      </c>
      <c r="G165" s="51"/>
      <c r="H165" s="51"/>
      <c r="I165" s="51"/>
      <c r="J165" s="51"/>
      <c r="K165" s="51" t="s">
        <v>1207</v>
      </c>
      <c r="L165" s="51"/>
      <c r="M165" s="54" t="s">
        <v>69</v>
      </c>
      <c r="N165" s="56" t="s">
        <v>1208</v>
      </c>
      <c r="O165" s="51">
        <v>1757.0</v>
      </c>
      <c r="P165" s="51">
        <v>746.0</v>
      </c>
      <c r="Q165" s="51" t="s">
        <v>257</v>
      </c>
      <c r="R165" s="57" t="s">
        <v>1209</v>
      </c>
      <c r="S165" s="54" t="s">
        <v>1210</v>
      </c>
    </row>
    <row r="166">
      <c r="A166" s="55" t="s">
        <v>1211</v>
      </c>
      <c r="B166" s="51" t="s">
        <v>1212</v>
      </c>
      <c r="C166" s="52" t="s">
        <v>228</v>
      </c>
      <c r="D166" s="51" t="s">
        <v>1213</v>
      </c>
      <c r="E166" s="51"/>
      <c r="F166" s="53">
        <v>44698.68456018518</v>
      </c>
      <c r="G166" s="51"/>
      <c r="H166" s="51"/>
      <c r="I166" s="51"/>
      <c r="J166" s="51"/>
      <c r="K166" s="51" t="s">
        <v>1214</v>
      </c>
      <c r="L166" s="51"/>
      <c r="M166" s="54" t="s">
        <v>58</v>
      </c>
      <c r="N166" s="56" t="s">
        <v>1215</v>
      </c>
      <c r="O166" s="51">
        <v>1034.0</v>
      </c>
      <c r="P166" s="51">
        <v>1938.0</v>
      </c>
      <c r="Q166" s="51" t="s">
        <v>1216</v>
      </c>
      <c r="R166" s="57" t="s">
        <v>1217</v>
      </c>
      <c r="S166" s="54" t="s">
        <v>234</v>
      </c>
    </row>
    <row r="167">
      <c r="A167" s="55" t="s">
        <v>1218</v>
      </c>
      <c r="B167" s="51" t="s">
        <v>1219</v>
      </c>
      <c r="C167" s="52" t="s">
        <v>811</v>
      </c>
      <c r="D167" s="51" t="s">
        <v>1220</v>
      </c>
      <c r="E167" s="51"/>
      <c r="F167" s="53">
        <v>44698.68313657407</v>
      </c>
      <c r="G167" s="51"/>
      <c r="H167" s="51"/>
      <c r="I167" s="51"/>
      <c r="J167" s="51"/>
      <c r="K167" s="51" t="s">
        <v>1221</v>
      </c>
      <c r="L167" s="51"/>
      <c r="M167" s="54" t="s">
        <v>69</v>
      </c>
      <c r="N167" s="56" t="s">
        <v>1222</v>
      </c>
      <c r="O167" s="51">
        <v>655.0</v>
      </c>
      <c r="P167" s="51">
        <v>1434.0</v>
      </c>
      <c r="Q167" s="51" t="s">
        <v>1223</v>
      </c>
      <c r="R167" s="57" t="s">
        <v>1224</v>
      </c>
      <c r="S167" s="54" t="s">
        <v>318</v>
      </c>
    </row>
    <row r="168">
      <c r="A168" s="55" t="s">
        <v>1225</v>
      </c>
      <c r="B168" s="51" t="s">
        <v>1226</v>
      </c>
      <c r="C168" s="52" t="s">
        <v>228</v>
      </c>
      <c r="D168" s="51" t="s">
        <v>1227</v>
      </c>
      <c r="E168" s="51"/>
      <c r="F168" s="53">
        <v>44698.68109953703</v>
      </c>
      <c r="G168" s="51"/>
      <c r="H168" s="51"/>
      <c r="I168" s="51"/>
      <c r="J168" s="51"/>
      <c r="K168" s="51" t="s">
        <v>1228</v>
      </c>
      <c r="L168" s="51"/>
      <c r="M168" s="54" t="s">
        <v>58</v>
      </c>
      <c r="N168" s="56" t="s">
        <v>1229</v>
      </c>
      <c r="O168" s="51">
        <v>3136.0</v>
      </c>
      <c r="P168" s="51">
        <v>725.0</v>
      </c>
      <c r="Q168" s="51" t="s">
        <v>1230</v>
      </c>
      <c r="R168" s="57" t="s">
        <v>1231</v>
      </c>
      <c r="S168" s="54" t="s">
        <v>234</v>
      </c>
    </row>
    <row r="169">
      <c r="A169" s="55" t="s">
        <v>1232</v>
      </c>
      <c r="B169" s="51" t="s">
        <v>1233</v>
      </c>
      <c r="C169" s="52" t="s">
        <v>228</v>
      </c>
      <c r="D169" s="51" t="s">
        <v>1234</v>
      </c>
      <c r="E169" s="51"/>
      <c r="F169" s="53">
        <v>44698.67990740741</v>
      </c>
      <c r="G169" s="51"/>
      <c r="H169" s="51"/>
      <c r="I169" s="51"/>
      <c r="J169" s="51"/>
      <c r="K169" s="51" t="s">
        <v>1235</v>
      </c>
      <c r="L169" s="51"/>
      <c r="M169" s="54" t="s">
        <v>58</v>
      </c>
      <c r="N169" s="56" t="s">
        <v>1236</v>
      </c>
      <c r="O169" s="51">
        <v>725.0</v>
      </c>
      <c r="P169" s="51">
        <v>2113.0</v>
      </c>
      <c r="Q169" s="51" t="s">
        <v>1237</v>
      </c>
      <c r="R169" s="57" t="s">
        <v>1238</v>
      </c>
      <c r="S169" s="54" t="s">
        <v>234</v>
      </c>
    </row>
    <row r="170">
      <c r="A170" s="55" t="s">
        <v>1239</v>
      </c>
      <c r="B170" s="51" t="s">
        <v>1240</v>
      </c>
      <c r="C170" s="52" t="s">
        <v>90</v>
      </c>
      <c r="D170" s="51" t="s">
        <v>1241</v>
      </c>
      <c r="E170" s="51"/>
      <c r="F170" s="53">
        <v>44698.67716435185</v>
      </c>
      <c r="G170" s="51"/>
      <c r="H170" s="51"/>
      <c r="I170" s="51"/>
      <c r="J170" s="51"/>
      <c r="K170" s="51" t="s">
        <v>1242</v>
      </c>
      <c r="L170" s="51"/>
      <c r="M170" s="54" t="s">
        <v>58</v>
      </c>
      <c r="N170" s="56" t="s">
        <v>1243</v>
      </c>
      <c r="O170" s="51">
        <v>242.0</v>
      </c>
      <c r="P170" s="51">
        <v>275.0</v>
      </c>
      <c r="Q170" s="51" t="s">
        <v>121</v>
      </c>
      <c r="R170" s="57" t="s">
        <v>1244</v>
      </c>
      <c r="S170" s="54" t="s">
        <v>97</v>
      </c>
    </row>
    <row r="171">
      <c r="A171" s="55" t="s">
        <v>1245</v>
      </c>
      <c r="B171" s="51" t="s">
        <v>1246</v>
      </c>
      <c r="C171" s="52" t="s">
        <v>1247</v>
      </c>
      <c r="D171" s="51" t="s">
        <v>1248</v>
      </c>
      <c r="E171" s="51"/>
      <c r="F171" s="53">
        <v>44698.67707175926</v>
      </c>
      <c r="G171" s="51"/>
      <c r="H171" s="51"/>
      <c r="I171" s="51"/>
      <c r="J171" s="51"/>
      <c r="K171" s="51" t="s">
        <v>1249</v>
      </c>
      <c r="L171" s="51"/>
      <c r="M171" s="54" t="s">
        <v>58</v>
      </c>
      <c r="N171" s="56" t="s">
        <v>1250</v>
      </c>
      <c r="O171" s="51">
        <v>300.0</v>
      </c>
      <c r="P171" s="51">
        <v>479.0</v>
      </c>
      <c r="Q171" s="51" t="s">
        <v>1251</v>
      </c>
      <c r="R171" s="57" t="s">
        <v>1252</v>
      </c>
      <c r="S171" s="54" t="s">
        <v>1253</v>
      </c>
    </row>
    <row r="172">
      <c r="A172" s="55" t="s">
        <v>1254</v>
      </c>
      <c r="B172" s="51" t="s">
        <v>1255</v>
      </c>
      <c r="C172" s="52" t="s">
        <v>228</v>
      </c>
      <c r="D172" s="51" t="s">
        <v>1256</v>
      </c>
      <c r="E172" s="51"/>
      <c r="F172" s="53">
        <v>44698.67609953704</v>
      </c>
      <c r="G172" s="51"/>
      <c r="H172" s="51"/>
      <c r="I172" s="51"/>
      <c r="J172" s="51"/>
      <c r="K172" s="51" t="s">
        <v>1257</v>
      </c>
      <c r="L172" s="51"/>
      <c r="M172" s="54" t="s">
        <v>111</v>
      </c>
      <c r="N172" s="56" t="s">
        <v>1258</v>
      </c>
      <c r="O172" s="51">
        <v>16606.0</v>
      </c>
      <c r="P172" s="51">
        <v>4742.0</v>
      </c>
      <c r="Q172" s="51" t="s">
        <v>1259</v>
      </c>
      <c r="R172" s="57" t="s">
        <v>1260</v>
      </c>
      <c r="S172" s="54" t="s">
        <v>234</v>
      </c>
    </row>
    <row r="173">
      <c r="A173" s="55" t="s">
        <v>1261</v>
      </c>
      <c r="B173" s="51" t="s">
        <v>1047</v>
      </c>
      <c r="C173" s="52" t="s">
        <v>228</v>
      </c>
      <c r="D173" s="51" t="s">
        <v>1262</v>
      </c>
      <c r="E173" s="51"/>
      <c r="F173" s="53">
        <v>44698.675532407404</v>
      </c>
      <c r="G173" s="51"/>
      <c r="H173" s="51"/>
      <c r="I173" s="51"/>
      <c r="J173" s="51"/>
      <c r="K173" s="51" t="s">
        <v>1050</v>
      </c>
      <c r="L173" s="51"/>
      <c r="M173" s="54" t="s">
        <v>58</v>
      </c>
      <c r="N173" s="56" t="s">
        <v>1051</v>
      </c>
      <c r="O173" s="51">
        <v>19581.0</v>
      </c>
      <c r="P173" s="51">
        <v>5434.0</v>
      </c>
      <c r="Q173" s="51" t="s">
        <v>1052</v>
      </c>
      <c r="R173" s="57" t="s">
        <v>1263</v>
      </c>
      <c r="S173" s="54" t="s">
        <v>234</v>
      </c>
    </row>
    <row r="174">
      <c r="A174" s="55" t="s">
        <v>1264</v>
      </c>
      <c r="B174" s="51" t="s">
        <v>1265</v>
      </c>
      <c r="C174" s="52" t="s">
        <v>90</v>
      </c>
      <c r="D174" s="51" t="s">
        <v>1266</v>
      </c>
      <c r="E174" s="51"/>
      <c r="F174" s="53">
        <v>44698.67547453704</v>
      </c>
      <c r="G174" s="51"/>
      <c r="H174" s="51"/>
      <c r="I174" s="51"/>
      <c r="J174" s="51"/>
      <c r="K174" s="51" t="s">
        <v>1267</v>
      </c>
      <c r="L174" s="51"/>
      <c r="M174" s="54" t="s">
        <v>58</v>
      </c>
      <c r="N174" s="56" t="s">
        <v>1268</v>
      </c>
      <c r="O174" s="51">
        <v>42.0</v>
      </c>
      <c r="P174" s="51">
        <v>26.0</v>
      </c>
      <c r="Q174" s="51" t="s">
        <v>121</v>
      </c>
      <c r="R174" s="57" t="s">
        <v>1269</v>
      </c>
      <c r="S174" s="54" t="s">
        <v>97</v>
      </c>
    </row>
    <row r="175">
      <c r="A175" s="55" t="s">
        <v>1270</v>
      </c>
      <c r="B175" s="51" t="s">
        <v>1271</v>
      </c>
      <c r="C175" s="52" t="s">
        <v>228</v>
      </c>
      <c r="D175" s="51" t="s">
        <v>1272</v>
      </c>
      <c r="E175" s="51"/>
      <c r="F175" s="53">
        <v>44698.674363425926</v>
      </c>
      <c r="G175" s="51"/>
      <c r="H175" s="51"/>
      <c r="I175" s="51"/>
      <c r="J175" s="51"/>
      <c r="K175" s="51" t="s">
        <v>1273</v>
      </c>
      <c r="L175" s="51"/>
      <c r="M175" s="54" t="s">
        <v>69</v>
      </c>
      <c r="N175" s="56" t="s">
        <v>1274</v>
      </c>
      <c r="O175" s="51">
        <v>1897.0</v>
      </c>
      <c r="P175" s="51">
        <v>4289.0</v>
      </c>
      <c r="Q175" s="51" t="s">
        <v>1275</v>
      </c>
      <c r="R175" s="57" t="s">
        <v>1276</v>
      </c>
      <c r="S175" s="54" t="s">
        <v>234</v>
      </c>
    </row>
    <row r="176">
      <c r="A176" s="55" t="s">
        <v>1277</v>
      </c>
      <c r="B176" s="51" t="s">
        <v>1278</v>
      </c>
      <c r="C176" s="52" t="s">
        <v>228</v>
      </c>
      <c r="D176" s="51" t="s">
        <v>1279</v>
      </c>
      <c r="E176" s="51"/>
      <c r="F176" s="53">
        <v>44698.674108796295</v>
      </c>
      <c r="G176" s="51"/>
      <c r="H176" s="51"/>
      <c r="I176" s="51"/>
      <c r="J176" s="51"/>
      <c r="K176" s="51" t="s">
        <v>1280</v>
      </c>
      <c r="L176" s="51"/>
      <c r="M176" s="54" t="s">
        <v>58</v>
      </c>
      <c r="N176" s="56" t="s">
        <v>1281</v>
      </c>
      <c r="O176" s="51">
        <v>2081.0</v>
      </c>
      <c r="P176" s="51">
        <v>2322.0</v>
      </c>
      <c r="Q176" s="51" t="s">
        <v>1282</v>
      </c>
      <c r="R176" s="57" t="s">
        <v>1283</v>
      </c>
      <c r="S176" s="54" t="s">
        <v>234</v>
      </c>
    </row>
    <row r="177">
      <c r="A177" s="55" t="s">
        <v>1284</v>
      </c>
      <c r="B177" s="51" t="s">
        <v>1285</v>
      </c>
      <c r="C177" s="52" t="s">
        <v>811</v>
      </c>
      <c r="D177" s="51" t="s">
        <v>1286</v>
      </c>
      <c r="E177" s="51"/>
      <c r="F177" s="53">
        <v>44698.67320601852</v>
      </c>
      <c r="G177" s="51"/>
      <c r="H177" s="51"/>
      <c r="I177" s="51"/>
      <c r="J177" s="51"/>
      <c r="K177" s="51" t="s">
        <v>1287</v>
      </c>
      <c r="L177" s="51"/>
      <c r="M177" s="54" t="s">
        <v>1015</v>
      </c>
      <c r="N177" s="56" t="s">
        <v>1288</v>
      </c>
      <c r="O177" s="51">
        <v>1719.0</v>
      </c>
      <c r="P177" s="51">
        <v>2095.0</v>
      </c>
      <c r="Q177" s="51" t="s">
        <v>1289</v>
      </c>
      <c r="R177" s="57" t="s">
        <v>1290</v>
      </c>
      <c r="S177" s="54" t="s">
        <v>318</v>
      </c>
    </row>
    <row r="178">
      <c r="A178" s="55" t="s">
        <v>1291</v>
      </c>
      <c r="B178" s="51" t="s">
        <v>1292</v>
      </c>
      <c r="C178" s="52" t="s">
        <v>1293</v>
      </c>
      <c r="D178" s="51" t="s">
        <v>1294</v>
      </c>
      <c r="E178" s="51"/>
      <c r="F178" s="53">
        <v>44698.672847222224</v>
      </c>
      <c r="G178" s="51"/>
      <c r="H178" s="51"/>
      <c r="I178" s="51"/>
      <c r="J178" s="51"/>
      <c r="K178" s="51" t="s">
        <v>1295</v>
      </c>
      <c r="L178" s="51"/>
      <c r="M178" s="54" t="s">
        <v>111</v>
      </c>
      <c r="N178" s="56" t="s">
        <v>1296</v>
      </c>
      <c r="O178" s="51">
        <v>844.0</v>
      </c>
      <c r="P178" s="51">
        <v>890.0</v>
      </c>
      <c r="Q178" s="51" t="s">
        <v>128</v>
      </c>
      <c r="R178" s="57" t="s">
        <v>1297</v>
      </c>
      <c r="S178" s="54" t="s">
        <v>1298</v>
      </c>
    </row>
    <row r="179">
      <c r="A179" s="55" t="s">
        <v>1299</v>
      </c>
      <c r="B179" s="51" t="s">
        <v>1300</v>
      </c>
      <c r="C179" s="52" t="s">
        <v>228</v>
      </c>
      <c r="D179" s="51" t="s">
        <v>1301</v>
      </c>
      <c r="E179" s="51"/>
      <c r="F179" s="53">
        <v>44698.67189814815</v>
      </c>
      <c r="G179" s="51"/>
      <c r="H179" s="51"/>
      <c r="I179" s="51"/>
      <c r="J179" s="51"/>
      <c r="K179" s="51" t="s">
        <v>1302</v>
      </c>
      <c r="L179" s="51"/>
      <c r="M179" s="54" t="s">
        <v>58</v>
      </c>
      <c r="N179" s="56" t="s">
        <v>1303</v>
      </c>
      <c r="O179" s="51">
        <v>6171.0</v>
      </c>
      <c r="P179" s="51">
        <v>4363.0</v>
      </c>
      <c r="Q179" s="51" t="s">
        <v>1304</v>
      </c>
      <c r="R179" s="57" t="s">
        <v>1305</v>
      </c>
      <c r="S179" s="54" t="s">
        <v>234</v>
      </c>
    </row>
    <row r="180">
      <c r="A180" s="55" t="s">
        <v>1306</v>
      </c>
      <c r="B180" s="51" t="s">
        <v>327</v>
      </c>
      <c r="C180" s="52" t="s">
        <v>1307</v>
      </c>
      <c r="D180" s="51" t="s">
        <v>1308</v>
      </c>
      <c r="E180" s="51"/>
      <c r="F180" s="53">
        <v>44698.67152777778</v>
      </c>
      <c r="G180" s="51"/>
      <c r="H180" s="51"/>
      <c r="I180" s="51"/>
      <c r="J180" s="51"/>
      <c r="K180" s="51" t="s">
        <v>330</v>
      </c>
      <c r="L180" s="51"/>
      <c r="M180" s="54" t="s">
        <v>174</v>
      </c>
      <c r="N180" s="56" t="s">
        <v>331</v>
      </c>
      <c r="O180" s="51">
        <v>205557.0</v>
      </c>
      <c r="P180" s="51">
        <v>1174.0</v>
      </c>
      <c r="Q180" s="51" t="s">
        <v>257</v>
      </c>
      <c r="R180" s="57" t="s">
        <v>1309</v>
      </c>
      <c r="S180" s="54" t="s">
        <v>1310</v>
      </c>
    </row>
    <row r="181">
      <c r="A181" s="55" t="s">
        <v>1311</v>
      </c>
      <c r="B181" s="51" t="s">
        <v>1312</v>
      </c>
      <c r="C181" s="52" t="s">
        <v>228</v>
      </c>
      <c r="D181" s="51" t="s">
        <v>1313</v>
      </c>
      <c r="E181" s="51"/>
      <c r="F181" s="53">
        <v>44698.670694444445</v>
      </c>
      <c r="G181" s="51"/>
      <c r="H181" s="51"/>
      <c r="I181" s="51"/>
      <c r="J181" s="51"/>
      <c r="K181" s="51" t="s">
        <v>1314</v>
      </c>
      <c r="L181" s="51"/>
      <c r="M181" s="54" t="s">
        <v>58</v>
      </c>
      <c r="N181" s="56" t="s">
        <v>1315</v>
      </c>
      <c r="O181" s="51">
        <v>13635.0</v>
      </c>
      <c r="P181" s="51">
        <v>14594.0</v>
      </c>
      <c r="Q181" s="51" t="s">
        <v>1316</v>
      </c>
      <c r="R181" s="57" t="s">
        <v>1317</v>
      </c>
      <c r="S181" s="54" t="s">
        <v>234</v>
      </c>
    </row>
    <row r="182">
      <c r="A182" s="55" t="s">
        <v>1318</v>
      </c>
      <c r="B182" s="51" t="s">
        <v>1319</v>
      </c>
      <c r="C182" s="52" t="s">
        <v>228</v>
      </c>
      <c r="D182" s="51" t="s">
        <v>1320</v>
      </c>
      <c r="E182" s="51"/>
      <c r="F182" s="53">
        <v>44698.667083333334</v>
      </c>
      <c r="G182" s="51"/>
      <c r="H182" s="51"/>
      <c r="I182" s="51"/>
      <c r="J182" s="51"/>
      <c r="K182" s="51" t="s">
        <v>1321</v>
      </c>
      <c r="L182" s="51"/>
      <c r="M182" s="54" t="s">
        <v>69</v>
      </c>
      <c r="N182" s="56" t="s">
        <v>1322</v>
      </c>
      <c r="O182" s="51">
        <v>133738.0</v>
      </c>
      <c r="P182" s="51">
        <v>147090.0</v>
      </c>
      <c r="Q182" s="51"/>
      <c r="R182" s="57" t="s">
        <v>1323</v>
      </c>
      <c r="S182" s="54" t="s">
        <v>234</v>
      </c>
    </row>
    <row r="183">
      <c r="A183" s="55" t="s">
        <v>1324</v>
      </c>
      <c r="B183" s="51" t="s">
        <v>1325</v>
      </c>
      <c r="C183" s="52" t="s">
        <v>622</v>
      </c>
      <c r="D183" s="51" t="s">
        <v>1326</v>
      </c>
      <c r="E183" s="51"/>
      <c r="F183" s="53">
        <v>44698.666504629626</v>
      </c>
      <c r="G183" s="51"/>
      <c r="H183" s="51"/>
      <c r="I183" s="51"/>
      <c r="J183" s="51"/>
      <c r="K183" s="51" t="s">
        <v>1327</v>
      </c>
      <c r="L183" s="51"/>
      <c r="M183" s="54" t="s">
        <v>58</v>
      </c>
      <c r="N183" s="56" t="s">
        <v>1328</v>
      </c>
      <c r="O183" s="51">
        <v>1446.0</v>
      </c>
      <c r="P183" s="51">
        <v>177.0</v>
      </c>
      <c r="Q183" s="51" t="s">
        <v>1329</v>
      </c>
      <c r="R183" s="57" t="s">
        <v>1330</v>
      </c>
      <c r="S183" s="54" t="s">
        <v>627</v>
      </c>
    </row>
    <row r="184">
      <c r="A184" s="55" t="s">
        <v>1331</v>
      </c>
      <c r="B184" s="51" t="s">
        <v>1332</v>
      </c>
      <c r="C184" s="52" t="s">
        <v>228</v>
      </c>
      <c r="D184" s="51" t="s">
        <v>1333</v>
      </c>
      <c r="E184" s="51"/>
      <c r="F184" s="53">
        <v>44698.66438657408</v>
      </c>
      <c r="G184" s="51"/>
      <c r="H184" s="51"/>
      <c r="I184" s="51"/>
      <c r="J184" s="51"/>
      <c r="K184" s="51" t="s">
        <v>1334</v>
      </c>
      <c r="L184" s="51"/>
      <c r="M184" s="54" t="s">
        <v>111</v>
      </c>
      <c r="N184" s="56" t="s">
        <v>1335</v>
      </c>
      <c r="O184" s="51">
        <v>439.0</v>
      </c>
      <c r="P184" s="51">
        <v>1685.0</v>
      </c>
      <c r="Q184" s="51"/>
      <c r="R184" s="57" t="s">
        <v>1336</v>
      </c>
      <c r="S184" s="54" t="s">
        <v>234</v>
      </c>
    </row>
    <row r="185">
      <c r="A185" s="55" t="s">
        <v>1337</v>
      </c>
      <c r="B185" s="51" t="s">
        <v>570</v>
      </c>
      <c r="C185" s="52" t="s">
        <v>228</v>
      </c>
      <c r="D185" s="51" t="s">
        <v>1338</v>
      </c>
      <c r="E185" s="51"/>
      <c r="F185" s="53">
        <v>44698.664189814815</v>
      </c>
      <c r="G185" s="51"/>
      <c r="H185" s="51"/>
      <c r="I185" s="51"/>
      <c r="J185" s="51"/>
      <c r="K185" s="51" t="s">
        <v>573</v>
      </c>
      <c r="L185" s="51"/>
      <c r="M185" s="54" t="s">
        <v>111</v>
      </c>
      <c r="N185" s="56" t="s">
        <v>574</v>
      </c>
      <c r="O185" s="51">
        <v>374.0</v>
      </c>
      <c r="P185" s="51">
        <v>820.0</v>
      </c>
      <c r="Q185" s="51" t="s">
        <v>575</v>
      </c>
      <c r="R185" s="57" t="s">
        <v>1339</v>
      </c>
      <c r="S185" s="54" t="s">
        <v>234</v>
      </c>
    </row>
    <row r="186">
      <c r="A186" s="55" t="s">
        <v>1340</v>
      </c>
      <c r="B186" s="51" t="s">
        <v>1341</v>
      </c>
      <c r="C186" s="52" t="s">
        <v>228</v>
      </c>
      <c r="D186" s="51" t="s">
        <v>1342</v>
      </c>
      <c r="E186" s="51"/>
      <c r="F186" s="53">
        <v>44698.6637037037</v>
      </c>
      <c r="G186" s="51"/>
      <c r="H186" s="51"/>
      <c r="I186" s="51"/>
      <c r="J186" s="51"/>
      <c r="K186" s="51" t="s">
        <v>1343</v>
      </c>
      <c r="L186" s="51"/>
      <c r="M186" s="54" t="s">
        <v>69</v>
      </c>
      <c r="N186" s="56" t="s">
        <v>1344</v>
      </c>
      <c r="O186" s="51">
        <v>2438.0</v>
      </c>
      <c r="P186" s="51">
        <v>2019.0</v>
      </c>
      <c r="Q186" s="51" t="s">
        <v>1345</v>
      </c>
      <c r="R186" s="57" t="s">
        <v>1346</v>
      </c>
      <c r="S186" s="54" t="s">
        <v>234</v>
      </c>
    </row>
    <row r="187">
      <c r="A187" s="55" t="s">
        <v>1347</v>
      </c>
      <c r="B187" s="51" t="s">
        <v>1348</v>
      </c>
      <c r="C187" s="52" t="s">
        <v>228</v>
      </c>
      <c r="D187" s="51" t="s">
        <v>1349</v>
      </c>
      <c r="E187" s="51"/>
      <c r="F187" s="53">
        <v>44698.66369212963</v>
      </c>
      <c r="G187" s="51"/>
      <c r="H187" s="51"/>
      <c r="I187" s="51"/>
      <c r="J187" s="51"/>
      <c r="K187" s="51" t="s">
        <v>1350</v>
      </c>
      <c r="L187" s="51"/>
      <c r="M187" s="54" t="s">
        <v>69</v>
      </c>
      <c r="N187" s="56" t="s">
        <v>1351</v>
      </c>
      <c r="O187" s="51">
        <v>165117.0</v>
      </c>
      <c r="P187" s="51">
        <v>71105.0</v>
      </c>
      <c r="Q187" s="51" t="s">
        <v>1352</v>
      </c>
      <c r="R187" s="57" t="s">
        <v>1353</v>
      </c>
      <c r="S187" s="54" t="s">
        <v>234</v>
      </c>
    </row>
    <row r="188">
      <c r="A188" s="55" t="s">
        <v>1354</v>
      </c>
      <c r="B188" s="51" t="s">
        <v>1355</v>
      </c>
      <c r="C188" s="52" t="s">
        <v>228</v>
      </c>
      <c r="D188" s="51" t="s">
        <v>1356</v>
      </c>
      <c r="E188" s="51"/>
      <c r="F188" s="53">
        <v>44698.66354166667</v>
      </c>
      <c r="G188" s="51"/>
      <c r="H188" s="51"/>
      <c r="I188" s="51"/>
      <c r="J188" s="51"/>
      <c r="K188" s="51" t="s">
        <v>1357</v>
      </c>
      <c r="L188" s="51"/>
      <c r="M188" s="54" t="s">
        <v>111</v>
      </c>
      <c r="N188" s="56" t="s">
        <v>1358</v>
      </c>
      <c r="O188" s="51">
        <v>2851.0</v>
      </c>
      <c r="P188" s="51">
        <v>5005.0</v>
      </c>
      <c r="Q188" s="51" t="s">
        <v>184</v>
      </c>
      <c r="R188" s="57" t="s">
        <v>1359</v>
      </c>
      <c r="S188" s="54" t="s">
        <v>234</v>
      </c>
    </row>
    <row r="189">
      <c r="A189" s="55" t="s">
        <v>1360</v>
      </c>
      <c r="B189" s="51" t="s">
        <v>1361</v>
      </c>
      <c r="C189" s="52" t="s">
        <v>228</v>
      </c>
      <c r="D189" s="51" t="s">
        <v>1362</v>
      </c>
      <c r="E189" s="51"/>
      <c r="F189" s="53">
        <v>44698.66202546297</v>
      </c>
      <c r="G189" s="51"/>
      <c r="H189" s="51"/>
      <c r="I189" s="51"/>
      <c r="J189" s="51"/>
      <c r="K189" s="51" t="s">
        <v>1363</v>
      </c>
      <c r="L189" s="51"/>
      <c r="M189" s="54" t="s">
        <v>111</v>
      </c>
      <c r="N189" s="56" t="s">
        <v>1364</v>
      </c>
      <c r="O189" s="51">
        <v>608.0</v>
      </c>
      <c r="P189" s="51">
        <v>1053.0</v>
      </c>
      <c r="Q189" s="51"/>
      <c r="R189" s="57" t="s">
        <v>1365</v>
      </c>
      <c r="S189" s="54" t="s">
        <v>234</v>
      </c>
    </row>
    <row r="190">
      <c r="A190" s="55" t="s">
        <v>1366</v>
      </c>
      <c r="B190" s="51" t="s">
        <v>1367</v>
      </c>
      <c r="C190" s="52" t="s">
        <v>228</v>
      </c>
      <c r="D190" s="51" t="s">
        <v>1368</v>
      </c>
      <c r="E190" s="51"/>
      <c r="F190" s="53">
        <v>44698.66179398148</v>
      </c>
      <c r="G190" s="51"/>
      <c r="H190" s="51"/>
      <c r="I190" s="51"/>
      <c r="J190" s="51"/>
      <c r="K190" s="51" t="s">
        <v>1369</v>
      </c>
      <c r="L190" s="51"/>
      <c r="M190" s="54" t="s">
        <v>58</v>
      </c>
      <c r="N190" s="56" t="s">
        <v>1370</v>
      </c>
      <c r="O190" s="51">
        <v>1262.0</v>
      </c>
      <c r="P190" s="51">
        <v>533.0</v>
      </c>
      <c r="Q190" s="51" t="s">
        <v>1102</v>
      </c>
      <c r="R190" s="57" t="s">
        <v>1371</v>
      </c>
      <c r="S190" s="54" t="s">
        <v>234</v>
      </c>
    </row>
    <row r="191">
      <c r="A191" s="55" t="s">
        <v>1372</v>
      </c>
      <c r="B191" s="51" t="s">
        <v>1373</v>
      </c>
      <c r="C191" s="52" t="s">
        <v>228</v>
      </c>
      <c r="D191" s="51" t="s">
        <v>1374</v>
      </c>
      <c r="E191" s="51"/>
      <c r="F191" s="53">
        <v>44698.6603125</v>
      </c>
      <c r="G191" s="51"/>
      <c r="H191" s="51"/>
      <c r="I191" s="51"/>
      <c r="J191" s="51"/>
      <c r="K191" s="51" t="s">
        <v>1375</v>
      </c>
      <c r="L191" s="51"/>
      <c r="M191" s="54" t="s">
        <v>111</v>
      </c>
      <c r="N191" s="56" t="s">
        <v>1376</v>
      </c>
      <c r="O191" s="51">
        <v>1131.0</v>
      </c>
      <c r="P191" s="51">
        <v>1215.0</v>
      </c>
      <c r="Q191" s="51" t="s">
        <v>192</v>
      </c>
      <c r="R191" s="57" t="s">
        <v>1377</v>
      </c>
      <c r="S191" s="54" t="s">
        <v>234</v>
      </c>
    </row>
    <row r="192">
      <c r="A192" s="55" t="s">
        <v>1378</v>
      </c>
      <c r="B192" s="51" t="s">
        <v>1379</v>
      </c>
      <c r="C192" s="52" t="s">
        <v>228</v>
      </c>
      <c r="D192" s="51" t="s">
        <v>1380</v>
      </c>
      <c r="E192" s="51"/>
      <c r="F192" s="53">
        <v>44698.65908564815</v>
      </c>
      <c r="G192" s="51"/>
      <c r="H192" s="51"/>
      <c r="I192" s="51"/>
      <c r="J192" s="51"/>
      <c r="K192" s="51" t="s">
        <v>1381</v>
      </c>
      <c r="L192" s="51"/>
      <c r="M192" s="54" t="s">
        <v>69</v>
      </c>
      <c r="N192" s="56" t="s">
        <v>1382</v>
      </c>
      <c r="O192" s="51">
        <v>110989.0</v>
      </c>
      <c r="P192" s="51">
        <v>2045.0</v>
      </c>
      <c r="Q192" s="51" t="s">
        <v>1383</v>
      </c>
      <c r="R192" s="57" t="s">
        <v>1384</v>
      </c>
      <c r="S192" s="54" t="s">
        <v>234</v>
      </c>
    </row>
    <row r="193">
      <c r="A193" s="55" t="s">
        <v>1385</v>
      </c>
      <c r="B193" s="51" t="s">
        <v>1386</v>
      </c>
      <c r="C193" s="52" t="s">
        <v>228</v>
      </c>
      <c r="D193" s="51" t="s">
        <v>1387</v>
      </c>
      <c r="E193" s="51"/>
      <c r="F193" s="53">
        <v>44698.657488425924</v>
      </c>
      <c r="G193" s="51"/>
      <c r="H193" s="51"/>
      <c r="I193" s="51"/>
      <c r="J193" s="51"/>
      <c r="K193" s="51" t="s">
        <v>1388</v>
      </c>
      <c r="L193" s="51"/>
      <c r="M193" s="54" t="s">
        <v>58</v>
      </c>
      <c r="N193" s="56" t="s">
        <v>1389</v>
      </c>
      <c r="O193" s="51">
        <v>16554.0</v>
      </c>
      <c r="P193" s="51">
        <v>685.0</v>
      </c>
      <c r="Q193" s="51" t="s">
        <v>1390</v>
      </c>
      <c r="R193" s="57" t="s">
        <v>1391</v>
      </c>
      <c r="S193" s="54" t="s">
        <v>234</v>
      </c>
    </row>
    <row r="194">
      <c r="A194" s="55" t="s">
        <v>1392</v>
      </c>
      <c r="B194" s="51" t="s">
        <v>1393</v>
      </c>
      <c r="C194" s="52" t="s">
        <v>228</v>
      </c>
      <c r="D194" s="51" t="s">
        <v>1394</v>
      </c>
      <c r="E194" s="51"/>
      <c r="F194" s="53">
        <v>44698.65636574074</v>
      </c>
      <c r="G194" s="51"/>
      <c r="H194" s="51"/>
      <c r="I194" s="51"/>
      <c r="J194" s="51"/>
      <c r="K194" s="51" t="s">
        <v>1395</v>
      </c>
      <c r="L194" s="51"/>
      <c r="M194" s="54" t="s">
        <v>111</v>
      </c>
      <c r="N194" s="56" t="s">
        <v>1396</v>
      </c>
      <c r="O194" s="51">
        <v>597.0</v>
      </c>
      <c r="P194" s="51">
        <v>294.0</v>
      </c>
      <c r="Q194" s="51" t="s">
        <v>1397</v>
      </c>
      <c r="R194" s="57" t="s">
        <v>1398</v>
      </c>
      <c r="S194" s="54" t="s">
        <v>234</v>
      </c>
    </row>
    <row r="195">
      <c r="A195" s="55" t="s">
        <v>1399</v>
      </c>
      <c r="B195" s="51" t="s">
        <v>1400</v>
      </c>
      <c r="C195" s="52" t="s">
        <v>1401</v>
      </c>
      <c r="D195" s="51" t="s">
        <v>1402</v>
      </c>
      <c r="E195" s="51"/>
      <c r="F195" s="53">
        <v>44698.65623842593</v>
      </c>
      <c r="G195" s="51"/>
      <c r="H195" s="51"/>
      <c r="I195" s="51"/>
      <c r="J195" s="51"/>
      <c r="K195" s="51" t="s">
        <v>1403</v>
      </c>
      <c r="L195" s="51"/>
      <c r="M195" s="54" t="s">
        <v>1404</v>
      </c>
      <c r="N195" s="56" t="s">
        <v>1405</v>
      </c>
      <c r="O195" s="51">
        <v>112064.0</v>
      </c>
      <c r="P195" s="51">
        <v>328.0</v>
      </c>
      <c r="Q195" s="51" t="s">
        <v>349</v>
      </c>
      <c r="R195" s="57" t="s">
        <v>1406</v>
      </c>
      <c r="S195" s="54" t="s">
        <v>1407</v>
      </c>
    </row>
    <row r="196">
      <c r="A196" s="55" t="s">
        <v>1408</v>
      </c>
      <c r="B196" s="51" t="s">
        <v>1409</v>
      </c>
      <c r="C196" s="52" t="s">
        <v>228</v>
      </c>
      <c r="D196" s="51" t="s">
        <v>1410</v>
      </c>
      <c r="E196" s="51"/>
      <c r="F196" s="53">
        <v>44698.65611111111</v>
      </c>
      <c r="G196" s="51"/>
      <c r="H196" s="51"/>
      <c r="I196" s="51"/>
      <c r="J196" s="51"/>
      <c r="K196" s="51" t="s">
        <v>1411</v>
      </c>
      <c r="L196" s="51"/>
      <c r="M196" s="54" t="s">
        <v>69</v>
      </c>
      <c r="N196" s="56" t="s">
        <v>1412</v>
      </c>
      <c r="O196" s="51">
        <v>3631.0</v>
      </c>
      <c r="P196" s="51">
        <v>4829.0</v>
      </c>
      <c r="Q196" s="51" t="s">
        <v>1413</v>
      </c>
      <c r="R196" s="57" t="s">
        <v>1414</v>
      </c>
      <c r="S196" s="54" t="s">
        <v>234</v>
      </c>
    </row>
    <row r="197">
      <c r="A197" s="55" t="s">
        <v>1415</v>
      </c>
      <c r="B197" s="51" t="s">
        <v>1416</v>
      </c>
      <c r="C197" s="52" t="s">
        <v>228</v>
      </c>
      <c r="D197" s="51" t="s">
        <v>1417</v>
      </c>
      <c r="E197" s="51"/>
      <c r="F197" s="53">
        <v>44698.65564814815</v>
      </c>
      <c r="G197" s="51"/>
      <c r="H197" s="51"/>
      <c r="I197" s="51"/>
      <c r="J197" s="51"/>
      <c r="K197" s="51" t="s">
        <v>1418</v>
      </c>
      <c r="L197" s="51"/>
      <c r="M197" s="54" t="s">
        <v>111</v>
      </c>
      <c r="N197" s="56" t="s">
        <v>1419</v>
      </c>
      <c r="O197" s="51">
        <v>2387.0</v>
      </c>
      <c r="P197" s="51">
        <v>770.0</v>
      </c>
      <c r="Q197" s="58" t="s">
        <v>1420</v>
      </c>
      <c r="R197" s="57" t="s">
        <v>1421</v>
      </c>
      <c r="S197" s="54" t="s">
        <v>234</v>
      </c>
    </row>
    <row r="198">
      <c r="A198" s="55" t="s">
        <v>1422</v>
      </c>
      <c r="B198" s="51" t="s">
        <v>1423</v>
      </c>
      <c r="C198" s="52" t="s">
        <v>228</v>
      </c>
      <c r="D198" s="51" t="s">
        <v>1424</v>
      </c>
      <c r="E198" s="51"/>
      <c r="F198" s="53">
        <v>44698.65460648148</v>
      </c>
      <c r="G198" s="51"/>
      <c r="H198" s="51"/>
      <c r="I198" s="51"/>
      <c r="J198" s="51"/>
      <c r="K198" s="51" t="s">
        <v>1425</v>
      </c>
      <c r="L198" s="51"/>
      <c r="M198" s="54" t="s">
        <v>58</v>
      </c>
      <c r="N198" s="56" t="s">
        <v>1426</v>
      </c>
      <c r="O198" s="51">
        <v>14746.0</v>
      </c>
      <c r="P198" s="51">
        <v>2183.0</v>
      </c>
      <c r="Q198" s="51" t="s">
        <v>128</v>
      </c>
      <c r="R198" s="57" t="s">
        <v>1427</v>
      </c>
      <c r="S198" s="54" t="s">
        <v>234</v>
      </c>
    </row>
    <row r="199">
      <c r="A199" s="55" t="s">
        <v>1428</v>
      </c>
      <c r="B199" s="51" t="s">
        <v>1429</v>
      </c>
      <c r="C199" s="52" t="s">
        <v>228</v>
      </c>
      <c r="D199" s="51" t="s">
        <v>1430</v>
      </c>
      <c r="E199" s="51"/>
      <c r="F199" s="53">
        <v>44698.65137731482</v>
      </c>
      <c r="G199" s="51"/>
      <c r="H199" s="51"/>
      <c r="I199" s="51"/>
      <c r="J199" s="51"/>
      <c r="K199" s="51" t="s">
        <v>1431</v>
      </c>
      <c r="L199" s="51"/>
      <c r="M199" s="54" t="s">
        <v>69</v>
      </c>
      <c r="N199" s="56" t="s">
        <v>1432</v>
      </c>
      <c r="O199" s="51">
        <v>2205.0</v>
      </c>
      <c r="P199" s="51">
        <v>522.0</v>
      </c>
      <c r="Q199" s="51" t="s">
        <v>1433</v>
      </c>
      <c r="R199" s="57" t="s">
        <v>1434</v>
      </c>
      <c r="S199" s="54" t="s">
        <v>234</v>
      </c>
    </row>
    <row r="200">
      <c r="A200" s="55" t="s">
        <v>1435</v>
      </c>
      <c r="B200" s="51" t="s">
        <v>1436</v>
      </c>
      <c r="C200" s="52" t="s">
        <v>228</v>
      </c>
      <c r="D200" s="51" t="s">
        <v>1437</v>
      </c>
      <c r="E200" s="51"/>
      <c r="F200" s="53">
        <v>44698.65128472222</v>
      </c>
      <c r="G200" s="51"/>
      <c r="H200" s="51"/>
      <c r="I200" s="51"/>
      <c r="J200" s="51"/>
      <c r="K200" s="51" t="s">
        <v>1438</v>
      </c>
      <c r="L200" s="51"/>
      <c r="M200" s="54" t="s">
        <v>69</v>
      </c>
      <c r="N200" s="56" t="s">
        <v>1439</v>
      </c>
      <c r="O200" s="51">
        <v>433.0</v>
      </c>
      <c r="P200" s="51">
        <v>720.0</v>
      </c>
      <c r="Q200" s="51" t="s">
        <v>1440</v>
      </c>
      <c r="R200" s="57" t="s">
        <v>1441</v>
      </c>
      <c r="S200" s="54" t="s">
        <v>234</v>
      </c>
    </row>
    <row r="201">
      <c r="A201" s="55" t="s">
        <v>1442</v>
      </c>
      <c r="B201" s="51" t="s">
        <v>1443</v>
      </c>
      <c r="C201" s="52" t="s">
        <v>1444</v>
      </c>
      <c r="D201" s="51" t="s">
        <v>1445</v>
      </c>
      <c r="E201" s="51"/>
      <c r="F201" s="53">
        <v>44698.65090277778</v>
      </c>
      <c r="G201" s="51"/>
      <c r="H201" s="51"/>
      <c r="I201" s="51"/>
      <c r="J201" s="51"/>
      <c r="K201" s="51" t="s">
        <v>1446</v>
      </c>
      <c r="L201" s="51"/>
      <c r="M201" s="54" t="s">
        <v>111</v>
      </c>
      <c r="N201" s="56" t="s">
        <v>1447</v>
      </c>
      <c r="O201" s="51">
        <v>123.0</v>
      </c>
      <c r="P201" s="51">
        <v>75.0</v>
      </c>
      <c r="Q201" s="51"/>
      <c r="R201" s="57" t="s">
        <v>1448</v>
      </c>
      <c r="S201" s="54" t="s">
        <v>1449</v>
      </c>
    </row>
    <row r="202">
      <c r="A202" s="55" t="s">
        <v>1450</v>
      </c>
      <c r="B202" s="51" t="s">
        <v>1443</v>
      </c>
      <c r="C202" s="52" t="s">
        <v>1451</v>
      </c>
      <c r="D202" s="51" t="s">
        <v>1452</v>
      </c>
      <c r="E202" s="51"/>
      <c r="F202" s="53">
        <v>44698.650092592594</v>
      </c>
      <c r="G202" s="51"/>
      <c r="H202" s="51"/>
      <c r="I202" s="51"/>
      <c r="J202" s="51"/>
      <c r="K202" s="51" t="s">
        <v>1446</v>
      </c>
      <c r="L202" s="51"/>
      <c r="M202" s="54" t="s">
        <v>111</v>
      </c>
      <c r="N202" s="56" t="s">
        <v>1447</v>
      </c>
      <c r="O202" s="51">
        <v>123.0</v>
      </c>
      <c r="P202" s="51">
        <v>75.0</v>
      </c>
      <c r="Q202" s="51"/>
      <c r="R202" s="57" t="s">
        <v>1453</v>
      </c>
      <c r="S202" s="54" t="s">
        <v>360</v>
      </c>
    </row>
    <row r="203">
      <c r="A203" s="55" t="s">
        <v>1454</v>
      </c>
      <c r="B203" s="51" t="s">
        <v>1455</v>
      </c>
      <c r="C203" s="52" t="s">
        <v>90</v>
      </c>
      <c r="D203" s="51" t="s">
        <v>1456</v>
      </c>
      <c r="E203" s="51"/>
      <c r="F203" s="53">
        <v>44698.649247685185</v>
      </c>
      <c r="G203" s="51"/>
      <c r="H203" s="51"/>
      <c r="I203" s="51"/>
      <c r="J203" s="51"/>
      <c r="K203" s="51" t="s">
        <v>1457</v>
      </c>
      <c r="L203" s="51"/>
      <c r="M203" s="54" t="s">
        <v>58</v>
      </c>
      <c r="N203" s="56" t="s">
        <v>1458</v>
      </c>
      <c r="O203" s="51">
        <v>1.0</v>
      </c>
      <c r="P203" s="51">
        <v>3.0</v>
      </c>
      <c r="Q203" s="51"/>
      <c r="R203" s="57" t="s">
        <v>1459</v>
      </c>
      <c r="S203" s="54" t="s">
        <v>97</v>
      </c>
    </row>
    <row r="204">
      <c r="A204" s="55" t="s">
        <v>1460</v>
      </c>
      <c r="B204" s="51" t="s">
        <v>1443</v>
      </c>
      <c r="C204" s="52" t="s">
        <v>228</v>
      </c>
      <c r="D204" s="51" t="s">
        <v>1461</v>
      </c>
      <c r="E204" s="51"/>
      <c r="F204" s="53">
        <v>44698.64907407407</v>
      </c>
      <c r="G204" s="51"/>
      <c r="H204" s="51"/>
      <c r="I204" s="51"/>
      <c r="J204" s="51"/>
      <c r="K204" s="51" t="s">
        <v>1446</v>
      </c>
      <c r="L204" s="51"/>
      <c r="M204" s="54" t="s">
        <v>111</v>
      </c>
      <c r="N204" s="56" t="s">
        <v>1447</v>
      </c>
      <c r="O204" s="51">
        <v>123.0</v>
      </c>
      <c r="P204" s="51">
        <v>75.0</v>
      </c>
      <c r="Q204" s="51"/>
      <c r="R204" s="57" t="s">
        <v>1462</v>
      </c>
      <c r="S204" s="54" t="s">
        <v>234</v>
      </c>
    </row>
    <row r="205">
      <c r="A205" s="55" t="s">
        <v>1463</v>
      </c>
      <c r="B205" s="51" t="s">
        <v>1443</v>
      </c>
      <c r="C205" s="52" t="s">
        <v>637</v>
      </c>
      <c r="D205" s="51" t="s">
        <v>1464</v>
      </c>
      <c r="E205" s="51"/>
      <c r="F205" s="53">
        <v>44698.648993055554</v>
      </c>
      <c r="G205" s="51"/>
      <c r="H205" s="51"/>
      <c r="I205" s="51"/>
      <c r="J205" s="51"/>
      <c r="K205" s="51" t="s">
        <v>1446</v>
      </c>
      <c r="L205" s="51"/>
      <c r="M205" s="54" t="s">
        <v>111</v>
      </c>
      <c r="N205" s="56" t="s">
        <v>1447</v>
      </c>
      <c r="O205" s="51">
        <v>123.0</v>
      </c>
      <c r="P205" s="51">
        <v>75.0</v>
      </c>
      <c r="Q205" s="51"/>
      <c r="R205" s="57" t="s">
        <v>1465</v>
      </c>
      <c r="S205" s="54" t="s">
        <v>642</v>
      </c>
    </row>
    <row r="206">
      <c r="A206" s="55" t="s">
        <v>1466</v>
      </c>
      <c r="B206" s="51" t="s">
        <v>1467</v>
      </c>
      <c r="C206" s="52" t="s">
        <v>228</v>
      </c>
      <c r="D206" s="51" t="s">
        <v>1468</v>
      </c>
      <c r="E206" s="51"/>
      <c r="F206" s="53">
        <v>44698.647881944446</v>
      </c>
      <c r="G206" s="51"/>
      <c r="H206" s="51"/>
      <c r="I206" s="51"/>
      <c r="J206" s="51"/>
      <c r="K206" s="51" t="s">
        <v>1469</v>
      </c>
      <c r="L206" s="51"/>
      <c r="M206" s="54" t="s">
        <v>58</v>
      </c>
      <c r="N206" s="56" t="s">
        <v>1470</v>
      </c>
      <c r="O206" s="51">
        <v>541.0</v>
      </c>
      <c r="P206" s="51">
        <v>430.0</v>
      </c>
      <c r="Q206" s="51" t="s">
        <v>377</v>
      </c>
      <c r="R206" s="57" t="s">
        <v>1471</v>
      </c>
      <c r="S206" s="54" t="s">
        <v>234</v>
      </c>
    </row>
    <row r="207">
      <c r="A207" s="55" t="s">
        <v>1472</v>
      </c>
      <c r="B207" s="51" t="s">
        <v>1473</v>
      </c>
      <c r="C207" s="52" t="s">
        <v>1474</v>
      </c>
      <c r="D207" s="51" t="s">
        <v>1475</v>
      </c>
      <c r="E207" s="51"/>
      <c r="F207" s="53">
        <v>44698.64337962963</v>
      </c>
      <c r="G207" s="51"/>
      <c r="H207" s="51"/>
      <c r="I207" s="51"/>
      <c r="J207" s="51"/>
      <c r="K207" s="51" t="s">
        <v>1476</v>
      </c>
      <c r="L207" s="51"/>
      <c r="M207" s="54" t="s">
        <v>69</v>
      </c>
      <c r="N207" s="56" t="s">
        <v>1477</v>
      </c>
      <c r="O207" s="51">
        <v>3109.0</v>
      </c>
      <c r="P207" s="51">
        <v>1382.0</v>
      </c>
      <c r="Q207" s="51" t="s">
        <v>1478</v>
      </c>
      <c r="R207" s="57" t="s">
        <v>1479</v>
      </c>
      <c r="S207" s="54" t="s">
        <v>1480</v>
      </c>
    </row>
    <row r="208">
      <c r="A208" s="55" t="s">
        <v>1481</v>
      </c>
      <c r="B208" s="51" t="s">
        <v>117</v>
      </c>
      <c r="C208" s="52" t="s">
        <v>1482</v>
      </c>
      <c r="D208" s="51" t="s">
        <v>1483</v>
      </c>
      <c r="E208" s="51"/>
      <c r="F208" s="53">
        <v>44698.64256944445</v>
      </c>
      <c r="G208" s="51"/>
      <c r="H208" s="51"/>
      <c r="I208" s="51"/>
      <c r="J208" s="51"/>
      <c r="K208" s="51" t="s">
        <v>119</v>
      </c>
      <c r="L208" s="51"/>
      <c r="M208" s="54" t="s">
        <v>111</v>
      </c>
      <c r="N208" s="56" t="s">
        <v>120</v>
      </c>
      <c r="O208" s="51">
        <v>1206.0</v>
      </c>
      <c r="P208" s="51">
        <v>2075.0</v>
      </c>
      <c r="Q208" s="51" t="s">
        <v>121</v>
      </c>
      <c r="R208" s="57" t="s">
        <v>1484</v>
      </c>
      <c r="S208" s="54" t="s">
        <v>1485</v>
      </c>
    </row>
    <row r="209">
      <c r="A209" s="55" t="s">
        <v>1486</v>
      </c>
      <c r="B209" s="51" t="s">
        <v>117</v>
      </c>
      <c r="C209" s="52" t="s">
        <v>90</v>
      </c>
      <c r="D209" s="51" t="s">
        <v>1487</v>
      </c>
      <c r="E209" s="51"/>
      <c r="F209" s="53">
        <v>44698.64140046296</v>
      </c>
      <c r="G209" s="51"/>
      <c r="H209" s="51"/>
      <c r="I209" s="51"/>
      <c r="J209" s="51"/>
      <c r="K209" s="51" t="s">
        <v>119</v>
      </c>
      <c r="L209" s="51"/>
      <c r="M209" s="54" t="s">
        <v>111</v>
      </c>
      <c r="N209" s="56" t="s">
        <v>120</v>
      </c>
      <c r="O209" s="51">
        <v>1206.0</v>
      </c>
      <c r="P209" s="51">
        <v>2075.0</v>
      </c>
      <c r="Q209" s="51" t="s">
        <v>121</v>
      </c>
      <c r="R209" s="57" t="s">
        <v>1488</v>
      </c>
      <c r="S209" s="54" t="s">
        <v>97</v>
      </c>
    </row>
    <row r="210">
      <c r="A210" s="55" t="s">
        <v>1489</v>
      </c>
      <c r="B210" s="51" t="s">
        <v>1490</v>
      </c>
      <c r="C210" s="52" t="s">
        <v>1491</v>
      </c>
      <c r="D210" s="51" t="s">
        <v>1492</v>
      </c>
      <c r="E210" s="51"/>
      <c r="F210" s="53">
        <v>44698.6375</v>
      </c>
      <c r="G210" s="51"/>
      <c r="H210" s="51"/>
      <c r="I210" s="51"/>
      <c r="J210" s="51"/>
      <c r="K210" s="51" t="s">
        <v>1493</v>
      </c>
      <c r="L210" s="51"/>
      <c r="M210" s="54" t="s">
        <v>174</v>
      </c>
      <c r="N210" s="56" t="s">
        <v>1494</v>
      </c>
      <c r="O210" s="51">
        <v>48777.0</v>
      </c>
      <c r="P210" s="51">
        <v>14.0</v>
      </c>
      <c r="Q210" s="51" t="s">
        <v>1495</v>
      </c>
      <c r="R210" s="57" t="s">
        <v>1496</v>
      </c>
      <c r="S210" s="54" t="s">
        <v>1497</v>
      </c>
    </row>
    <row r="211">
      <c r="A211" s="55" t="s">
        <v>1498</v>
      </c>
      <c r="B211" s="51" t="s">
        <v>1499</v>
      </c>
      <c r="C211" s="52" t="s">
        <v>1500</v>
      </c>
      <c r="D211" s="51" t="s">
        <v>1501</v>
      </c>
      <c r="E211" s="51"/>
      <c r="F211" s="53">
        <v>44698.636724537035</v>
      </c>
      <c r="G211" s="51"/>
      <c r="H211" s="51"/>
      <c r="I211" s="51"/>
      <c r="J211" s="51"/>
      <c r="K211" s="51" t="s">
        <v>1502</v>
      </c>
      <c r="L211" s="51"/>
      <c r="M211" s="54" t="s">
        <v>69</v>
      </c>
      <c r="N211" s="56" t="s">
        <v>1503</v>
      </c>
      <c r="O211" s="51">
        <v>145.0</v>
      </c>
      <c r="P211" s="51">
        <v>208.0</v>
      </c>
      <c r="Q211" s="51" t="s">
        <v>1504</v>
      </c>
      <c r="R211" s="57" t="s">
        <v>1505</v>
      </c>
      <c r="S211" s="54" t="s">
        <v>1506</v>
      </c>
    </row>
    <row r="212">
      <c r="A212" s="55" t="s">
        <v>1507</v>
      </c>
      <c r="B212" s="51" t="s">
        <v>1508</v>
      </c>
      <c r="C212" s="52" t="s">
        <v>874</v>
      </c>
      <c r="D212" s="51" t="s">
        <v>1509</v>
      </c>
      <c r="E212" s="51"/>
      <c r="F212" s="53">
        <v>44698.63043981481</v>
      </c>
      <c r="G212" s="51"/>
      <c r="H212" s="51"/>
      <c r="I212" s="51"/>
      <c r="J212" s="51"/>
      <c r="K212" s="51" t="s">
        <v>1510</v>
      </c>
      <c r="L212" s="51"/>
      <c r="M212" s="54" t="s">
        <v>69</v>
      </c>
      <c r="N212" s="56" t="s">
        <v>1511</v>
      </c>
      <c r="O212" s="51">
        <v>5373.0</v>
      </c>
      <c r="P212" s="51">
        <v>618.0</v>
      </c>
      <c r="Q212" s="51" t="s">
        <v>1397</v>
      </c>
      <c r="R212" s="57" t="s">
        <v>1512</v>
      </c>
      <c r="S212" s="54" t="s">
        <v>877</v>
      </c>
    </row>
    <row r="213">
      <c r="A213" s="55" t="s">
        <v>1513</v>
      </c>
      <c r="B213" s="51" t="s">
        <v>1514</v>
      </c>
      <c r="C213" s="52" t="s">
        <v>1515</v>
      </c>
      <c r="D213" s="51" t="s">
        <v>1516</v>
      </c>
      <c r="E213" s="51"/>
      <c r="F213" s="53">
        <v>44698.62509259259</v>
      </c>
      <c r="G213" s="51"/>
      <c r="H213" s="51"/>
      <c r="I213" s="51"/>
      <c r="J213" s="51"/>
      <c r="K213" s="51" t="s">
        <v>1517</v>
      </c>
      <c r="L213" s="51"/>
      <c r="M213" s="54" t="s">
        <v>111</v>
      </c>
      <c r="N213" s="56" t="s">
        <v>1518</v>
      </c>
      <c r="O213" s="51">
        <v>886.0</v>
      </c>
      <c r="P213" s="51">
        <v>1259.0</v>
      </c>
      <c r="Q213" s="51" t="s">
        <v>974</v>
      </c>
      <c r="R213" s="57" t="s">
        <v>1519</v>
      </c>
      <c r="S213" s="54" t="s">
        <v>1520</v>
      </c>
    </row>
    <row r="214">
      <c r="A214" s="55" t="s">
        <v>1521</v>
      </c>
      <c r="B214" s="51" t="s">
        <v>1522</v>
      </c>
      <c r="C214" s="52" t="s">
        <v>1523</v>
      </c>
      <c r="D214" s="51" t="s">
        <v>1524</v>
      </c>
      <c r="E214" s="51"/>
      <c r="F214" s="53">
        <v>44698.625081018516</v>
      </c>
      <c r="G214" s="51"/>
      <c r="H214" s="51"/>
      <c r="I214" s="51"/>
      <c r="J214" s="51"/>
      <c r="K214" s="51" t="s">
        <v>1525</v>
      </c>
      <c r="L214" s="51"/>
      <c r="M214" s="54" t="s">
        <v>1526</v>
      </c>
      <c r="N214" s="56" t="s">
        <v>1527</v>
      </c>
      <c r="O214" s="51">
        <v>3007.0</v>
      </c>
      <c r="P214" s="51">
        <v>485.0</v>
      </c>
      <c r="Q214" s="51"/>
      <c r="R214" s="57" t="s">
        <v>1528</v>
      </c>
      <c r="S214" s="54" t="s">
        <v>1529</v>
      </c>
    </row>
    <row r="215">
      <c r="A215" s="55" t="s">
        <v>1530</v>
      </c>
      <c r="B215" s="51" t="s">
        <v>1531</v>
      </c>
      <c r="C215" s="52" t="s">
        <v>874</v>
      </c>
      <c r="D215" s="51" t="s">
        <v>1532</v>
      </c>
      <c r="E215" s="51"/>
      <c r="F215" s="53">
        <v>44698.61284722222</v>
      </c>
      <c r="G215" s="51"/>
      <c r="H215" s="51"/>
      <c r="I215" s="51"/>
      <c r="J215" s="51"/>
      <c r="K215" s="51" t="s">
        <v>1533</v>
      </c>
      <c r="L215" s="51"/>
      <c r="M215" s="54" t="s">
        <v>69</v>
      </c>
      <c r="N215" s="56" t="s">
        <v>1534</v>
      </c>
      <c r="O215" s="51">
        <v>130.0</v>
      </c>
      <c r="P215" s="51">
        <v>1235.0</v>
      </c>
      <c r="Q215" s="51"/>
      <c r="R215" s="57" t="s">
        <v>1535</v>
      </c>
      <c r="S215" s="54" t="s">
        <v>877</v>
      </c>
    </row>
    <row r="216">
      <c r="A216" s="55" t="s">
        <v>1536</v>
      </c>
      <c r="B216" s="51" t="s">
        <v>1537</v>
      </c>
      <c r="C216" s="52" t="s">
        <v>1538</v>
      </c>
      <c r="D216" s="51" t="s">
        <v>1539</v>
      </c>
      <c r="E216" s="51"/>
      <c r="F216" s="53">
        <v>44698.609930555554</v>
      </c>
      <c r="G216" s="51"/>
      <c r="H216" s="51"/>
      <c r="I216" s="51"/>
      <c r="J216" s="51"/>
      <c r="K216" s="51" t="s">
        <v>1540</v>
      </c>
      <c r="L216" s="51"/>
      <c r="M216" s="54" t="s">
        <v>69</v>
      </c>
      <c r="N216" s="56" t="s">
        <v>1541</v>
      </c>
      <c r="O216" s="51">
        <v>16863.0</v>
      </c>
      <c r="P216" s="51">
        <v>4151.0</v>
      </c>
      <c r="Q216" s="51" t="s">
        <v>974</v>
      </c>
      <c r="R216" s="57" t="s">
        <v>1542</v>
      </c>
      <c r="S216" s="54" t="s">
        <v>1543</v>
      </c>
    </row>
    <row r="217">
      <c r="A217" s="55" t="s">
        <v>1544</v>
      </c>
      <c r="B217" s="51" t="s">
        <v>1545</v>
      </c>
      <c r="C217" s="52" t="s">
        <v>1546</v>
      </c>
      <c r="D217" s="51" t="s">
        <v>1547</v>
      </c>
      <c r="E217" s="51"/>
      <c r="F217" s="53">
        <v>44698.60803240741</v>
      </c>
      <c r="G217" s="51"/>
      <c r="H217" s="51"/>
      <c r="I217" s="51"/>
      <c r="J217" s="51"/>
      <c r="K217" s="51" t="s">
        <v>1548</v>
      </c>
      <c r="L217" s="51"/>
      <c r="M217" s="54" t="s">
        <v>69</v>
      </c>
      <c r="N217" s="56" t="s">
        <v>1549</v>
      </c>
      <c r="O217" s="51">
        <v>96371.0</v>
      </c>
      <c r="P217" s="51">
        <v>4284.0</v>
      </c>
      <c r="Q217" s="51" t="s">
        <v>438</v>
      </c>
      <c r="R217" s="57" t="s">
        <v>1550</v>
      </c>
      <c r="S217" s="54" t="s">
        <v>1551</v>
      </c>
    </row>
    <row r="218">
      <c r="A218" s="55" t="s">
        <v>1552</v>
      </c>
      <c r="B218" s="51" t="s">
        <v>570</v>
      </c>
      <c r="C218" s="52" t="s">
        <v>874</v>
      </c>
      <c r="D218" s="51" t="s">
        <v>1553</v>
      </c>
      <c r="E218" s="51"/>
      <c r="F218" s="53">
        <v>44698.60767361111</v>
      </c>
      <c r="G218" s="51"/>
      <c r="H218" s="51"/>
      <c r="I218" s="51"/>
      <c r="J218" s="51"/>
      <c r="K218" s="51" t="s">
        <v>573</v>
      </c>
      <c r="L218" s="51"/>
      <c r="M218" s="54" t="s">
        <v>111</v>
      </c>
      <c r="N218" s="56" t="s">
        <v>574</v>
      </c>
      <c r="O218" s="51">
        <v>373.0</v>
      </c>
      <c r="P218" s="51">
        <v>820.0</v>
      </c>
      <c r="Q218" s="51" t="s">
        <v>575</v>
      </c>
      <c r="R218" s="57" t="s">
        <v>1554</v>
      </c>
      <c r="S218" s="54" t="s">
        <v>877</v>
      </c>
    </row>
    <row r="219">
      <c r="A219" s="55" t="s">
        <v>1555</v>
      </c>
      <c r="B219" s="51" t="s">
        <v>723</v>
      </c>
      <c r="C219" s="52" t="s">
        <v>1556</v>
      </c>
      <c r="D219" s="51" t="s">
        <v>1557</v>
      </c>
      <c r="E219" s="51"/>
      <c r="F219" s="53">
        <v>44698.60590277778</v>
      </c>
      <c r="G219" s="51"/>
      <c r="H219" s="51"/>
      <c r="I219" s="51"/>
      <c r="J219" s="51"/>
      <c r="K219" s="51" t="s">
        <v>726</v>
      </c>
      <c r="L219" s="51"/>
      <c r="M219" s="54" t="s">
        <v>58</v>
      </c>
      <c r="N219" s="56" t="s">
        <v>727</v>
      </c>
      <c r="O219" s="51">
        <v>165.0</v>
      </c>
      <c r="P219" s="51">
        <v>131.0</v>
      </c>
      <c r="Q219" s="51" t="s">
        <v>728</v>
      </c>
      <c r="R219" s="57" t="s">
        <v>1558</v>
      </c>
      <c r="S219" s="54" t="s">
        <v>1559</v>
      </c>
    </row>
    <row r="220">
      <c r="A220" s="55" t="s">
        <v>1560</v>
      </c>
      <c r="B220" s="51" t="s">
        <v>1561</v>
      </c>
      <c r="C220" s="52" t="s">
        <v>1562</v>
      </c>
      <c r="D220" s="51" t="s">
        <v>1563</v>
      </c>
      <c r="E220" s="51"/>
      <c r="F220" s="53">
        <v>44698.60150462963</v>
      </c>
      <c r="G220" s="51"/>
      <c r="H220" s="51"/>
      <c r="I220" s="51"/>
      <c r="J220" s="51"/>
      <c r="K220" s="51" t="s">
        <v>1564</v>
      </c>
      <c r="L220" s="51"/>
      <c r="M220" s="54" t="s">
        <v>69</v>
      </c>
      <c r="N220" s="56" t="s">
        <v>1565</v>
      </c>
      <c r="O220" s="51">
        <v>2242.0</v>
      </c>
      <c r="P220" s="51">
        <v>21.0</v>
      </c>
      <c r="Q220" s="51" t="s">
        <v>660</v>
      </c>
      <c r="R220" s="57" t="s">
        <v>1566</v>
      </c>
      <c r="S220" s="54" t="s">
        <v>1567</v>
      </c>
    </row>
    <row r="221">
      <c r="A221" s="55" t="s">
        <v>1568</v>
      </c>
      <c r="B221" s="51" t="s">
        <v>1569</v>
      </c>
      <c r="C221" s="52" t="s">
        <v>1570</v>
      </c>
      <c r="D221" s="51" t="s">
        <v>1571</v>
      </c>
      <c r="E221" s="51"/>
      <c r="F221" s="53">
        <v>44698.598553240736</v>
      </c>
      <c r="G221" s="51"/>
      <c r="H221" s="51"/>
      <c r="I221" s="51"/>
      <c r="J221" s="51"/>
      <c r="K221" s="51" t="s">
        <v>1572</v>
      </c>
      <c r="L221" s="51"/>
      <c r="M221" s="54" t="s">
        <v>69</v>
      </c>
      <c r="N221" s="56" t="s">
        <v>1573</v>
      </c>
      <c r="O221" s="51">
        <v>12523.0</v>
      </c>
      <c r="P221" s="51">
        <v>4962.0</v>
      </c>
      <c r="Q221" s="51" t="s">
        <v>1574</v>
      </c>
      <c r="R221" s="57" t="s">
        <v>1575</v>
      </c>
      <c r="S221" s="54" t="s">
        <v>1576</v>
      </c>
    </row>
    <row r="222">
      <c r="A222" s="55" t="s">
        <v>1577</v>
      </c>
      <c r="B222" s="51" t="s">
        <v>1578</v>
      </c>
      <c r="C222" s="52" t="s">
        <v>1579</v>
      </c>
      <c r="D222" s="51" t="s">
        <v>1580</v>
      </c>
      <c r="E222" s="51"/>
      <c r="F222" s="53">
        <v>44698.59607638889</v>
      </c>
      <c r="G222" s="51"/>
      <c r="H222" s="51"/>
      <c r="I222" s="51"/>
      <c r="J222" s="51"/>
      <c r="K222" s="51" t="s">
        <v>1581</v>
      </c>
      <c r="L222" s="51"/>
      <c r="M222" s="54" t="s">
        <v>69</v>
      </c>
      <c r="N222" s="56" t="s">
        <v>1582</v>
      </c>
      <c r="O222" s="51">
        <v>1153.0</v>
      </c>
      <c r="P222" s="51">
        <v>485.0</v>
      </c>
      <c r="Q222" s="51" t="s">
        <v>1583</v>
      </c>
      <c r="R222" s="57" t="s">
        <v>1584</v>
      </c>
      <c r="S222" s="54" t="s">
        <v>1585</v>
      </c>
    </row>
    <row r="223">
      <c r="A223" s="55" t="s">
        <v>1586</v>
      </c>
      <c r="B223" s="51" t="s">
        <v>1537</v>
      </c>
      <c r="C223" s="52" t="s">
        <v>1587</v>
      </c>
      <c r="D223" s="51" t="s">
        <v>1588</v>
      </c>
      <c r="E223" s="51"/>
      <c r="F223" s="53">
        <v>44698.59318287037</v>
      </c>
      <c r="G223" s="51"/>
      <c r="H223" s="51"/>
      <c r="I223" s="51" t="s">
        <v>1589</v>
      </c>
      <c r="J223" s="51" t="s">
        <v>1590</v>
      </c>
      <c r="K223" s="51" t="s">
        <v>1540</v>
      </c>
      <c r="L223" s="51"/>
      <c r="M223" s="54" t="s">
        <v>69</v>
      </c>
      <c r="N223" s="56" t="s">
        <v>1541</v>
      </c>
      <c r="O223" s="51">
        <v>16863.0</v>
      </c>
      <c r="P223" s="51">
        <v>4151.0</v>
      </c>
      <c r="Q223" s="51" t="s">
        <v>974</v>
      </c>
      <c r="R223" s="57" t="s">
        <v>1591</v>
      </c>
      <c r="S223" s="54" t="s">
        <v>1592</v>
      </c>
    </row>
    <row r="224">
      <c r="A224" s="55" t="s">
        <v>1593</v>
      </c>
      <c r="B224" s="51" t="s">
        <v>1594</v>
      </c>
      <c r="C224" s="52" t="s">
        <v>1595</v>
      </c>
      <c r="D224" s="51" t="s">
        <v>1596</v>
      </c>
      <c r="E224" s="51"/>
      <c r="F224" s="53">
        <v>44698.5805787037</v>
      </c>
      <c r="G224" s="51"/>
      <c r="H224" s="51"/>
      <c r="I224" s="51"/>
      <c r="J224" s="51"/>
      <c r="K224" s="51" t="s">
        <v>1597</v>
      </c>
      <c r="L224" s="51"/>
      <c r="M224" s="54" t="s">
        <v>58</v>
      </c>
      <c r="N224" s="56" t="s">
        <v>1598</v>
      </c>
      <c r="O224" s="51">
        <v>59.0</v>
      </c>
      <c r="P224" s="51">
        <v>167.0</v>
      </c>
      <c r="Q224" s="51" t="s">
        <v>1599</v>
      </c>
      <c r="R224" s="57" t="s">
        <v>1600</v>
      </c>
      <c r="S224" s="54" t="s">
        <v>1601</v>
      </c>
    </row>
    <row r="225">
      <c r="A225" s="55" t="s">
        <v>1602</v>
      </c>
      <c r="B225" s="51" t="s">
        <v>1348</v>
      </c>
      <c r="C225" s="52" t="s">
        <v>1603</v>
      </c>
      <c r="D225" s="51" t="s">
        <v>1604</v>
      </c>
      <c r="E225" s="51"/>
      <c r="F225" s="53">
        <v>44698.57722222222</v>
      </c>
      <c r="G225" s="51"/>
      <c r="H225" s="51"/>
      <c r="I225" s="51"/>
      <c r="J225" s="51"/>
      <c r="K225" s="51" t="s">
        <v>1350</v>
      </c>
      <c r="L225" s="51"/>
      <c r="M225" s="54" t="s">
        <v>69</v>
      </c>
      <c r="N225" s="56" t="s">
        <v>1351</v>
      </c>
      <c r="O225" s="51">
        <v>165113.0</v>
      </c>
      <c r="P225" s="51">
        <v>71106.0</v>
      </c>
      <c r="Q225" s="51" t="s">
        <v>1352</v>
      </c>
      <c r="R225" s="57" t="s">
        <v>1605</v>
      </c>
      <c r="S225" s="54" t="s">
        <v>1606</v>
      </c>
    </row>
    <row r="226">
      <c r="A226" s="55" t="s">
        <v>1607</v>
      </c>
      <c r="B226" s="51" t="s">
        <v>1608</v>
      </c>
      <c r="C226" s="52" t="s">
        <v>482</v>
      </c>
      <c r="D226" s="51" t="s">
        <v>1609</v>
      </c>
      <c r="E226" s="51"/>
      <c r="F226" s="53">
        <v>44698.56555555556</v>
      </c>
      <c r="G226" s="51"/>
      <c r="H226" s="51"/>
      <c r="I226" s="51"/>
      <c r="J226" s="51"/>
      <c r="K226" s="51" t="s">
        <v>1610</v>
      </c>
      <c r="L226" s="51"/>
      <c r="M226" s="54" t="s">
        <v>58</v>
      </c>
      <c r="N226" s="56" t="s">
        <v>1611</v>
      </c>
      <c r="O226" s="51">
        <v>345.0</v>
      </c>
      <c r="P226" s="51">
        <v>354.0</v>
      </c>
      <c r="Q226" s="51"/>
      <c r="R226" s="57" t="s">
        <v>1612</v>
      </c>
      <c r="S226" s="54" t="s">
        <v>360</v>
      </c>
    </row>
    <row r="227">
      <c r="A227" s="55" t="s">
        <v>1613</v>
      </c>
      <c r="B227" s="51" t="s">
        <v>1614</v>
      </c>
      <c r="C227" s="52" t="s">
        <v>1615</v>
      </c>
      <c r="D227" s="51" t="s">
        <v>1616</v>
      </c>
      <c r="E227" s="51"/>
      <c r="F227" s="53">
        <v>44698.56486111111</v>
      </c>
      <c r="G227" s="51"/>
      <c r="H227" s="51"/>
      <c r="I227" s="51"/>
      <c r="J227" s="51"/>
      <c r="K227" s="51" t="s">
        <v>1617</v>
      </c>
      <c r="L227" s="51"/>
      <c r="M227" s="54" t="s">
        <v>69</v>
      </c>
      <c r="N227" s="56" t="s">
        <v>1618</v>
      </c>
      <c r="O227" s="51">
        <v>1578.0</v>
      </c>
      <c r="P227" s="51">
        <v>4464.0</v>
      </c>
      <c r="Q227" s="51" t="s">
        <v>1619</v>
      </c>
      <c r="R227" s="57" t="s">
        <v>1620</v>
      </c>
      <c r="S227" s="54" t="s">
        <v>1621</v>
      </c>
    </row>
    <row r="228">
      <c r="A228" s="55" t="s">
        <v>1622</v>
      </c>
      <c r="B228" s="51" t="s">
        <v>1614</v>
      </c>
      <c r="C228" s="52" t="s">
        <v>1623</v>
      </c>
      <c r="D228" s="51" t="s">
        <v>1624</v>
      </c>
      <c r="E228" s="51"/>
      <c r="F228" s="53">
        <v>44698.564305555556</v>
      </c>
      <c r="G228" s="51"/>
      <c r="H228" s="51"/>
      <c r="I228" s="51"/>
      <c r="J228" s="51"/>
      <c r="K228" s="51" t="s">
        <v>1617</v>
      </c>
      <c r="L228" s="51"/>
      <c r="M228" s="54" t="s">
        <v>69</v>
      </c>
      <c r="N228" s="56" t="s">
        <v>1618</v>
      </c>
      <c r="O228" s="51">
        <v>1578.0</v>
      </c>
      <c r="P228" s="51">
        <v>4464.0</v>
      </c>
      <c r="Q228" s="51" t="s">
        <v>1619</v>
      </c>
      <c r="R228" s="57" t="s">
        <v>1625</v>
      </c>
      <c r="S228" s="54" t="s">
        <v>1626</v>
      </c>
    </row>
    <row r="229">
      <c r="A229" s="55" t="s">
        <v>1627</v>
      </c>
      <c r="B229" s="51" t="s">
        <v>1628</v>
      </c>
      <c r="C229" s="52" t="s">
        <v>1629</v>
      </c>
      <c r="D229" s="51" t="s">
        <v>1630</v>
      </c>
      <c r="E229" s="51"/>
      <c r="F229" s="53">
        <v>44698.562002314815</v>
      </c>
      <c r="G229" s="51"/>
      <c r="H229" s="51"/>
      <c r="I229" s="51"/>
      <c r="J229" s="51"/>
      <c r="K229" s="51" t="s">
        <v>1631</v>
      </c>
      <c r="L229" s="51"/>
      <c r="M229" s="54" t="s">
        <v>58</v>
      </c>
      <c r="N229" s="56" t="s">
        <v>1632</v>
      </c>
      <c r="O229" s="51">
        <v>51.0</v>
      </c>
      <c r="P229" s="51">
        <v>674.0</v>
      </c>
      <c r="Q229" s="51" t="s">
        <v>1633</v>
      </c>
      <c r="R229" s="57" t="s">
        <v>1634</v>
      </c>
      <c r="S229" s="54" t="s">
        <v>1635</v>
      </c>
    </row>
    <row r="230">
      <c r="A230" s="55" t="s">
        <v>1636</v>
      </c>
      <c r="B230" s="51" t="s">
        <v>535</v>
      </c>
      <c r="C230" s="52" t="s">
        <v>457</v>
      </c>
      <c r="D230" s="51" t="s">
        <v>1637</v>
      </c>
      <c r="E230" s="51"/>
      <c r="F230" s="53">
        <v>44698.55732638889</v>
      </c>
      <c r="G230" s="51"/>
      <c r="H230" s="51"/>
      <c r="I230" s="51"/>
      <c r="J230" s="51"/>
      <c r="K230" s="51" t="s">
        <v>537</v>
      </c>
      <c r="L230" s="51"/>
      <c r="M230" s="54" t="s">
        <v>58</v>
      </c>
      <c r="N230" s="56" t="s">
        <v>538</v>
      </c>
      <c r="O230" s="51">
        <v>6253.0</v>
      </c>
      <c r="P230" s="51">
        <v>680.0</v>
      </c>
      <c r="Q230" s="51" t="s">
        <v>539</v>
      </c>
      <c r="R230" s="57" t="s">
        <v>1638</v>
      </c>
      <c r="S230" s="54" t="s">
        <v>463</v>
      </c>
    </row>
    <row r="231">
      <c r="A231" s="55" t="s">
        <v>1639</v>
      </c>
      <c r="B231" s="51" t="s">
        <v>535</v>
      </c>
      <c r="C231" s="52" t="s">
        <v>132</v>
      </c>
      <c r="D231" s="51" t="s">
        <v>1640</v>
      </c>
      <c r="E231" s="51"/>
      <c r="F231" s="53">
        <v>44698.55726851852</v>
      </c>
      <c r="G231" s="51"/>
      <c r="H231" s="51"/>
      <c r="I231" s="51"/>
      <c r="J231" s="51"/>
      <c r="K231" s="51" t="s">
        <v>537</v>
      </c>
      <c r="L231" s="51"/>
      <c r="M231" s="54" t="s">
        <v>58</v>
      </c>
      <c r="N231" s="56" t="s">
        <v>538</v>
      </c>
      <c r="O231" s="51">
        <v>6253.0</v>
      </c>
      <c r="P231" s="51">
        <v>680.0</v>
      </c>
      <c r="Q231" s="51" t="s">
        <v>539</v>
      </c>
      <c r="R231" s="57" t="s">
        <v>1641</v>
      </c>
      <c r="S231" s="54" t="s">
        <v>137</v>
      </c>
    </row>
    <row r="232">
      <c r="A232" s="55" t="s">
        <v>1642</v>
      </c>
      <c r="B232" s="51" t="s">
        <v>1643</v>
      </c>
      <c r="C232" s="52" t="s">
        <v>1644</v>
      </c>
      <c r="D232" s="51" t="s">
        <v>1645</v>
      </c>
      <c r="E232" s="51"/>
      <c r="F232" s="53">
        <v>44698.556342592594</v>
      </c>
      <c r="G232" s="51"/>
      <c r="H232" s="51"/>
      <c r="I232" s="51"/>
      <c r="J232" s="51"/>
      <c r="K232" s="51" t="s">
        <v>1646</v>
      </c>
      <c r="L232" s="51"/>
      <c r="M232" s="54" t="s">
        <v>69</v>
      </c>
      <c r="N232" s="56" t="s">
        <v>1647</v>
      </c>
      <c r="O232" s="51">
        <v>17411.0</v>
      </c>
      <c r="P232" s="51">
        <v>188.0</v>
      </c>
      <c r="Q232" s="51" t="s">
        <v>1648</v>
      </c>
      <c r="R232" s="57" t="s">
        <v>1649</v>
      </c>
      <c r="S232" s="54" t="s">
        <v>1650</v>
      </c>
    </row>
    <row r="233">
      <c r="A233" s="55" t="s">
        <v>1651</v>
      </c>
      <c r="B233" s="51" t="s">
        <v>1652</v>
      </c>
      <c r="C233" s="52" t="s">
        <v>1653</v>
      </c>
      <c r="D233" s="51" t="s">
        <v>1654</v>
      </c>
      <c r="E233" s="51"/>
      <c r="F233" s="53">
        <v>44698.55538194445</v>
      </c>
      <c r="G233" s="51"/>
      <c r="H233" s="51"/>
      <c r="I233" s="51"/>
      <c r="J233" s="51"/>
      <c r="K233" s="51" t="s">
        <v>1655</v>
      </c>
      <c r="L233" s="51"/>
      <c r="M233" s="54" t="s">
        <v>69</v>
      </c>
      <c r="N233" s="56" t="s">
        <v>1656</v>
      </c>
      <c r="O233" s="51">
        <v>6945.0</v>
      </c>
      <c r="P233" s="51">
        <v>196.0</v>
      </c>
      <c r="Q233" s="51" t="s">
        <v>377</v>
      </c>
      <c r="R233" s="57" t="s">
        <v>1657</v>
      </c>
      <c r="S233" s="54" t="s">
        <v>1658</v>
      </c>
    </row>
    <row r="234">
      <c r="A234" s="55" t="s">
        <v>1659</v>
      </c>
      <c r="B234" s="51" t="s">
        <v>1660</v>
      </c>
      <c r="C234" s="52" t="s">
        <v>345</v>
      </c>
      <c r="D234" s="51" t="s">
        <v>1661</v>
      </c>
      <c r="E234" s="51"/>
      <c r="F234" s="53">
        <v>44698.54951388889</v>
      </c>
      <c r="G234" s="51"/>
      <c r="H234" s="51"/>
      <c r="I234" s="51"/>
      <c r="J234" s="51"/>
      <c r="K234" s="51" t="s">
        <v>1662</v>
      </c>
      <c r="L234" s="51"/>
      <c r="M234" s="54" t="s">
        <v>58</v>
      </c>
      <c r="N234" s="56" t="s">
        <v>59</v>
      </c>
      <c r="O234" s="51">
        <v>11.0</v>
      </c>
      <c r="P234" s="51">
        <v>8.0</v>
      </c>
      <c r="Q234" s="51"/>
      <c r="R234" s="57" t="s">
        <v>1663</v>
      </c>
      <c r="S234" s="54" t="s">
        <v>351</v>
      </c>
    </row>
    <row r="235">
      <c r="A235" s="55" t="s">
        <v>1664</v>
      </c>
      <c r="B235" s="51" t="s">
        <v>1665</v>
      </c>
      <c r="C235" s="52" t="s">
        <v>1666</v>
      </c>
      <c r="D235" s="51" t="s">
        <v>1667</v>
      </c>
      <c r="E235" s="51"/>
      <c r="F235" s="53">
        <v>44698.54813657407</v>
      </c>
      <c r="G235" s="51"/>
      <c r="H235" s="51"/>
      <c r="I235" s="51"/>
      <c r="J235" s="51"/>
      <c r="K235" s="51" t="s">
        <v>1668</v>
      </c>
      <c r="L235" s="51"/>
      <c r="M235" s="54" t="s">
        <v>69</v>
      </c>
      <c r="N235" s="56" t="s">
        <v>1669</v>
      </c>
      <c r="O235" s="51">
        <v>665.0</v>
      </c>
      <c r="P235" s="51">
        <v>661.0</v>
      </c>
      <c r="Q235" s="51" t="s">
        <v>1670</v>
      </c>
      <c r="R235" s="57" t="s">
        <v>1671</v>
      </c>
      <c r="S235" s="54" t="s">
        <v>1672</v>
      </c>
    </row>
    <row r="236">
      <c r="A236" s="55" t="s">
        <v>1673</v>
      </c>
      <c r="B236" s="51" t="s">
        <v>1674</v>
      </c>
      <c r="C236" s="52" t="s">
        <v>1675</v>
      </c>
      <c r="D236" s="51" t="s">
        <v>1676</v>
      </c>
      <c r="E236" s="51"/>
      <c r="F236" s="53">
        <v>44698.54697916667</v>
      </c>
      <c r="G236" s="51"/>
      <c r="H236" s="51"/>
      <c r="I236" s="51"/>
      <c r="J236" s="51"/>
      <c r="K236" s="51" t="s">
        <v>1677</v>
      </c>
      <c r="L236" s="51"/>
      <c r="M236" s="54" t="s">
        <v>69</v>
      </c>
      <c r="N236" s="56" t="s">
        <v>1678</v>
      </c>
      <c r="O236" s="51">
        <v>4087.0</v>
      </c>
      <c r="P236" s="51">
        <v>497.0</v>
      </c>
      <c r="Q236" s="51"/>
      <c r="R236" s="57" t="s">
        <v>1679</v>
      </c>
      <c r="S236" s="54" t="s">
        <v>1680</v>
      </c>
    </row>
    <row r="237">
      <c r="A237" s="55" t="s">
        <v>1681</v>
      </c>
      <c r="B237" s="51" t="s">
        <v>1682</v>
      </c>
      <c r="C237" s="52" t="s">
        <v>426</v>
      </c>
      <c r="D237" s="51" t="s">
        <v>1683</v>
      </c>
      <c r="E237" s="51"/>
      <c r="F237" s="53">
        <v>44698.54457175926</v>
      </c>
      <c r="G237" s="51"/>
      <c r="H237" s="51"/>
      <c r="I237" s="51"/>
      <c r="J237" s="51"/>
      <c r="K237" s="51" t="s">
        <v>1684</v>
      </c>
      <c r="L237" s="51"/>
      <c r="M237" s="54" t="s">
        <v>69</v>
      </c>
      <c r="N237" s="56" t="s">
        <v>1685</v>
      </c>
      <c r="O237" s="51">
        <v>682.0</v>
      </c>
      <c r="P237" s="51">
        <v>729.0</v>
      </c>
      <c r="Q237" s="51"/>
      <c r="R237" s="57" t="s">
        <v>1686</v>
      </c>
      <c r="S237" s="54" t="s">
        <v>432</v>
      </c>
    </row>
    <row r="238">
      <c r="A238" s="55" t="s">
        <v>1687</v>
      </c>
      <c r="B238" s="51" t="s">
        <v>1688</v>
      </c>
      <c r="C238" s="52" t="s">
        <v>869</v>
      </c>
      <c r="D238" s="51" t="s">
        <v>1689</v>
      </c>
      <c r="E238" s="51"/>
      <c r="F238" s="53">
        <v>44698.532060185185</v>
      </c>
      <c r="G238" s="51"/>
      <c r="H238" s="51"/>
      <c r="I238" s="51"/>
      <c r="J238" s="51"/>
      <c r="K238" s="51" t="s">
        <v>1690</v>
      </c>
      <c r="L238" s="51"/>
      <c r="M238" s="54" t="s">
        <v>58</v>
      </c>
      <c r="N238" s="56" t="s">
        <v>1691</v>
      </c>
      <c r="O238" s="51">
        <v>240.0</v>
      </c>
      <c r="P238" s="51">
        <v>195.0</v>
      </c>
      <c r="Q238" s="51" t="s">
        <v>1397</v>
      </c>
      <c r="R238" s="57" t="s">
        <v>1692</v>
      </c>
      <c r="S238" s="54" t="s">
        <v>872</v>
      </c>
    </row>
    <row r="239">
      <c r="A239" s="55" t="s">
        <v>1693</v>
      </c>
      <c r="B239" s="51" t="s">
        <v>1019</v>
      </c>
      <c r="C239" s="52" t="s">
        <v>1694</v>
      </c>
      <c r="D239" s="51" t="s">
        <v>1695</v>
      </c>
      <c r="E239" s="51"/>
      <c r="F239" s="53">
        <v>44698.52777777778</v>
      </c>
      <c r="G239" s="51"/>
      <c r="H239" s="51"/>
      <c r="I239" s="51"/>
      <c r="J239" s="51"/>
      <c r="K239" s="51" t="s">
        <v>1022</v>
      </c>
      <c r="L239" s="51"/>
      <c r="M239" s="54" t="s">
        <v>69</v>
      </c>
      <c r="N239" s="56" t="s">
        <v>1023</v>
      </c>
      <c r="O239" s="51">
        <v>6303.0</v>
      </c>
      <c r="P239" s="51">
        <v>2904.0</v>
      </c>
      <c r="Q239" s="51" t="s">
        <v>71</v>
      </c>
      <c r="R239" s="57" t="s">
        <v>1696</v>
      </c>
      <c r="S239" s="54" t="s">
        <v>1697</v>
      </c>
    </row>
    <row r="240">
      <c r="A240" s="55" t="s">
        <v>1698</v>
      </c>
      <c r="B240" s="51" t="s">
        <v>1699</v>
      </c>
      <c r="C240" s="52" t="s">
        <v>1700</v>
      </c>
      <c r="D240" s="51" t="s">
        <v>1701</v>
      </c>
      <c r="E240" s="51"/>
      <c r="F240" s="53">
        <v>44698.52680555556</v>
      </c>
      <c r="G240" s="51"/>
      <c r="H240" s="51"/>
      <c r="I240" s="51"/>
      <c r="J240" s="51"/>
      <c r="K240" s="51" t="s">
        <v>1702</v>
      </c>
      <c r="L240" s="51"/>
      <c r="M240" s="54" t="s">
        <v>111</v>
      </c>
      <c r="N240" s="56" t="s">
        <v>1703</v>
      </c>
      <c r="O240" s="51">
        <v>88.0</v>
      </c>
      <c r="P240" s="51">
        <v>59.0</v>
      </c>
      <c r="Q240" s="51" t="s">
        <v>71</v>
      </c>
      <c r="R240" s="57" t="s">
        <v>1704</v>
      </c>
      <c r="S240" s="54" t="s">
        <v>1705</v>
      </c>
    </row>
    <row r="241">
      <c r="A241" s="55" t="s">
        <v>1706</v>
      </c>
      <c r="B241" s="51" t="s">
        <v>723</v>
      </c>
      <c r="C241" s="52" t="s">
        <v>1707</v>
      </c>
      <c r="D241" s="51" t="s">
        <v>1708</v>
      </c>
      <c r="E241" s="51"/>
      <c r="F241" s="53">
        <v>44698.523252314815</v>
      </c>
      <c r="G241" s="51"/>
      <c r="H241" s="51"/>
      <c r="I241" s="51"/>
      <c r="J241" s="51"/>
      <c r="K241" s="51" t="s">
        <v>726</v>
      </c>
      <c r="L241" s="51"/>
      <c r="M241" s="54" t="s">
        <v>58</v>
      </c>
      <c r="N241" s="56" t="s">
        <v>727</v>
      </c>
      <c r="O241" s="51">
        <v>165.0</v>
      </c>
      <c r="P241" s="51">
        <v>131.0</v>
      </c>
      <c r="Q241" s="51" t="s">
        <v>728</v>
      </c>
      <c r="R241" s="57" t="s">
        <v>1709</v>
      </c>
      <c r="S241" s="54" t="s">
        <v>1710</v>
      </c>
    </row>
    <row r="242">
      <c r="A242" s="55" t="s">
        <v>1711</v>
      </c>
      <c r="B242" s="51" t="s">
        <v>1712</v>
      </c>
      <c r="C242" s="52" t="s">
        <v>426</v>
      </c>
      <c r="D242" s="51" t="s">
        <v>1713</v>
      </c>
      <c r="E242" s="51"/>
      <c r="F242" s="53">
        <v>44698.52112268518</v>
      </c>
      <c r="G242" s="51"/>
      <c r="H242" s="51"/>
      <c r="I242" s="51"/>
      <c r="J242" s="51"/>
      <c r="K242" s="51" t="s">
        <v>1714</v>
      </c>
      <c r="L242" s="51"/>
      <c r="M242" s="54" t="s">
        <v>58</v>
      </c>
      <c r="N242" s="56" t="s">
        <v>1715</v>
      </c>
      <c r="O242" s="51">
        <v>315.0</v>
      </c>
      <c r="P242" s="51">
        <v>72.0</v>
      </c>
      <c r="Q242" s="51"/>
      <c r="R242" s="57" t="s">
        <v>1716</v>
      </c>
      <c r="S242" s="54" t="s">
        <v>432</v>
      </c>
    </row>
    <row r="243">
      <c r="A243" s="55" t="s">
        <v>1717</v>
      </c>
      <c r="B243" s="51" t="s">
        <v>1718</v>
      </c>
      <c r="C243" s="52" t="s">
        <v>1719</v>
      </c>
      <c r="D243" s="51" t="s">
        <v>1720</v>
      </c>
      <c r="E243" s="51"/>
      <c r="F243" s="53">
        <v>44698.51908564815</v>
      </c>
      <c r="G243" s="51"/>
      <c r="H243" s="51"/>
      <c r="I243" s="51"/>
      <c r="J243" s="51"/>
      <c r="K243" s="51" t="s">
        <v>1721</v>
      </c>
      <c r="L243" s="51"/>
      <c r="M243" s="54" t="s">
        <v>58</v>
      </c>
      <c r="N243" s="56" t="s">
        <v>1722</v>
      </c>
      <c r="O243" s="51">
        <v>450.0</v>
      </c>
      <c r="P243" s="51">
        <v>3.0</v>
      </c>
      <c r="Q243" s="51" t="s">
        <v>1723</v>
      </c>
      <c r="R243" s="57" t="s">
        <v>1724</v>
      </c>
      <c r="S243" s="54" t="s">
        <v>1725</v>
      </c>
    </row>
    <row r="244">
      <c r="A244" s="55" t="s">
        <v>1726</v>
      </c>
      <c r="B244" s="51" t="s">
        <v>1727</v>
      </c>
      <c r="C244" s="52" t="s">
        <v>1615</v>
      </c>
      <c r="D244" s="51" t="s">
        <v>1728</v>
      </c>
      <c r="E244" s="51"/>
      <c r="F244" s="53">
        <v>44698.50304398148</v>
      </c>
      <c r="G244" s="51"/>
      <c r="H244" s="51"/>
      <c r="I244" s="51"/>
      <c r="J244" s="51"/>
      <c r="K244" s="51" t="s">
        <v>1729</v>
      </c>
      <c r="L244" s="51"/>
      <c r="M244" s="54" t="s">
        <v>58</v>
      </c>
      <c r="N244" s="56" t="s">
        <v>1730</v>
      </c>
      <c r="O244" s="51">
        <v>161.0</v>
      </c>
      <c r="P244" s="51">
        <v>192.0</v>
      </c>
      <c r="Q244" s="51"/>
      <c r="R244" s="57" t="s">
        <v>1731</v>
      </c>
      <c r="S244" s="54" t="s">
        <v>1621</v>
      </c>
    </row>
    <row r="245">
      <c r="A245" s="55" t="s">
        <v>1732</v>
      </c>
      <c r="B245" s="51" t="s">
        <v>1733</v>
      </c>
      <c r="C245" s="52" t="s">
        <v>426</v>
      </c>
      <c r="D245" s="51" t="s">
        <v>1734</v>
      </c>
      <c r="E245" s="51"/>
      <c r="F245" s="53">
        <v>44698.50292824074</v>
      </c>
      <c r="G245" s="51"/>
      <c r="H245" s="51"/>
      <c r="I245" s="51"/>
      <c r="J245" s="51"/>
      <c r="K245" s="51" t="s">
        <v>1735</v>
      </c>
      <c r="L245" s="51"/>
      <c r="M245" s="54" t="s">
        <v>69</v>
      </c>
      <c r="N245" s="56" t="s">
        <v>1736</v>
      </c>
      <c r="O245" s="51">
        <v>154.0</v>
      </c>
      <c r="P245" s="51">
        <v>565.0</v>
      </c>
      <c r="Q245" s="51" t="s">
        <v>1737</v>
      </c>
      <c r="R245" s="57" t="s">
        <v>1738</v>
      </c>
      <c r="S245" s="54" t="s">
        <v>432</v>
      </c>
    </row>
    <row r="246">
      <c r="A246" s="55" t="s">
        <v>1739</v>
      </c>
      <c r="B246" s="51" t="s">
        <v>1740</v>
      </c>
      <c r="C246" s="52" t="s">
        <v>426</v>
      </c>
      <c r="D246" s="51" t="s">
        <v>1741</v>
      </c>
      <c r="E246" s="51"/>
      <c r="F246" s="53">
        <v>44698.50238425926</v>
      </c>
      <c r="G246" s="51"/>
      <c r="H246" s="51"/>
      <c r="I246" s="51"/>
      <c r="J246" s="51"/>
      <c r="K246" s="51" t="s">
        <v>1742</v>
      </c>
      <c r="L246" s="51"/>
      <c r="M246" s="54" t="s">
        <v>69</v>
      </c>
      <c r="N246" s="56" t="s">
        <v>1743</v>
      </c>
      <c r="O246" s="51">
        <v>85.0</v>
      </c>
      <c r="P246" s="51">
        <v>585.0</v>
      </c>
      <c r="Q246" s="51"/>
      <c r="R246" s="57" t="s">
        <v>1744</v>
      </c>
      <c r="S246" s="54" t="s">
        <v>432</v>
      </c>
    </row>
    <row r="247">
      <c r="A247" s="55" t="s">
        <v>1745</v>
      </c>
      <c r="B247" s="51" t="s">
        <v>1746</v>
      </c>
      <c r="C247" s="52" t="s">
        <v>90</v>
      </c>
      <c r="D247" s="51" t="s">
        <v>1747</v>
      </c>
      <c r="E247" s="51"/>
      <c r="F247" s="53">
        <v>44698.49905092592</v>
      </c>
      <c r="G247" s="51"/>
      <c r="H247" s="51"/>
      <c r="I247" s="51"/>
      <c r="J247" s="51"/>
      <c r="K247" s="51" t="s">
        <v>1748</v>
      </c>
      <c r="L247" s="51"/>
      <c r="M247" s="54" t="s">
        <v>58</v>
      </c>
      <c r="N247" s="56" t="s">
        <v>1749</v>
      </c>
      <c r="O247" s="51">
        <v>507.0</v>
      </c>
      <c r="P247" s="51">
        <v>505.0</v>
      </c>
      <c r="Q247" s="51"/>
      <c r="R247" s="57" t="s">
        <v>1750</v>
      </c>
      <c r="S247" s="54" t="s">
        <v>97</v>
      </c>
    </row>
    <row r="248">
      <c r="A248" s="55" t="s">
        <v>1751</v>
      </c>
      <c r="B248" s="51" t="s">
        <v>1752</v>
      </c>
      <c r="C248" s="52" t="s">
        <v>1444</v>
      </c>
      <c r="D248" s="51" t="s">
        <v>1753</v>
      </c>
      <c r="E248" s="51"/>
      <c r="F248" s="53">
        <v>44698.49701388889</v>
      </c>
      <c r="G248" s="51"/>
      <c r="H248" s="51"/>
      <c r="I248" s="51"/>
      <c r="J248" s="51"/>
      <c r="K248" s="51" t="s">
        <v>1754</v>
      </c>
      <c r="L248" s="51"/>
      <c r="M248" s="54" t="s">
        <v>69</v>
      </c>
      <c r="N248" s="56" t="s">
        <v>1755</v>
      </c>
      <c r="O248" s="51">
        <v>2119.0</v>
      </c>
      <c r="P248" s="51">
        <v>657.0</v>
      </c>
      <c r="Q248" s="51" t="s">
        <v>974</v>
      </c>
      <c r="R248" s="57" t="s">
        <v>1756</v>
      </c>
      <c r="S248" s="54" t="s">
        <v>1449</v>
      </c>
    </row>
    <row r="249">
      <c r="A249" s="55" t="s">
        <v>1757</v>
      </c>
      <c r="B249" s="51" t="s">
        <v>1758</v>
      </c>
      <c r="C249" s="52" t="s">
        <v>90</v>
      </c>
      <c r="D249" s="51" t="s">
        <v>1759</v>
      </c>
      <c r="E249" s="51"/>
      <c r="F249" s="53">
        <v>44698.49586805556</v>
      </c>
      <c r="G249" s="51"/>
      <c r="H249" s="51"/>
      <c r="I249" s="51"/>
      <c r="J249" s="51"/>
      <c r="K249" s="51" t="s">
        <v>1760</v>
      </c>
      <c r="L249" s="51"/>
      <c r="M249" s="54" t="s">
        <v>58</v>
      </c>
      <c r="N249" s="56" t="s">
        <v>1761</v>
      </c>
      <c r="O249" s="51">
        <v>2.0</v>
      </c>
      <c r="P249" s="51">
        <v>129.0</v>
      </c>
      <c r="Q249" s="51"/>
      <c r="R249" s="57" t="s">
        <v>1762</v>
      </c>
      <c r="S249" s="54" t="s">
        <v>97</v>
      </c>
    </row>
    <row r="250">
      <c r="A250" s="55" t="s">
        <v>1763</v>
      </c>
      <c r="B250" s="51" t="s">
        <v>1764</v>
      </c>
      <c r="C250" s="52" t="s">
        <v>1546</v>
      </c>
      <c r="D250" s="51" t="s">
        <v>1765</v>
      </c>
      <c r="E250" s="51"/>
      <c r="F250" s="53">
        <v>44698.4952199074</v>
      </c>
      <c r="G250" s="51"/>
      <c r="H250" s="51"/>
      <c r="I250" s="51"/>
      <c r="J250" s="51"/>
      <c r="K250" s="51" t="s">
        <v>1766</v>
      </c>
      <c r="L250" s="51"/>
      <c r="M250" s="54" t="s">
        <v>58</v>
      </c>
      <c r="N250" s="56" t="s">
        <v>1767</v>
      </c>
      <c r="O250" s="51">
        <v>155.0</v>
      </c>
      <c r="P250" s="51">
        <v>117.0</v>
      </c>
      <c r="Q250" s="51"/>
      <c r="R250" s="57" t="s">
        <v>1768</v>
      </c>
      <c r="S250" s="54" t="s">
        <v>1551</v>
      </c>
    </row>
    <row r="251">
      <c r="A251" s="55" t="s">
        <v>1769</v>
      </c>
      <c r="B251" s="51" t="s">
        <v>1770</v>
      </c>
      <c r="C251" s="52" t="s">
        <v>1771</v>
      </c>
      <c r="D251" s="51" t="s">
        <v>1772</v>
      </c>
      <c r="E251" s="51"/>
      <c r="F251" s="53">
        <v>44698.492002314815</v>
      </c>
      <c r="G251" s="51"/>
      <c r="H251" s="51"/>
      <c r="I251" s="51"/>
      <c r="J251" s="51"/>
      <c r="K251" s="51" t="s">
        <v>1773</v>
      </c>
      <c r="L251" s="51"/>
      <c r="M251" s="54" t="s">
        <v>69</v>
      </c>
      <c r="N251" s="56" t="s">
        <v>1774</v>
      </c>
      <c r="O251" s="51">
        <v>7739.0</v>
      </c>
      <c r="P251" s="51">
        <v>2145.0</v>
      </c>
      <c r="Q251" s="51" t="s">
        <v>121</v>
      </c>
      <c r="R251" s="57" t="s">
        <v>1775</v>
      </c>
      <c r="S251" s="54" t="s">
        <v>1776</v>
      </c>
    </row>
    <row r="252">
      <c r="A252" s="55" t="s">
        <v>1777</v>
      </c>
      <c r="B252" s="51" t="s">
        <v>1778</v>
      </c>
      <c r="C252" s="52" t="s">
        <v>1779</v>
      </c>
      <c r="D252" s="51" t="s">
        <v>1780</v>
      </c>
      <c r="E252" s="51"/>
      <c r="F252" s="53">
        <v>44698.491944444446</v>
      </c>
      <c r="G252" s="51"/>
      <c r="H252" s="51"/>
      <c r="I252" s="51"/>
      <c r="J252" s="51"/>
      <c r="K252" s="51" t="s">
        <v>1781</v>
      </c>
      <c r="L252" s="51"/>
      <c r="M252" s="54" t="s">
        <v>111</v>
      </c>
      <c r="N252" s="56" t="s">
        <v>1782</v>
      </c>
      <c r="O252" s="51">
        <v>201.0</v>
      </c>
      <c r="P252" s="51">
        <v>283.0</v>
      </c>
      <c r="Q252" s="51" t="s">
        <v>1783</v>
      </c>
      <c r="R252" s="57" t="s">
        <v>1784</v>
      </c>
      <c r="S252" s="54" t="s">
        <v>1785</v>
      </c>
    </row>
    <row r="253">
      <c r="A253" s="55" t="s">
        <v>1786</v>
      </c>
      <c r="B253" s="51" t="s">
        <v>1787</v>
      </c>
      <c r="C253" s="52" t="s">
        <v>1546</v>
      </c>
      <c r="D253" s="51" t="s">
        <v>1788</v>
      </c>
      <c r="E253" s="51"/>
      <c r="F253" s="53">
        <v>44698.49033564815</v>
      </c>
      <c r="G253" s="51"/>
      <c r="H253" s="51"/>
      <c r="I253" s="51"/>
      <c r="J253" s="51"/>
      <c r="K253" s="51" t="s">
        <v>1789</v>
      </c>
      <c r="L253" s="51"/>
      <c r="M253" s="54" t="s">
        <v>58</v>
      </c>
      <c r="N253" s="56" t="s">
        <v>1790</v>
      </c>
      <c r="O253" s="51">
        <v>375.0</v>
      </c>
      <c r="P253" s="51">
        <v>1775.0</v>
      </c>
      <c r="Q253" s="51" t="s">
        <v>1791</v>
      </c>
      <c r="R253" s="57" t="s">
        <v>1792</v>
      </c>
      <c r="S253" s="54" t="s">
        <v>1551</v>
      </c>
    </row>
    <row r="254">
      <c r="A254" s="55" t="s">
        <v>1793</v>
      </c>
      <c r="B254" s="51" t="s">
        <v>1794</v>
      </c>
      <c r="C254" s="52" t="s">
        <v>1795</v>
      </c>
      <c r="D254" s="51" t="s">
        <v>1796</v>
      </c>
      <c r="E254" s="51"/>
      <c r="F254" s="53">
        <v>44698.48945601852</v>
      </c>
      <c r="G254" s="51"/>
      <c r="H254" s="51"/>
      <c r="I254" s="51"/>
      <c r="J254" s="51"/>
      <c r="K254" s="51" t="s">
        <v>1797</v>
      </c>
      <c r="L254" s="51"/>
      <c r="M254" s="54" t="s">
        <v>1798</v>
      </c>
      <c r="N254" s="56" t="s">
        <v>1799</v>
      </c>
      <c r="O254" s="51">
        <v>11897.0</v>
      </c>
      <c r="P254" s="51">
        <v>7.0</v>
      </c>
      <c r="Q254" s="51" t="s">
        <v>1800</v>
      </c>
      <c r="R254" s="57" t="s">
        <v>1801</v>
      </c>
      <c r="S254" s="54" t="s">
        <v>1802</v>
      </c>
    </row>
    <row r="255">
      <c r="A255" s="55" t="s">
        <v>1803</v>
      </c>
      <c r="B255" s="51" t="s">
        <v>1804</v>
      </c>
      <c r="C255" s="52" t="s">
        <v>426</v>
      </c>
      <c r="D255" s="51" t="s">
        <v>1805</v>
      </c>
      <c r="E255" s="51"/>
      <c r="F255" s="53">
        <v>44698.488703703704</v>
      </c>
      <c r="G255" s="51"/>
      <c r="H255" s="51"/>
      <c r="I255" s="51"/>
      <c r="J255" s="51"/>
      <c r="K255" s="51" t="s">
        <v>1806</v>
      </c>
      <c r="L255" s="51"/>
      <c r="M255" s="54" t="s">
        <v>69</v>
      </c>
      <c r="N255" s="56" t="s">
        <v>1807</v>
      </c>
      <c r="O255" s="51">
        <v>5839.0</v>
      </c>
      <c r="P255" s="51">
        <v>1701.0</v>
      </c>
      <c r="Q255" s="51" t="s">
        <v>1808</v>
      </c>
      <c r="R255" s="57" t="s">
        <v>1809</v>
      </c>
      <c r="S255" s="54" t="s">
        <v>432</v>
      </c>
    </row>
    <row r="256">
      <c r="A256" s="55" t="s">
        <v>1810</v>
      </c>
      <c r="B256" s="51" t="s">
        <v>1508</v>
      </c>
      <c r="C256" s="52" t="s">
        <v>1811</v>
      </c>
      <c r="D256" s="51" t="s">
        <v>1812</v>
      </c>
      <c r="E256" s="51"/>
      <c r="F256" s="53">
        <v>44698.4867824074</v>
      </c>
      <c r="G256" s="51"/>
      <c r="H256" s="51"/>
      <c r="I256" s="51"/>
      <c r="J256" s="51"/>
      <c r="K256" s="51" t="s">
        <v>1510</v>
      </c>
      <c r="L256" s="51"/>
      <c r="M256" s="54" t="s">
        <v>69</v>
      </c>
      <c r="N256" s="56" t="s">
        <v>1511</v>
      </c>
      <c r="O256" s="51">
        <v>5373.0</v>
      </c>
      <c r="P256" s="51">
        <v>618.0</v>
      </c>
      <c r="Q256" s="51" t="s">
        <v>1397</v>
      </c>
      <c r="R256" s="57" t="s">
        <v>1813</v>
      </c>
      <c r="S256" s="54" t="s">
        <v>1814</v>
      </c>
    </row>
    <row r="257">
      <c r="A257" s="55" t="s">
        <v>1815</v>
      </c>
      <c r="B257" s="51" t="s">
        <v>1816</v>
      </c>
      <c r="C257" s="52" t="s">
        <v>1444</v>
      </c>
      <c r="D257" s="51" t="s">
        <v>1817</v>
      </c>
      <c r="E257" s="51"/>
      <c r="F257" s="53">
        <v>44698.48386574074</v>
      </c>
      <c r="G257" s="51"/>
      <c r="H257" s="51"/>
      <c r="I257" s="51"/>
      <c r="J257" s="51"/>
      <c r="K257" s="51" t="s">
        <v>1818</v>
      </c>
      <c r="L257" s="51"/>
      <c r="M257" s="54" t="s">
        <v>58</v>
      </c>
      <c r="N257" s="56" t="s">
        <v>1819</v>
      </c>
      <c r="O257" s="51">
        <v>478.0</v>
      </c>
      <c r="P257" s="51">
        <v>5002.0</v>
      </c>
      <c r="Q257" s="51" t="s">
        <v>1820</v>
      </c>
      <c r="R257" s="57" t="s">
        <v>1821</v>
      </c>
      <c r="S257" s="54" t="s">
        <v>1449</v>
      </c>
    </row>
    <row r="258">
      <c r="A258" s="55" t="s">
        <v>1822</v>
      </c>
      <c r="B258" s="51" t="s">
        <v>1823</v>
      </c>
      <c r="C258" s="52" t="s">
        <v>874</v>
      </c>
      <c r="D258" s="51" t="s">
        <v>1824</v>
      </c>
      <c r="E258" s="51"/>
      <c r="F258" s="53">
        <v>44698.48375</v>
      </c>
      <c r="G258" s="51"/>
      <c r="H258" s="51"/>
      <c r="I258" s="51"/>
      <c r="J258" s="51"/>
      <c r="K258" s="51" t="s">
        <v>1825</v>
      </c>
      <c r="L258" s="51"/>
      <c r="M258" s="54" t="s">
        <v>69</v>
      </c>
      <c r="N258" s="56" t="s">
        <v>1826</v>
      </c>
      <c r="O258" s="51">
        <v>44146.0</v>
      </c>
      <c r="P258" s="51">
        <v>1830.0</v>
      </c>
      <c r="Q258" s="51" t="s">
        <v>184</v>
      </c>
      <c r="R258" s="57" t="s">
        <v>1827</v>
      </c>
      <c r="S258" s="54" t="s">
        <v>877</v>
      </c>
    </row>
    <row r="259">
      <c r="A259" s="55" t="s">
        <v>1828</v>
      </c>
      <c r="B259" s="51" t="s">
        <v>1829</v>
      </c>
      <c r="C259" s="52" t="s">
        <v>426</v>
      </c>
      <c r="D259" s="51" t="s">
        <v>1830</v>
      </c>
      <c r="E259" s="51"/>
      <c r="F259" s="53">
        <v>44698.482557870375</v>
      </c>
      <c r="G259" s="51"/>
      <c r="H259" s="51"/>
      <c r="I259" s="51"/>
      <c r="J259" s="51"/>
      <c r="K259" s="51" t="s">
        <v>1831</v>
      </c>
      <c r="L259" s="51"/>
      <c r="M259" s="54" t="s">
        <v>58</v>
      </c>
      <c r="N259" s="56" t="s">
        <v>1832</v>
      </c>
      <c r="O259" s="51">
        <v>586.0</v>
      </c>
      <c r="P259" s="51">
        <v>521.0</v>
      </c>
      <c r="Q259" s="51"/>
      <c r="R259" s="57" t="s">
        <v>1833</v>
      </c>
      <c r="S259" s="54" t="s">
        <v>432</v>
      </c>
    </row>
    <row r="260">
      <c r="A260" s="55" t="s">
        <v>1834</v>
      </c>
      <c r="B260" s="51" t="s">
        <v>1835</v>
      </c>
      <c r="C260" s="52" t="s">
        <v>1836</v>
      </c>
      <c r="D260" s="51" t="s">
        <v>1837</v>
      </c>
      <c r="E260" s="51"/>
      <c r="F260" s="53">
        <v>44698.481354166666</v>
      </c>
      <c r="G260" s="51"/>
      <c r="H260" s="51"/>
      <c r="I260" s="51"/>
      <c r="J260" s="51"/>
      <c r="K260" s="51" t="s">
        <v>1838</v>
      </c>
      <c r="L260" s="51"/>
      <c r="M260" s="54" t="s">
        <v>58</v>
      </c>
      <c r="N260" s="56" t="s">
        <v>1839</v>
      </c>
      <c r="O260" s="51">
        <v>1079.0</v>
      </c>
      <c r="P260" s="51">
        <v>4352.0</v>
      </c>
      <c r="Q260" s="51" t="s">
        <v>1840</v>
      </c>
      <c r="R260" s="57" t="s">
        <v>1841</v>
      </c>
      <c r="S260" s="54" t="s">
        <v>1842</v>
      </c>
    </row>
    <row r="261">
      <c r="A261" s="55" t="s">
        <v>1843</v>
      </c>
      <c r="B261" s="51" t="s">
        <v>1628</v>
      </c>
      <c r="C261" s="52" t="s">
        <v>1844</v>
      </c>
      <c r="D261" s="51" t="s">
        <v>1845</v>
      </c>
      <c r="E261" s="51"/>
      <c r="F261" s="53">
        <v>44698.479733796295</v>
      </c>
      <c r="G261" s="51"/>
      <c r="H261" s="51"/>
      <c r="I261" s="51"/>
      <c r="J261" s="51"/>
      <c r="K261" s="51" t="s">
        <v>1631</v>
      </c>
      <c r="L261" s="51"/>
      <c r="M261" s="54" t="s">
        <v>58</v>
      </c>
      <c r="N261" s="56" t="s">
        <v>1632</v>
      </c>
      <c r="O261" s="51">
        <v>51.0</v>
      </c>
      <c r="P261" s="51">
        <v>674.0</v>
      </c>
      <c r="Q261" s="51" t="s">
        <v>1633</v>
      </c>
      <c r="R261" s="57" t="s">
        <v>1846</v>
      </c>
      <c r="S261" s="54" t="s">
        <v>1847</v>
      </c>
    </row>
    <row r="262">
      <c r="A262" s="55" t="s">
        <v>1848</v>
      </c>
      <c r="B262" s="51" t="s">
        <v>335</v>
      </c>
      <c r="C262" s="52" t="s">
        <v>1444</v>
      </c>
      <c r="D262" s="51" t="s">
        <v>1849</v>
      </c>
      <c r="E262" s="51"/>
      <c r="F262" s="53">
        <v>44698.47215277777</v>
      </c>
      <c r="G262" s="51"/>
      <c r="H262" s="51"/>
      <c r="I262" s="51"/>
      <c r="J262" s="51"/>
      <c r="K262" s="51" t="s">
        <v>338</v>
      </c>
      <c r="L262" s="51"/>
      <c r="M262" s="54" t="s">
        <v>69</v>
      </c>
      <c r="N262" s="56" t="s">
        <v>339</v>
      </c>
      <c r="O262" s="51">
        <v>2240.0</v>
      </c>
      <c r="P262" s="51">
        <v>2868.0</v>
      </c>
      <c r="Q262" s="51" t="s">
        <v>340</v>
      </c>
      <c r="R262" s="57" t="s">
        <v>1850</v>
      </c>
      <c r="S262" s="54" t="s">
        <v>1449</v>
      </c>
    </row>
    <row r="263">
      <c r="A263" s="55" t="s">
        <v>1851</v>
      </c>
      <c r="B263" s="51" t="s">
        <v>1852</v>
      </c>
      <c r="C263" s="52" t="s">
        <v>1444</v>
      </c>
      <c r="D263" s="51" t="s">
        <v>1853</v>
      </c>
      <c r="E263" s="51"/>
      <c r="F263" s="53">
        <v>44698.469560185185</v>
      </c>
      <c r="G263" s="51"/>
      <c r="H263" s="51"/>
      <c r="I263" s="51"/>
      <c r="J263" s="51"/>
      <c r="K263" s="51" t="s">
        <v>1854</v>
      </c>
      <c r="L263" s="51"/>
      <c r="M263" s="54" t="s">
        <v>69</v>
      </c>
      <c r="N263" s="56" t="s">
        <v>1855</v>
      </c>
      <c r="O263" s="51">
        <v>3202.0</v>
      </c>
      <c r="P263" s="51">
        <v>1346.0</v>
      </c>
      <c r="Q263" s="51" t="s">
        <v>680</v>
      </c>
      <c r="R263" s="57" t="s">
        <v>1856</v>
      </c>
      <c r="S263" s="54" t="s">
        <v>1449</v>
      </c>
    </row>
    <row r="264">
      <c r="A264" s="55" t="s">
        <v>1857</v>
      </c>
      <c r="B264" s="51" t="s">
        <v>1537</v>
      </c>
      <c r="C264" s="52" t="s">
        <v>1858</v>
      </c>
      <c r="D264" s="51" t="s">
        <v>1859</v>
      </c>
      <c r="E264" s="51"/>
      <c r="F264" s="53">
        <v>44698.46946759259</v>
      </c>
      <c r="G264" s="51"/>
      <c r="H264" s="51"/>
      <c r="I264" s="51"/>
      <c r="J264" s="51"/>
      <c r="K264" s="51" t="s">
        <v>1540</v>
      </c>
      <c r="L264" s="51"/>
      <c r="M264" s="54" t="s">
        <v>69</v>
      </c>
      <c r="N264" s="56" t="s">
        <v>1541</v>
      </c>
      <c r="O264" s="51">
        <v>16863.0</v>
      </c>
      <c r="P264" s="51">
        <v>4151.0</v>
      </c>
      <c r="Q264" s="51" t="s">
        <v>974</v>
      </c>
      <c r="R264" s="57" t="s">
        <v>1860</v>
      </c>
      <c r="S264" s="54" t="s">
        <v>1861</v>
      </c>
    </row>
    <row r="265">
      <c r="A265" s="55" t="s">
        <v>1862</v>
      </c>
      <c r="B265" s="51" t="s">
        <v>1863</v>
      </c>
      <c r="C265" s="52" t="s">
        <v>1629</v>
      </c>
      <c r="D265" s="51" t="s">
        <v>1864</v>
      </c>
      <c r="E265" s="51"/>
      <c r="F265" s="53">
        <v>44698.46518518518</v>
      </c>
      <c r="G265" s="51"/>
      <c r="H265" s="51"/>
      <c r="I265" s="51"/>
      <c r="J265" s="51"/>
      <c r="K265" s="51" t="s">
        <v>1865</v>
      </c>
      <c r="L265" s="51"/>
      <c r="M265" s="54" t="s">
        <v>58</v>
      </c>
      <c r="N265" s="56" t="s">
        <v>1866</v>
      </c>
      <c r="O265" s="51">
        <v>921.0</v>
      </c>
      <c r="P265" s="51">
        <v>1107.0</v>
      </c>
      <c r="Q265" s="51" t="s">
        <v>461</v>
      </c>
      <c r="R265" s="57" t="s">
        <v>1867</v>
      </c>
      <c r="S265" s="54" t="s">
        <v>1635</v>
      </c>
    </row>
    <row r="266">
      <c r="A266" s="55" t="s">
        <v>1868</v>
      </c>
      <c r="B266" s="51" t="s">
        <v>937</v>
      </c>
      <c r="C266" s="52" t="s">
        <v>1869</v>
      </c>
      <c r="D266" s="51" t="s">
        <v>1870</v>
      </c>
      <c r="E266" s="51"/>
      <c r="F266" s="53">
        <v>44698.46505787037</v>
      </c>
      <c r="G266" s="51"/>
      <c r="H266" s="51"/>
      <c r="I266" s="51"/>
      <c r="J266" s="51"/>
      <c r="K266" s="51" t="s">
        <v>940</v>
      </c>
      <c r="L266" s="51"/>
      <c r="M266" s="54" t="s">
        <v>58</v>
      </c>
      <c r="N266" s="56" t="s">
        <v>941</v>
      </c>
      <c r="O266" s="51">
        <v>360.0</v>
      </c>
      <c r="P266" s="51">
        <v>319.0</v>
      </c>
      <c r="Q266" s="51"/>
      <c r="R266" s="57" t="s">
        <v>1871</v>
      </c>
      <c r="S266" s="54" t="s">
        <v>1872</v>
      </c>
    </row>
    <row r="267">
      <c r="A267" s="55" t="s">
        <v>1873</v>
      </c>
      <c r="B267" s="51" t="s">
        <v>1874</v>
      </c>
      <c r="C267" s="52" t="s">
        <v>1875</v>
      </c>
      <c r="D267" s="51" t="s">
        <v>1876</v>
      </c>
      <c r="E267" s="51"/>
      <c r="F267" s="53">
        <v>44698.46425925926</v>
      </c>
      <c r="G267" s="51"/>
      <c r="H267" s="51"/>
      <c r="I267" s="51"/>
      <c r="J267" s="51"/>
      <c r="K267" s="51" t="s">
        <v>1877</v>
      </c>
      <c r="L267" s="51"/>
      <c r="M267" s="54" t="s">
        <v>1878</v>
      </c>
      <c r="N267" s="56" t="s">
        <v>1879</v>
      </c>
      <c r="O267" s="51">
        <v>18726.0</v>
      </c>
      <c r="P267" s="51">
        <v>15047.0</v>
      </c>
      <c r="Q267" s="51" t="s">
        <v>1880</v>
      </c>
      <c r="R267" s="57" t="s">
        <v>1881</v>
      </c>
      <c r="S267" s="54" t="s">
        <v>1882</v>
      </c>
    </row>
    <row r="268">
      <c r="A268" s="55" t="s">
        <v>1883</v>
      </c>
      <c r="B268" s="51" t="s">
        <v>1628</v>
      </c>
      <c r="C268" s="52" t="s">
        <v>1779</v>
      </c>
      <c r="D268" s="51" t="s">
        <v>1884</v>
      </c>
      <c r="E268" s="51"/>
      <c r="F268" s="53">
        <v>44698.46368055556</v>
      </c>
      <c r="G268" s="51"/>
      <c r="H268" s="51"/>
      <c r="I268" s="51"/>
      <c r="J268" s="51"/>
      <c r="K268" s="51" t="s">
        <v>1631</v>
      </c>
      <c r="L268" s="51"/>
      <c r="M268" s="54" t="s">
        <v>58</v>
      </c>
      <c r="N268" s="56" t="s">
        <v>1632</v>
      </c>
      <c r="O268" s="51">
        <v>51.0</v>
      </c>
      <c r="P268" s="51">
        <v>674.0</v>
      </c>
      <c r="Q268" s="51" t="s">
        <v>1633</v>
      </c>
      <c r="R268" s="57" t="s">
        <v>1885</v>
      </c>
      <c r="S268" s="54" t="s">
        <v>1785</v>
      </c>
    </row>
    <row r="269">
      <c r="A269" s="55" t="s">
        <v>1886</v>
      </c>
      <c r="B269" s="51" t="s">
        <v>1887</v>
      </c>
      <c r="C269" s="52" t="s">
        <v>1888</v>
      </c>
      <c r="D269" s="51" t="s">
        <v>1889</v>
      </c>
      <c r="E269" s="51"/>
      <c r="F269" s="53">
        <v>44698.46240740741</v>
      </c>
      <c r="G269" s="51"/>
      <c r="H269" s="51"/>
      <c r="I269" s="51" t="s">
        <v>1890</v>
      </c>
      <c r="J269" s="51" t="s">
        <v>1887</v>
      </c>
      <c r="K269" s="51" t="s">
        <v>1890</v>
      </c>
      <c r="L269" s="51" t="s">
        <v>1891</v>
      </c>
      <c r="M269" s="54" t="s">
        <v>69</v>
      </c>
      <c r="N269" s="56" t="s">
        <v>1892</v>
      </c>
      <c r="O269" s="51">
        <v>251.0</v>
      </c>
      <c r="P269" s="51">
        <v>583.0</v>
      </c>
      <c r="Q269" s="51"/>
      <c r="R269" s="57" t="s">
        <v>1893</v>
      </c>
      <c r="S269" s="54" t="s">
        <v>1894</v>
      </c>
    </row>
    <row r="270">
      <c r="A270" s="55" t="s">
        <v>1891</v>
      </c>
      <c r="B270" s="51" t="s">
        <v>1887</v>
      </c>
      <c r="C270" s="52" t="s">
        <v>1895</v>
      </c>
      <c r="D270" s="51" t="s">
        <v>1896</v>
      </c>
      <c r="E270" s="51"/>
      <c r="F270" s="53">
        <v>44698.46158564815</v>
      </c>
      <c r="G270" s="51"/>
      <c r="H270" s="51"/>
      <c r="I270" s="51" t="s">
        <v>1890</v>
      </c>
      <c r="J270" s="51" t="s">
        <v>1887</v>
      </c>
      <c r="K270" s="51" t="s">
        <v>1890</v>
      </c>
      <c r="L270" s="51" t="s">
        <v>1897</v>
      </c>
      <c r="M270" s="54" t="s">
        <v>69</v>
      </c>
      <c r="N270" s="56" t="s">
        <v>1892</v>
      </c>
      <c r="O270" s="51">
        <v>251.0</v>
      </c>
      <c r="P270" s="51">
        <v>583.0</v>
      </c>
      <c r="Q270" s="51"/>
      <c r="R270" s="57" t="s">
        <v>1898</v>
      </c>
      <c r="S270" s="54" t="s">
        <v>1899</v>
      </c>
    </row>
    <row r="271">
      <c r="A271" s="55" t="s">
        <v>1900</v>
      </c>
      <c r="B271" s="51" t="s">
        <v>1887</v>
      </c>
      <c r="C271" s="52" t="s">
        <v>1901</v>
      </c>
      <c r="D271" s="51" t="s">
        <v>1902</v>
      </c>
      <c r="E271" s="51"/>
      <c r="F271" s="53">
        <v>44698.45799768518</v>
      </c>
      <c r="G271" s="51"/>
      <c r="H271" s="51"/>
      <c r="I271" s="51" t="s">
        <v>1890</v>
      </c>
      <c r="J271" s="51" t="s">
        <v>1887</v>
      </c>
      <c r="K271" s="51" t="s">
        <v>1890</v>
      </c>
      <c r="L271" s="51" t="s">
        <v>1903</v>
      </c>
      <c r="M271" s="54" t="s">
        <v>69</v>
      </c>
      <c r="N271" s="56" t="s">
        <v>1892</v>
      </c>
      <c r="O271" s="51">
        <v>251.0</v>
      </c>
      <c r="P271" s="51">
        <v>583.0</v>
      </c>
      <c r="Q271" s="51"/>
      <c r="R271" s="57" t="s">
        <v>1904</v>
      </c>
      <c r="S271" s="54" t="s">
        <v>1905</v>
      </c>
    </row>
    <row r="272">
      <c r="A272" s="55" t="s">
        <v>1906</v>
      </c>
      <c r="B272" s="51" t="s">
        <v>1907</v>
      </c>
      <c r="C272" s="52" t="s">
        <v>874</v>
      </c>
      <c r="D272" s="51" t="s">
        <v>1908</v>
      </c>
      <c r="E272" s="51"/>
      <c r="F272" s="53">
        <v>44698.456087962964</v>
      </c>
      <c r="G272" s="51"/>
      <c r="H272" s="51"/>
      <c r="I272" s="51"/>
      <c r="J272" s="51"/>
      <c r="K272" s="51" t="s">
        <v>1909</v>
      </c>
      <c r="L272" s="51"/>
      <c r="M272" s="54" t="s">
        <v>58</v>
      </c>
      <c r="N272" s="56" t="s">
        <v>1910</v>
      </c>
      <c r="O272" s="51">
        <v>37.0</v>
      </c>
      <c r="P272" s="51">
        <v>63.0</v>
      </c>
      <c r="Q272" s="51" t="s">
        <v>1911</v>
      </c>
      <c r="R272" s="57" t="s">
        <v>1912</v>
      </c>
      <c r="S272" s="54" t="s">
        <v>877</v>
      </c>
    </row>
    <row r="273">
      <c r="A273" s="55" t="s">
        <v>1913</v>
      </c>
      <c r="B273" s="51" t="s">
        <v>1852</v>
      </c>
      <c r="C273" s="52" t="s">
        <v>1836</v>
      </c>
      <c r="D273" s="51" t="s">
        <v>1914</v>
      </c>
      <c r="E273" s="51"/>
      <c r="F273" s="53">
        <v>44698.45501157407</v>
      </c>
      <c r="G273" s="51"/>
      <c r="H273" s="51"/>
      <c r="I273" s="51"/>
      <c r="J273" s="51"/>
      <c r="K273" s="51" t="s">
        <v>1854</v>
      </c>
      <c r="L273" s="51"/>
      <c r="M273" s="54" t="s">
        <v>69</v>
      </c>
      <c r="N273" s="56" t="s">
        <v>1855</v>
      </c>
      <c r="O273" s="51">
        <v>3202.0</v>
      </c>
      <c r="P273" s="51">
        <v>1346.0</v>
      </c>
      <c r="Q273" s="51" t="s">
        <v>680</v>
      </c>
      <c r="R273" s="57" t="s">
        <v>1915</v>
      </c>
      <c r="S273" s="54" t="s">
        <v>1842</v>
      </c>
    </row>
    <row r="274">
      <c r="A274" s="55" t="s">
        <v>1916</v>
      </c>
      <c r="B274" s="51" t="s">
        <v>759</v>
      </c>
      <c r="C274" s="52" t="s">
        <v>1836</v>
      </c>
      <c r="D274" s="51" t="s">
        <v>1917</v>
      </c>
      <c r="E274" s="51"/>
      <c r="F274" s="53">
        <v>44698.45314814815</v>
      </c>
      <c r="G274" s="51"/>
      <c r="H274" s="51"/>
      <c r="I274" s="51"/>
      <c r="J274" s="51"/>
      <c r="K274" s="51" t="s">
        <v>762</v>
      </c>
      <c r="L274" s="51"/>
      <c r="M274" s="54" t="s">
        <v>69</v>
      </c>
      <c r="N274" s="56" t="s">
        <v>763</v>
      </c>
      <c r="O274" s="51">
        <v>23414.0</v>
      </c>
      <c r="P274" s="51">
        <v>743.0</v>
      </c>
      <c r="Q274" s="51" t="s">
        <v>71</v>
      </c>
      <c r="R274" s="57" t="s">
        <v>1918</v>
      </c>
      <c r="S274" s="54" t="s">
        <v>1842</v>
      </c>
    </row>
    <row r="275">
      <c r="A275" s="55" t="s">
        <v>1919</v>
      </c>
      <c r="B275" s="51" t="s">
        <v>1920</v>
      </c>
      <c r="C275" s="52" t="s">
        <v>1546</v>
      </c>
      <c r="D275" s="51" t="s">
        <v>1921</v>
      </c>
      <c r="E275" s="51"/>
      <c r="F275" s="53">
        <v>44698.453055555554</v>
      </c>
      <c r="G275" s="51"/>
      <c r="H275" s="51"/>
      <c r="I275" s="51"/>
      <c r="J275" s="51"/>
      <c r="K275" s="51" t="s">
        <v>1922</v>
      </c>
      <c r="L275" s="51"/>
      <c r="M275" s="54" t="s">
        <v>58</v>
      </c>
      <c r="N275" s="56" t="s">
        <v>1923</v>
      </c>
      <c r="O275" s="51">
        <v>11.0</v>
      </c>
      <c r="P275" s="51">
        <v>132.0</v>
      </c>
      <c r="Q275" s="51"/>
      <c r="R275" s="57" t="s">
        <v>1924</v>
      </c>
      <c r="S275" s="54" t="s">
        <v>1551</v>
      </c>
    </row>
    <row r="276">
      <c r="A276" s="55" t="s">
        <v>1925</v>
      </c>
      <c r="B276" s="51" t="s">
        <v>1887</v>
      </c>
      <c r="C276" s="52" t="s">
        <v>1926</v>
      </c>
      <c r="D276" s="51" t="s">
        <v>1927</v>
      </c>
      <c r="E276" s="51"/>
      <c r="F276" s="53">
        <v>44698.44991898148</v>
      </c>
      <c r="G276" s="51"/>
      <c r="H276" s="51"/>
      <c r="I276" s="51" t="s">
        <v>1890</v>
      </c>
      <c r="J276" s="51" t="s">
        <v>1887</v>
      </c>
      <c r="K276" s="51" t="s">
        <v>1890</v>
      </c>
      <c r="L276" s="51" t="s">
        <v>1928</v>
      </c>
      <c r="M276" s="54" t="s">
        <v>69</v>
      </c>
      <c r="N276" s="56" t="s">
        <v>1892</v>
      </c>
      <c r="O276" s="51">
        <v>251.0</v>
      </c>
      <c r="P276" s="51">
        <v>583.0</v>
      </c>
      <c r="Q276" s="51"/>
      <c r="R276" s="57" t="s">
        <v>1929</v>
      </c>
      <c r="S276" s="54" t="s">
        <v>1930</v>
      </c>
    </row>
    <row r="277">
      <c r="A277" s="55" t="s">
        <v>1931</v>
      </c>
      <c r="B277" s="51" t="s">
        <v>1932</v>
      </c>
      <c r="C277" s="52" t="s">
        <v>607</v>
      </c>
      <c r="D277" s="51" t="s">
        <v>1933</v>
      </c>
      <c r="E277" s="51"/>
      <c r="F277" s="53">
        <v>44698.44850694445</v>
      </c>
      <c r="G277" s="51"/>
      <c r="H277" s="51"/>
      <c r="I277" s="51"/>
      <c r="J277" s="51"/>
      <c r="K277" s="51" t="s">
        <v>1934</v>
      </c>
      <c r="L277" s="51"/>
      <c r="M277" s="54" t="s">
        <v>111</v>
      </c>
      <c r="N277" s="56" t="s">
        <v>1935</v>
      </c>
      <c r="O277" s="51">
        <v>16253.0</v>
      </c>
      <c r="P277" s="51">
        <v>927.0</v>
      </c>
      <c r="Q277" s="51" t="s">
        <v>1936</v>
      </c>
      <c r="R277" s="57" t="s">
        <v>1937</v>
      </c>
      <c r="S277" s="54" t="s">
        <v>610</v>
      </c>
    </row>
    <row r="278">
      <c r="A278" s="55" t="s">
        <v>1938</v>
      </c>
      <c r="B278" s="51" t="s">
        <v>1887</v>
      </c>
      <c r="C278" s="52" t="s">
        <v>1939</v>
      </c>
      <c r="D278" s="51" t="s">
        <v>1940</v>
      </c>
      <c r="E278" s="51"/>
      <c r="F278" s="53">
        <v>44698.446122685185</v>
      </c>
      <c r="G278" s="51"/>
      <c r="H278" s="51"/>
      <c r="I278" s="51" t="s">
        <v>1890</v>
      </c>
      <c r="J278" s="51" t="s">
        <v>1887</v>
      </c>
      <c r="K278" s="51" t="s">
        <v>1890</v>
      </c>
      <c r="L278" s="51" t="s">
        <v>1941</v>
      </c>
      <c r="M278" s="54" t="s">
        <v>69</v>
      </c>
      <c r="N278" s="56" t="s">
        <v>1892</v>
      </c>
      <c r="O278" s="51">
        <v>251.0</v>
      </c>
      <c r="P278" s="51">
        <v>583.0</v>
      </c>
      <c r="Q278" s="51"/>
      <c r="R278" s="57" t="s">
        <v>1942</v>
      </c>
      <c r="S278" s="54" t="s">
        <v>1943</v>
      </c>
    </row>
    <row r="279">
      <c r="A279" s="55" t="s">
        <v>1941</v>
      </c>
      <c r="B279" s="51" t="s">
        <v>1887</v>
      </c>
      <c r="C279" s="52" t="s">
        <v>1944</v>
      </c>
      <c r="D279" s="51" t="s">
        <v>1945</v>
      </c>
      <c r="E279" s="51"/>
      <c r="F279" s="53">
        <v>44698.44503472222</v>
      </c>
      <c r="G279" s="51"/>
      <c r="H279" s="51"/>
      <c r="I279" s="51" t="s">
        <v>1890</v>
      </c>
      <c r="J279" s="51" t="s">
        <v>1887</v>
      </c>
      <c r="K279" s="51" t="s">
        <v>1890</v>
      </c>
      <c r="L279" s="51" t="s">
        <v>1946</v>
      </c>
      <c r="M279" s="54" t="s">
        <v>69</v>
      </c>
      <c r="N279" s="56" t="s">
        <v>1892</v>
      </c>
      <c r="O279" s="51">
        <v>251.0</v>
      </c>
      <c r="P279" s="51">
        <v>583.0</v>
      </c>
      <c r="Q279" s="51"/>
      <c r="R279" s="57" t="s">
        <v>1947</v>
      </c>
      <c r="S279" s="54" t="s">
        <v>1948</v>
      </c>
    </row>
    <row r="280">
      <c r="A280" s="55" t="s">
        <v>1949</v>
      </c>
      <c r="B280" s="51" t="s">
        <v>1950</v>
      </c>
      <c r="C280" s="52" t="s">
        <v>1779</v>
      </c>
      <c r="D280" s="51" t="s">
        <v>1951</v>
      </c>
      <c r="E280" s="51"/>
      <c r="F280" s="53">
        <v>44698.443125000005</v>
      </c>
      <c r="G280" s="51"/>
      <c r="H280" s="51"/>
      <c r="I280" s="51"/>
      <c r="J280" s="51"/>
      <c r="K280" s="51" t="s">
        <v>1952</v>
      </c>
      <c r="L280" s="51"/>
      <c r="M280" s="54" t="s">
        <v>69</v>
      </c>
      <c r="N280" s="56" t="s">
        <v>1953</v>
      </c>
      <c r="O280" s="51">
        <v>1305.0</v>
      </c>
      <c r="P280" s="51">
        <v>279.0</v>
      </c>
      <c r="Q280" s="51" t="s">
        <v>1954</v>
      </c>
      <c r="R280" s="57" t="s">
        <v>1955</v>
      </c>
      <c r="S280" s="54" t="s">
        <v>1785</v>
      </c>
    </row>
    <row r="281">
      <c r="A281" s="55" t="s">
        <v>1946</v>
      </c>
      <c r="B281" s="51" t="s">
        <v>1887</v>
      </c>
      <c r="C281" s="52" t="s">
        <v>1956</v>
      </c>
      <c r="D281" s="51" t="s">
        <v>1957</v>
      </c>
      <c r="E281" s="51"/>
      <c r="F281" s="53">
        <v>44698.44278935185</v>
      </c>
      <c r="G281" s="51"/>
      <c r="H281" s="51"/>
      <c r="I281" s="51" t="s">
        <v>1890</v>
      </c>
      <c r="J281" s="51" t="s">
        <v>1887</v>
      </c>
      <c r="K281" s="51" t="s">
        <v>1890</v>
      </c>
      <c r="L281" s="51" t="s">
        <v>1958</v>
      </c>
      <c r="M281" s="54" t="s">
        <v>69</v>
      </c>
      <c r="N281" s="56" t="s">
        <v>1892</v>
      </c>
      <c r="O281" s="51">
        <v>251.0</v>
      </c>
      <c r="P281" s="51">
        <v>583.0</v>
      </c>
      <c r="Q281" s="51"/>
      <c r="R281" s="57" t="s">
        <v>1959</v>
      </c>
      <c r="S281" s="54" t="s">
        <v>1960</v>
      </c>
    </row>
    <row r="282">
      <c r="A282" s="55" t="s">
        <v>1958</v>
      </c>
      <c r="B282" s="51" t="s">
        <v>1887</v>
      </c>
      <c r="C282" s="52" t="s">
        <v>1961</v>
      </c>
      <c r="D282" s="51" t="s">
        <v>1962</v>
      </c>
      <c r="E282" s="51"/>
      <c r="F282" s="53">
        <v>44698.44153935185</v>
      </c>
      <c r="G282" s="51"/>
      <c r="H282" s="51"/>
      <c r="I282" s="51" t="s">
        <v>1890</v>
      </c>
      <c r="J282" s="51" t="s">
        <v>1887</v>
      </c>
      <c r="K282" s="51" t="s">
        <v>1890</v>
      </c>
      <c r="L282" s="51" t="s">
        <v>1963</v>
      </c>
      <c r="M282" s="54" t="s">
        <v>69</v>
      </c>
      <c r="N282" s="56" t="s">
        <v>1892</v>
      </c>
      <c r="O282" s="51">
        <v>251.0</v>
      </c>
      <c r="P282" s="51">
        <v>583.0</v>
      </c>
      <c r="Q282" s="51"/>
      <c r="R282" s="57" t="s">
        <v>1964</v>
      </c>
      <c r="S282" s="54" t="s">
        <v>1965</v>
      </c>
    </row>
    <row r="283">
      <c r="A283" s="55" t="s">
        <v>1966</v>
      </c>
      <c r="B283" s="51" t="s">
        <v>236</v>
      </c>
      <c r="C283" s="52" t="s">
        <v>1967</v>
      </c>
      <c r="D283" s="51" t="s">
        <v>1968</v>
      </c>
      <c r="E283" s="51"/>
      <c r="F283" s="53">
        <v>44698.44137731481</v>
      </c>
      <c r="G283" s="51"/>
      <c r="H283" s="51"/>
      <c r="I283" s="51"/>
      <c r="J283" s="51"/>
      <c r="K283" s="51" t="s">
        <v>239</v>
      </c>
      <c r="L283" s="51"/>
      <c r="M283" s="54" t="s">
        <v>69</v>
      </c>
      <c r="N283" s="56" t="s">
        <v>240</v>
      </c>
      <c r="O283" s="51">
        <v>84982.0</v>
      </c>
      <c r="P283" s="51">
        <v>1032.0</v>
      </c>
      <c r="Q283" s="51" t="s">
        <v>71</v>
      </c>
      <c r="R283" s="57" t="s">
        <v>1969</v>
      </c>
      <c r="S283" s="54" t="s">
        <v>1970</v>
      </c>
    </row>
    <row r="284">
      <c r="A284" s="55" t="s">
        <v>1971</v>
      </c>
      <c r="B284" s="51" t="s">
        <v>1175</v>
      </c>
      <c r="C284" s="52" t="s">
        <v>1595</v>
      </c>
      <c r="D284" s="51" t="s">
        <v>1972</v>
      </c>
      <c r="E284" s="51"/>
      <c r="F284" s="53">
        <v>44698.43837962963</v>
      </c>
      <c r="G284" s="51"/>
      <c r="H284" s="51"/>
      <c r="I284" s="51"/>
      <c r="J284" s="51"/>
      <c r="K284" s="51" t="s">
        <v>1177</v>
      </c>
      <c r="L284" s="51"/>
      <c r="M284" s="54" t="s">
        <v>1015</v>
      </c>
      <c r="N284" s="56" t="s">
        <v>1178</v>
      </c>
      <c r="O284" s="51">
        <v>432.0</v>
      </c>
      <c r="P284" s="51">
        <v>2411.0</v>
      </c>
      <c r="Q284" s="51" t="s">
        <v>71</v>
      </c>
      <c r="R284" s="57" t="s">
        <v>1973</v>
      </c>
      <c r="S284" s="54" t="s">
        <v>1601</v>
      </c>
    </row>
    <row r="285">
      <c r="A285" s="55" t="s">
        <v>1974</v>
      </c>
      <c r="B285" s="51" t="s">
        <v>1975</v>
      </c>
      <c r="C285" s="52" t="s">
        <v>1779</v>
      </c>
      <c r="D285" s="51" t="s">
        <v>1976</v>
      </c>
      <c r="E285" s="51"/>
      <c r="F285" s="53">
        <v>44698.435682870375</v>
      </c>
      <c r="G285" s="51"/>
      <c r="H285" s="51"/>
      <c r="I285" s="51"/>
      <c r="J285" s="51"/>
      <c r="K285" s="51" t="s">
        <v>1977</v>
      </c>
      <c r="L285" s="51"/>
      <c r="M285" s="54" t="s">
        <v>69</v>
      </c>
      <c r="N285" s="56" t="s">
        <v>1978</v>
      </c>
      <c r="O285" s="51">
        <v>6020.0</v>
      </c>
      <c r="P285" s="51">
        <v>1464.0</v>
      </c>
      <c r="Q285" s="51" t="s">
        <v>1979</v>
      </c>
      <c r="R285" s="57" t="s">
        <v>1980</v>
      </c>
      <c r="S285" s="54" t="s">
        <v>1785</v>
      </c>
    </row>
    <row r="286">
      <c r="A286" s="55" t="s">
        <v>1981</v>
      </c>
      <c r="B286" s="51" t="s">
        <v>1982</v>
      </c>
      <c r="C286" s="52" t="s">
        <v>1983</v>
      </c>
      <c r="D286" s="51" t="s">
        <v>1984</v>
      </c>
      <c r="E286" s="51"/>
      <c r="F286" s="53">
        <v>44698.43450231482</v>
      </c>
      <c r="G286" s="51"/>
      <c r="H286" s="51"/>
      <c r="I286" s="51"/>
      <c r="J286" s="51"/>
      <c r="K286" s="51" t="s">
        <v>1985</v>
      </c>
      <c r="L286" s="51"/>
      <c r="M286" s="54" t="s">
        <v>69</v>
      </c>
      <c r="N286" s="56" t="s">
        <v>1986</v>
      </c>
      <c r="O286" s="51">
        <v>163.0</v>
      </c>
      <c r="P286" s="51">
        <v>468.0</v>
      </c>
      <c r="Q286" s="51" t="s">
        <v>1987</v>
      </c>
      <c r="R286" s="57" t="s">
        <v>1988</v>
      </c>
      <c r="S286" s="54" t="s">
        <v>1989</v>
      </c>
    </row>
    <row r="287">
      <c r="A287" s="55" t="s">
        <v>1990</v>
      </c>
      <c r="B287" s="51" t="s">
        <v>1991</v>
      </c>
      <c r="C287" s="52" t="s">
        <v>1779</v>
      </c>
      <c r="D287" s="51" t="s">
        <v>1992</v>
      </c>
      <c r="E287" s="51"/>
      <c r="F287" s="53">
        <v>44698.42291666666</v>
      </c>
      <c r="G287" s="51"/>
      <c r="H287" s="51"/>
      <c r="I287" s="51"/>
      <c r="J287" s="51"/>
      <c r="K287" s="51" t="s">
        <v>1993</v>
      </c>
      <c r="L287" s="51"/>
      <c r="M287" s="54" t="s">
        <v>69</v>
      </c>
      <c r="N287" s="56" t="s">
        <v>1994</v>
      </c>
      <c r="O287" s="51">
        <v>1520.0</v>
      </c>
      <c r="P287" s="51">
        <v>543.0</v>
      </c>
      <c r="Q287" s="51" t="s">
        <v>1995</v>
      </c>
      <c r="R287" s="57" t="s">
        <v>1996</v>
      </c>
      <c r="S287" s="54" t="s">
        <v>1785</v>
      </c>
    </row>
    <row r="288">
      <c r="A288" s="55" t="s">
        <v>1997</v>
      </c>
      <c r="B288" s="51" t="s">
        <v>1998</v>
      </c>
      <c r="C288" s="52" t="s">
        <v>1999</v>
      </c>
      <c r="D288" s="51" t="s">
        <v>2000</v>
      </c>
      <c r="E288" s="51"/>
      <c r="F288" s="53">
        <v>44698.42255787037</v>
      </c>
      <c r="G288" s="51"/>
      <c r="H288" s="51"/>
      <c r="I288" s="51"/>
      <c r="J288" s="51"/>
      <c r="K288" s="51" t="s">
        <v>2001</v>
      </c>
      <c r="L288" s="51"/>
      <c r="M288" s="54" t="s">
        <v>58</v>
      </c>
      <c r="N288" s="56" t="s">
        <v>2002</v>
      </c>
      <c r="O288" s="51">
        <v>99.0</v>
      </c>
      <c r="P288" s="51">
        <v>64.0</v>
      </c>
      <c r="Q288" s="51"/>
      <c r="R288" s="57" t="s">
        <v>2003</v>
      </c>
      <c r="S288" s="54" t="s">
        <v>2004</v>
      </c>
    </row>
    <row r="289">
      <c r="A289" s="55" t="s">
        <v>2005</v>
      </c>
      <c r="B289" s="51" t="s">
        <v>759</v>
      </c>
      <c r="C289" s="52" t="s">
        <v>2006</v>
      </c>
      <c r="D289" s="51" t="s">
        <v>2007</v>
      </c>
      <c r="E289" s="51"/>
      <c r="F289" s="53">
        <v>44698.42228009259</v>
      </c>
      <c r="G289" s="51"/>
      <c r="H289" s="51"/>
      <c r="I289" s="51"/>
      <c r="J289" s="51"/>
      <c r="K289" s="51" t="s">
        <v>762</v>
      </c>
      <c r="L289" s="51"/>
      <c r="M289" s="54" t="s">
        <v>69</v>
      </c>
      <c r="N289" s="56" t="s">
        <v>763</v>
      </c>
      <c r="O289" s="51">
        <v>23414.0</v>
      </c>
      <c r="P289" s="51">
        <v>743.0</v>
      </c>
      <c r="Q289" s="51" t="s">
        <v>71</v>
      </c>
      <c r="R289" s="57" t="s">
        <v>2008</v>
      </c>
      <c r="S289" s="54" t="s">
        <v>2009</v>
      </c>
    </row>
    <row r="290">
      <c r="A290" s="55" t="s">
        <v>2010</v>
      </c>
      <c r="B290" s="51" t="s">
        <v>1887</v>
      </c>
      <c r="C290" s="52" t="s">
        <v>2011</v>
      </c>
      <c r="D290" s="51" t="s">
        <v>2012</v>
      </c>
      <c r="E290" s="51"/>
      <c r="F290" s="53">
        <v>44698.420428240745</v>
      </c>
      <c r="G290" s="51"/>
      <c r="H290" s="51"/>
      <c r="I290" s="51"/>
      <c r="J290" s="51"/>
      <c r="K290" s="51" t="s">
        <v>1890</v>
      </c>
      <c r="L290" s="51"/>
      <c r="M290" s="54" t="s">
        <v>69</v>
      </c>
      <c r="N290" s="56" t="s">
        <v>1892</v>
      </c>
      <c r="O290" s="51">
        <v>251.0</v>
      </c>
      <c r="P290" s="51">
        <v>583.0</v>
      </c>
      <c r="Q290" s="51"/>
      <c r="R290" s="57" t="s">
        <v>2013</v>
      </c>
      <c r="S290" s="54" t="s">
        <v>2014</v>
      </c>
    </row>
    <row r="291">
      <c r="A291" s="55" t="s">
        <v>2015</v>
      </c>
      <c r="B291" s="51" t="s">
        <v>1887</v>
      </c>
      <c r="C291" s="52" t="s">
        <v>2016</v>
      </c>
      <c r="D291" s="51" t="s">
        <v>2017</v>
      </c>
      <c r="E291" s="51"/>
      <c r="F291" s="53">
        <v>44698.41756944444</v>
      </c>
      <c r="G291" s="51"/>
      <c r="H291" s="51"/>
      <c r="I291" s="51"/>
      <c r="J291" s="51"/>
      <c r="K291" s="51" t="s">
        <v>1890</v>
      </c>
      <c r="L291" s="51"/>
      <c r="M291" s="54" t="s">
        <v>69</v>
      </c>
      <c r="N291" s="56" t="s">
        <v>1892</v>
      </c>
      <c r="O291" s="51">
        <v>251.0</v>
      </c>
      <c r="P291" s="51">
        <v>583.0</v>
      </c>
      <c r="Q291" s="51"/>
      <c r="R291" s="57" t="s">
        <v>2018</v>
      </c>
      <c r="S291" s="54" t="s">
        <v>2019</v>
      </c>
    </row>
    <row r="292">
      <c r="A292" s="55" t="s">
        <v>2020</v>
      </c>
      <c r="B292" s="51" t="s">
        <v>1175</v>
      </c>
      <c r="C292" s="52" t="s">
        <v>874</v>
      </c>
      <c r="D292" s="51" t="s">
        <v>2021</v>
      </c>
      <c r="E292" s="51"/>
      <c r="F292" s="53">
        <v>44698.416030092594</v>
      </c>
      <c r="G292" s="51"/>
      <c r="H292" s="51"/>
      <c r="I292" s="51"/>
      <c r="J292" s="51"/>
      <c r="K292" s="51" t="s">
        <v>1177</v>
      </c>
      <c r="L292" s="51"/>
      <c r="M292" s="54" t="s">
        <v>111</v>
      </c>
      <c r="N292" s="56" t="s">
        <v>1178</v>
      </c>
      <c r="O292" s="51">
        <v>432.0</v>
      </c>
      <c r="P292" s="51">
        <v>2411.0</v>
      </c>
      <c r="Q292" s="51" t="s">
        <v>71</v>
      </c>
      <c r="R292" s="57" t="s">
        <v>2022</v>
      </c>
      <c r="S292" s="54" t="s">
        <v>877</v>
      </c>
    </row>
    <row r="293">
      <c r="A293" s="55" t="s">
        <v>2023</v>
      </c>
      <c r="B293" s="51" t="s">
        <v>2024</v>
      </c>
      <c r="C293" s="52" t="s">
        <v>2025</v>
      </c>
      <c r="D293" s="51" t="s">
        <v>2026</v>
      </c>
      <c r="E293" s="51"/>
      <c r="F293" s="53">
        <v>44698.41443287037</v>
      </c>
      <c r="G293" s="51"/>
      <c r="H293" s="51"/>
      <c r="I293" s="51"/>
      <c r="J293" s="51"/>
      <c r="K293" s="51" t="s">
        <v>2027</v>
      </c>
      <c r="L293" s="51"/>
      <c r="M293" s="54" t="s">
        <v>69</v>
      </c>
      <c r="N293" s="56" t="s">
        <v>2028</v>
      </c>
      <c r="O293" s="51">
        <v>4470.0</v>
      </c>
      <c r="P293" s="51">
        <v>563.0</v>
      </c>
      <c r="Q293" s="51"/>
      <c r="R293" s="57" t="s">
        <v>2029</v>
      </c>
      <c r="S293" s="54" t="s">
        <v>2030</v>
      </c>
    </row>
    <row r="294">
      <c r="A294" s="55" t="s">
        <v>2031</v>
      </c>
      <c r="B294" s="51" t="s">
        <v>1105</v>
      </c>
      <c r="C294" s="52" t="s">
        <v>874</v>
      </c>
      <c r="D294" s="51" t="s">
        <v>2032</v>
      </c>
      <c r="E294" s="51"/>
      <c r="F294" s="53">
        <v>44698.41333333333</v>
      </c>
      <c r="G294" s="51"/>
      <c r="H294" s="51"/>
      <c r="I294" s="51"/>
      <c r="J294" s="51"/>
      <c r="K294" s="51" t="s">
        <v>1108</v>
      </c>
      <c r="L294" s="51"/>
      <c r="M294" s="54" t="s">
        <v>69</v>
      </c>
      <c r="N294" s="56" t="s">
        <v>59</v>
      </c>
      <c r="O294" s="51">
        <v>20.0</v>
      </c>
      <c r="P294" s="51">
        <v>27.0</v>
      </c>
      <c r="Q294" s="51"/>
      <c r="R294" s="57" t="s">
        <v>2033</v>
      </c>
      <c r="S294" s="54" t="s">
        <v>877</v>
      </c>
    </row>
    <row r="295">
      <c r="A295" s="55" t="s">
        <v>2034</v>
      </c>
      <c r="B295" s="51" t="s">
        <v>2035</v>
      </c>
      <c r="C295" s="52" t="s">
        <v>1615</v>
      </c>
      <c r="D295" s="51" t="s">
        <v>2036</v>
      </c>
      <c r="E295" s="51"/>
      <c r="F295" s="53">
        <v>44698.411053240736</v>
      </c>
      <c r="G295" s="51"/>
      <c r="H295" s="51"/>
      <c r="I295" s="51"/>
      <c r="J295" s="51"/>
      <c r="K295" s="51" t="s">
        <v>2037</v>
      </c>
      <c r="L295" s="51"/>
      <c r="M295" s="54" t="s">
        <v>69</v>
      </c>
      <c r="N295" s="56" t="s">
        <v>2038</v>
      </c>
      <c r="O295" s="51">
        <v>447.0</v>
      </c>
      <c r="P295" s="51">
        <v>809.0</v>
      </c>
      <c r="Q295" s="51" t="s">
        <v>2039</v>
      </c>
      <c r="R295" s="57" t="s">
        <v>2040</v>
      </c>
      <c r="S295" s="54" t="s">
        <v>1621</v>
      </c>
    </row>
    <row r="296">
      <c r="A296" s="55" t="s">
        <v>2041</v>
      </c>
      <c r="B296" s="51" t="s">
        <v>2042</v>
      </c>
      <c r="C296" s="52" t="s">
        <v>2043</v>
      </c>
      <c r="D296" s="51" t="s">
        <v>2044</v>
      </c>
      <c r="E296" s="51"/>
      <c r="F296" s="53">
        <v>44698.410891203705</v>
      </c>
      <c r="G296" s="51"/>
      <c r="H296" s="51"/>
      <c r="I296" s="51"/>
      <c r="J296" s="51"/>
      <c r="K296" s="51" t="s">
        <v>2045</v>
      </c>
      <c r="L296" s="51"/>
      <c r="M296" s="54" t="s">
        <v>58</v>
      </c>
      <c r="N296" s="56" t="s">
        <v>2046</v>
      </c>
      <c r="O296" s="51">
        <v>16.0</v>
      </c>
      <c r="P296" s="51">
        <v>335.0</v>
      </c>
      <c r="Q296" s="51"/>
      <c r="R296" s="57" t="s">
        <v>2047</v>
      </c>
      <c r="S296" s="54" t="s">
        <v>2048</v>
      </c>
    </row>
    <row r="297">
      <c r="A297" s="55" t="s">
        <v>2049</v>
      </c>
      <c r="B297" s="51" t="s">
        <v>2050</v>
      </c>
      <c r="C297" s="52" t="s">
        <v>295</v>
      </c>
      <c r="D297" s="51" t="s">
        <v>2051</v>
      </c>
      <c r="E297" s="51"/>
      <c r="F297" s="53">
        <v>44698.410625000004</v>
      </c>
      <c r="G297" s="51"/>
      <c r="H297" s="51"/>
      <c r="I297" s="51"/>
      <c r="J297" s="51"/>
      <c r="K297" s="51" t="s">
        <v>2052</v>
      </c>
      <c r="L297" s="51"/>
      <c r="M297" s="54" t="s">
        <v>58</v>
      </c>
      <c r="N297" s="56" t="s">
        <v>2053</v>
      </c>
      <c r="O297" s="51">
        <v>94.0</v>
      </c>
      <c r="P297" s="51">
        <v>37.0</v>
      </c>
      <c r="Q297" s="51" t="s">
        <v>299</v>
      </c>
      <c r="R297" s="57" t="s">
        <v>2054</v>
      </c>
      <c r="S297" s="54" t="s">
        <v>301</v>
      </c>
    </row>
    <row r="298">
      <c r="A298" s="55" t="s">
        <v>2055</v>
      </c>
      <c r="B298" s="51" t="s">
        <v>1887</v>
      </c>
      <c r="C298" s="52" t="s">
        <v>1615</v>
      </c>
      <c r="D298" s="51" t="s">
        <v>2056</v>
      </c>
      <c r="E298" s="51"/>
      <c r="F298" s="53">
        <v>44698.40885416667</v>
      </c>
      <c r="G298" s="51"/>
      <c r="H298" s="51"/>
      <c r="I298" s="51"/>
      <c r="J298" s="51"/>
      <c r="K298" s="51" t="s">
        <v>1890</v>
      </c>
      <c r="L298" s="51"/>
      <c r="M298" s="54" t="s">
        <v>69</v>
      </c>
      <c r="N298" s="56" t="s">
        <v>1892</v>
      </c>
      <c r="O298" s="51">
        <v>251.0</v>
      </c>
      <c r="P298" s="51">
        <v>583.0</v>
      </c>
      <c r="Q298" s="51"/>
      <c r="R298" s="57" t="s">
        <v>2057</v>
      </c>
      <c r="S298" s="54" t="s">
        <v>1621</v>
      </c>
    </row>
    <row r="299">
      <c r="A299" s="55" t="s">
        <v>2058</v>
      </c>
      <c r="B299" s="51" t="s">
        <v>1393</v>
      </c>
      <c r="C299" s="52" t="s">
        <v>874</v>
      </c>
      <c r="D299" s="51" t="s">
        <v>2059</v>
      </c>
      <c r="E299" s="51"/>
      <c r="F299" s="53">
        <v>44698.4075</v>
      </c>
      <c r="G299" s="51"/>
      <c r="H299" s="51"/>
      <c r="I299" s="51"/>
      <c r="J299" s="51"/>
      <c r="K299" s="51" t="s">
        <v>1395</v>
      </c>
      <c r="L299" s="51"/>
      <c r="M299" s="54" t="s">
        <v>111</v>
      </c>
      <c r="N299" s="56" t="s">
        <v>1396</v>
      </c>
      <c r="O299" s="51">
        <v>597.0</v>
      </c>
      <c r="P299" s="51">
        <v>294.0</v>
      </c>
      <c r="Q299" s="51" t="s">
        <v>1397</v>
      </c>
      <c r="R299" s="57" t="s">
        <v>2060</v>
      </c>
      <c r="S299" s="54" t="s">
        <v>877</v>
      </c>
    </row>
    <row r="300">
      <c r="A300" s="55" t="s">
        <v>2061</v>
      </c>
      <c r="B300" s="51" t="s">
        <v>2062</v>
      </c>
      <c r="C300" s="52" t="s">
        <v>2063</v>
      </c>
      <c r="D300" s="51" t="s">
        <v>2064</v>
      </c>
      <c r="E300" s="51"/>
      <c r="F300" s="53">
        <v>44698.40747685185</v>
      </c>
      <c r="G300" s="51"/>
      <c r="H300" s="51"/>
      <c r="I300" s="51"/>
      <c r="J300" s="51"/>
      <c r="K300" s="51" t="s">
        <v>2065</v>
      </c>
      <c r="L300" s="51"/>
      <c r="M300" s="54" t="s">
        <v>69</v>
      </c>
      <c r="N300" s="56" t="s">
        <v>2066</v>
      </c>
      <c r="O300" s="51">
        <v>96.0</v>
      </c>
      <c r="P300" s="51">
        <v>256.0</v>
      </c>
      <c r="Q300" s="51"/>
      <c r="R300" s="57" t="s">
        <v>2067</v>
      </c>
      <c r="S300" s="54" t="s">
        <v>2068</v>
      </c>
    </row>
    <row r="301">
      <c r="A301" s="55" t="s">
        <v>2069</v>
      </c>
      <c r="B301" s="51" t="s">
        <v>179</v>
      </c>
      <c r="C301" s="52" t="s">
        <v>2070</v>
      </c>
      <c r="D301" s="51" t="s">
        <v>2071</v>
      </c>
      <c r="E301" s="51"/>
      <c r="F301" s="53">
        <v>44698.40673611111</v>
      </c>
      <c r="G301" s="51"/>
      <c r="H301" s="51"/>
      <c r="I301" s="51"/>
      <c r="J301" s="51"/>
      <c r="K301" s="51" t="s">
        <v>182</v>
      </c>
      <c r="L301" s="51"/>
      <c r="M301" s="54" t="s">
        <v>69</v>
      </c>
      <c r="N301" s="56" t="s">
        <v>183</v>
      </c>
      <c r="O301" s="51">
        <v>1169.0</v>
      </c>
      <c r="P301" s="51">
        <v>3480.0</v>
      </c>
      <c r="Q301" s="51" t="s">
        <v>184</v>
      </c>
      <c r="R301" s="57" t="s">
        <v>2072</v>
      </c>
      <c r="S301" s="54" t="s">
        <v>2073</v>
      </c>
    </row>
    <row r="302">
      <c r="A302" s="55" t="s">
        <v>2074</v>
      </c>
      <c r="B302" s="51" t="s">
        <v>759</v>
      </c>
      <c r="C302" s="52" t="s">
        <v>2075</v>
      </c>
      <c r="D302" s="51" t="s">
        <v>2076</v>
      </c>
      <c r="E302" s="51"/>
      <c r="F302" s="53">
        <v>44698.405543981484</v>
      </c>
      <c r="G302" s="51"/>
      <c r="H302" s="51"/>
      <c r="I302" s="51"/>
      <c r="J302" s="51"/>
      <c r="K302" s="51" t="s">
        <v>762</v>
      </c>
      <c r="L302" s="51"/>
      <c r="M302" s="54" t="s">
        <v>69</v>
      </c>
      <c r="N302" s="56" t="s">
        <v>763</v>
      </c>
      <c r="O302" s="51">
        <v>23415.0</v>
      </c>
      <c r="P302" s="51">
        <v>743.0</v>
      </c>
      <c r="Q302" s="51" t="s">
        <v>71</v>
      </c>
      <c r="R302" s="57" t="s">
        <v>2077</v>
      </c>
      <c r="S302" s="54" t="s">
        <v>2078</v>
      </c>
    </row>
    <row r="303">
      <c r="A303" s="55" t="s">
        <v>2079</v>
      </c>
      <c r="B303" s="51" t="s">
        <v>2080</v>
      </c>
      <c r="C303" s="52" t="s">
        <v>869</v>
      </c>
      <c r="D303" s="51" t="s">
        <v>2081</v>
      </c>
      <c r="E303" s="51"/>
      <c r="F303" s="53">
        <v>44698.40493055555</v>
      </c>
      <c r="G303" s="51"/>
      <c r="H303" s="51"/>
      <c r="I303" s="51"/>
      <c r="J303" s="51"/>
      <c r="K303" s="51" t="s">
        <v>2082</v>
      </c>
      <c r="L303" s="51"/>
      <c r="M303" s="54" t="s">
        <v>2083</v>
      </c>
      <c r="N303" s="56" t="s">
        <v>2084</v>
      </c>
      <c r="O303" s="51">
        <v>181.0</v>
      </c>
      <c r="P303" s="51">
        <v>23.0</v>
      </c>
      <c r="Q303" s="51" t="s">
        <v>2085</v>
      </c>
      <c r="R303" s="57" t="s">
        <v>2086</v>
      </c>
      <c r="S303" s="54" t="s">
        <v>872</v>
      </c>
    </row>
    <row r="304">
      <c r="A304" s="55" t="s">
        <v>2087</v>
      </c>
      <c r="B304" s="51" t="s">
        <v>64</v>
      </c>
      <c r="C304" s="52" t="s">
        <v>2088</v>
      </c>
      <c r="D304" s="51" t="s">
        <v>2089</v>
      </c>
      <c r="E304" s="51"/>
      <c r="F304" s="53">
        <v>44698.40121527778</v>
      </c>
      <c r="G304" s="51"/>
      <c r="H304" s="51"/>
      <c r="I304" s="51"/>
      <c r="J304" s="51"/>
      <c r="K304" s="51" t="s">
        <v>68</v>
      </c>
      <c r="L304" s="51"/>
      <c r="M304" s="54" t="s">
        <v>69</v>
      </c>
      <c r="N304" s="56" t="s">
        <v>70</v>
      </c>
      <c r="O304" s="51">
        <v>422.0</v>
      </c>
      <c r="P304" s="51">
        <v>115.0</v>
      </c>
      <c r="Q304" s="51" t="s">
        <v>71</v>
      </c>
      <c r="R304" s="57" t="s">
        <v>2090</v>
      </c>
      <c r="S304" s="54" t="s">
        <v>2091</v>
      </c>
    </row>
    <row r="305">
      <c r="A305" s="55" t="s">
        <v>2092</v>
      </c>
      <c r="B305" s="51" t="s">
        <v>2093</v>
      </c>
      <c r="C305" s="52" t="s">
        <v>1546</v>
      </c>
      <c r="D305" s="51" t="s">
        <v>2094</v>
      </c>
      <c r="E305" s="51"/>
      <c r="F305" s="53">
        <v>44698.39866898148</v>
      </c>
      <c r="G305" s="51"/>
      <c r="H305" s="51"/>
      <c r="I305" s="51"/>
      <c r="J305" s="51"/>
      <c r="K305" s="51" t="s">
        <v>2095</v>
      </c>
      <c r="L305" s="51"/>
      <c r="M305" s="54" t="s">
        <v>69</v>
      </c>
      <c r="N305" s="56" t="s">
        <v>2096</v>
      </c>
      <c r="O305" s="51">
        <v>3511.0</v>
      </c>
      <c r="P305" s="51">
        <v>363.0</v>
      </c>
      <c r="Q305" s="51" t="s">
        <v>2097</v>
      </c>
      <c r="R305" s="57" t="s">
        <v>2098</v>
      </c>
      <c r="S305" s="54" t="s">
        <v>1551</v>
      </c>
    </row>
    <row r="306">
      <c r="A306" s="55" t="s">
        <v>2099</v>
      </c>
      <c r="B306" s="51" t="s">
        <v>2100</v>
      </c>
      <c r="C306" s="52" t="s">
        <v>426</v>
      </c>
      <c r="D306" s="51" t="s">
        <v>2101</v>
      </c>
      <c r="E306" s="51"/>
      <c r="F306" s="53">
        <v>44698.39716435185</v>
      </c>
      <c r="G306" s="51"/>
      <c r="H306" s="51"/>
      <c r="I306" s="51"/>
      <c r="J306" s="51"/>
      <c r="K306" s="51" t="s">
        <v>2102</v>
      </c>
      <c r="L306" s="51"/>
      <c r="M306" s="54" t="s">
        <v>69</v>
      </c>
      <c r="N306" s="56" t="s">
        <v>2103</v>
      </c>
      <c r="O306" s="51">
        <v>1737.0</v>
      </c>
      <c r="P306" s="51">
        <v>2967.0</v>
      </c>
      <c r="Q306" s="51" t="s">
        <v>2104</v>
      </c>
      <c r="R306" s="57" t="s">
        <v>2105</v>
      </c>
      <c r="S306" s="54" t="s">
        <v>432</v>
      </c>
    </row>
    <row r="307">
      <c r="A307" s="55" t="s">
        <v>2106</v>
      </c>
      <c r="B307" s="51" t="s">
        <v>2107</v>
      </c>
      <c r="C307" s="52" t="s">
        <v>2108</v>
      </c>
      <c r="D307" s="51" t="s">
        <v>2109</v>
      </c>
      <c r="E307" s="51"/>
      <c r="F307" s="53">
        <v>44698.39141203703</v>
      </c>
      <c r="G307" s="51"/>
      <c r="H307" s="51"/>
      <c r="I307" s="51"/>
      <c r="J307" s="51"/>
      <c r="K307" s="51" t="s">
        <v>2110</v>
      </c>
      <c r="L307" s="51"/>
      <c r="M307" s="54" t="s">
        <v>2111</v>
      </c>
      <c r="N307" s="56" t="s">
        <v>2112</v>
      </c>
      <c r="O307" s="51">
        <v>4121.0</v>
      </c>
      <c r="P307" s="51">
        <v>3159.0</v>
      </c>
      <c r="Q307" s="51" t="s">
        <v>2113</v>
      </c>
      <c r="R307" s="57" t="s">
        <v>2114</v>
      </c>
      <c r="S307" s="54" t="s">
        <v>2115</v>
      </c>
    </row>
    <row r="308">
      <c r="A308" s="55" t="s">
        <v>2116</v>
      </c>
      <c r="B308" s="51" t="s">
        <v>2117</v>
      </c>
      <c r="C308" s="52" t="s">
        <v>426</v>
      </c>
      <c r="D308" s="51" t="s">
        <v>2118</v>
      </c>
      <c r="E308" s="51"/>
      <c r="F308" s="53">
        <v>44698.39063657407</v>
      </c>
      <c r="G308" s="51"/>
      <c r="H308" s="51"/>
      <c r="I308" s="51"/>
      <c r="J308" s="51"/>
      <c r="K308" s="51" t="s">
        <v>2119</v>
      </c>
      <c r="L308" s="51"/>
      <c r="M308" s="54" t="s">
        <v>69</v>
      </c>
      <c r="N308" s="56" t="s">
        <v>2120</v>
      </c>
      <c r="O308" s="51">
        <v>59989.0</v>
      </c>
      <c r="P308" s="51">
        <v>151.0</v>
      </c>
      <c r="Q308" s="51" t="s">
        <v>2121</v>
      </c>
      <c r="R308" s="57" t="s">
        <v>2122</v>
      </c>
      <c r="S308" s="54" t="s">
        <v>432</v>
      </c>
    </row>
    <row r="309">
      <c r="A309" s="55" t="s">
        <v>2123</v>
      </c>
      <c r="B309" s="51" t="s">
        <v>2124</v>
      </c>
      <c r="C309" s="52" t="s">
        <v>2125</v>
      </c>
      <c r="D309" s="51" t="s">
        <v>2126</v>
      </c>
      <c r="E309" s="51"/>
      <c r="F309" s="53">
        <v>44698.39056712963</v>
      </c>
      <c r="G309" s="51"/>
      <c r="H309" s="51"/>
      <c r="I309" s="51"/>
      <c r="J309" s="51"/>
      <c r="K309" s="51" t="s">
        <v>2127</v>
      </c>
      <c r="L309" s="51"/>
      <c r="M309" s="54" t="s">
        <v>69</v>
      </c>
      <c r="N309" s="56" t="s">
        <v>2128</v>
      </c>
      <c r="O309" s="51">
        <v>14.0</v>
      </c>
      <c r="P309" s="51">
        <v>101.0</v>
      </c>
      <c r="Q309" s="51"/>
      <c r="R309" s="57" t="s">
        <v>2129</v>
      </c>
      <c r="S309" s="54" t="s">
        <v>2130</v>
      </c>
    </row>
    <row r="310">
      <c r="A310" s="55" t="s">
        <v>2131</v>
      </c>
      <c r="B310" s="51" t="s">
        <v>2132</v>
      </c>
      <c r="C310" s="52" t="s">
        <v>2133</v>
      </c>
      <c r="D310" s="51" t="s">
        <v>2134</v>
      </c>
      <c r="E310" s="51"/>
      <c r="F310" s="53">
        <v>44698.39021990741</v>
      </c>
      <c r="G310" s="51"/>
      <c r="H310" s="51"/>
      <c r="I310" s="51"/>
      <c r="J310" s="51"/>
      <c r="K310" s="51" t="s">
        <v>2135</v>
      </c>
      <c r="L310" s="51"/>
      <c r="M310" s="54" t="s">
        <v>69</v>
      </c>
      <c r="N310" s="56" t="s">
        <v>2136</v>
      </c>
      <c r="O310" s="51">
        <v>1550.0</v>
      </c>
      <c r="P310" s="51">
        <v>4977.0</v>
      </c>
      <c r="Q310" s="51" t="s">
        <v>2137</v>
      </c>
      <c r="R310" s="57" t="s">
        <v>2138</v>
      </c>
      <c r="S310" s="54" t="s">
        <v>2139</v>
      </c>
    </row>
    <row r="311">
      <c r="A311" s="55" t="s">
        <v>2140</v>
      </c>
      <c r="B311" s="51" t="s">
        <v>2141</v>
      </c>
      <c r="C311" s="52" t="s">
        <v>1065</v>
      </c>
      <c r="D311" s="51" t="s">
        <v>2142</v>
      </c>
      <c r="E311" s="51"/>
      <c r="F311" s="53">
        <v>44698.387094907404</v>
      </c>
      <c r="G311" s="51"/>
      <c r="H311" s="51"/>
      <c r="I311" s="51"/>
      <c r="J311" s="51"/>
      <c r="K311" s="51" t="s">
        <v>2143</v>
      </c>
      <c r="L311" s="51"/>
      <c r="M311" s="54" t="s">
        <v>111</v>
      </c>
      <c r="N311" s="56" t="s">
        <v>2144</v>
      </c>
      <c r="O311" s="51">
        <v>16935.0</v>
      </c>
      <c r="P311" s="51">
        <v>18578.0</v>
      </c>
      <c r="Q311" s="51" t="s">
        <v>2145</v>
      </c>
      <c r="R311" s="57" t="s">
        <v>2146</v>
      </c>
      <c r="S311" s="54" t="s">
        <v>1070</v>
      </c>
    </row>
    <row r="312">
      <c r="A312" s="55" t="s">
        <v>2147</v>
      </c>
      <c r="B312" s="51" t="s">
        <v>1348</v>
      </c>
      <c r="C312" s="52" t="s">
        <v>2148</v>
      </c>
      <c r="D312" s="51" t="s">
        <v>2149</v>
      </c>
      <c r="E312" s="51"/>
      <c r="F312" s="53">
        <v>44698.38429398148</v>
      </c>
      <c r="G312" s="51"/>
      <c r="H312" s="51"/>
      <c r="I312" s="51"/>
      <c r="J312" s="51"/>
      <c r="K312" s="51" t="s">
        <v>1350</v>
      </c>
      <c r="L312" s="51"/>
      <c r="M312" s="54" t="s">
        <v>69</v>
      </c>
      <c r="N312" s="56" t="s">
        <v>1351</v>
      </c>
      <c r="O312" s="51">
        <v>165117.0</v>
      </c>
      <c r="P312" s="51">
        <v>71105.0</v>
      </c>
      <c r="Q312" s="51" t="s">
        <v>1352</v>
      </c>
      <c r="R312" s="57" t="s">
        <v>2150</v>
      </c>
      <c r="S312" s="54" t="s">
        <v>2151</v>
      </c>
    </row>
    <row r="313">
      <c r="A313" s="55" t="s">
        <v>2152</v>
      </c>
      <c r="B313" s="51" t="s">
        <v>1590</v>
      </c>
      <c r="C313" s="52" t="s">
        <v>1999</v>
      </c>
      <c r="D313" s="51" t="s">
        <v>2153</v>
      </c>
      <c r="E313" s="51"/>
      <c r="F313" s="53">
        <v>44698.37449074074</v>
      </c>
      <c r="G313" s="51"/>
      <c r="H313" s="51"/>
      <c r="I313" s="51"/>
      <c r="J313" s="51"/>
      <c r="K313" s="51" t="s">
        <v>1589</v>
      </c>
      <c r="L313" s="51"/>
      <c r="M313" s="54" t="s">
        <v>111</v>
      </c>
      <c r="N313" s="56" t="s">
        <v>2154</v>
      </c>
      <c r="O313" s="51">
        <v>780.0</v>
      </c>
      <c r="P313" s="51">
        <v>165.0</v>
      </c>
      <c r="Q313" s="51" t="s">
        <v>2155</v>
      </c>
      <c r="R313" s="57" t="s">
        <v>2156</v>
      </c>
      <c r="S313" s="54" t="s">
        <v>2004</v>
      </c>
    </row>
    <row r="314">
      <c r="A314" s="55" t="s">
        <v>2157</v>
      </c>
      <c r="B314" s="51" t="s">
        <v>64</v>
      </c>
      <c r="C314" s="52" t="s">
        <v>2158</v>
      </c>
      <c r="D314" s="51" t="s">
        <v>2159</v>
      </c>
      <c r="E314" s="51"/>
      <c r="F314" s="53">
        <v>44698.37085648148</v>
      </c>
      <c r="G314" s="51"/>
      <c r="H314" s="51"/>
      <c r="I314" s="51"/>
      <c r="J314" s="51"/>
      <c r="K314" s="51" t="s">
        <v>68</v>
      </c>
      <c r="L314" s="51"/>
      <c r="M314" s="54" t="s">
        <v>69</v>
      </c>
      <c r="N314" s="56" t="s">
        <v>70</v>
      </c>
      <c r="O314" s="51">
        <v>422.0</v>
      </c>
      <c r="P314" s="51">
        <v>115.0</v>
      </c>
      <c r="Q314" s="51" t="s">
        <v>71</v>
      </c>
      <c r="R314" s="57" t="s">
        <v>2160</v>
      </c>
      <c r="S314" s="54" t="s">
        <v>2161</v>
      </c>
    </row>
    <row r="315">
      <c r="A315" s="55" t="s">
        <v>2162</v>
      </c>
      <c r="B315" s="51" t="s">
        <v>1348</v>
      </c>
      <c r="C315" s="52" t="s">
        <v>2163</v>
      </c>
      <c r="D315" s="51" t="s">
        <v>2164</v>
      </c>
      <c r="E315" s="51"/>
      <c r="F315" s="53">
        <v>44698.352430555555</v>
      </c>
      <c r="G315" s="51"/>
      <c r="H315" s="51"/>
      <c r="I315" s="51"/>
      <c r="J315" s="51"/>
      <c r="K315" s="51" t="s">
        <v>1350</v>
      </c>
      <c r="L315" s="51"/>
      <c r="M315" s="54" t="s">
        <v>69</v>
      </c>
      <c r="N315" s="56" t="s">
        <v>1351</v>
      </c>
      <c r="O315" s="51">
        <v>165117.0</v>
      </c>
      <c r="P315" s="51">
        <v>71105.0</v>
      </c>
      <c r="Q315" s="51" t="s">
        <v>1352</v>
      </c>
      <c r="R315" s="57" t="s">
        <v>2165</v>
      </c>
      <c r="S315" s="54" t="s">
        <v>2166</v>
      </c>
    </row>
    <row r="316">
      <c r="A316" s="55" t="s">
        <v>2167</v>
      </c>
      <c r="B316" s="51" t="s">
        <v>2168</v>
      </c>
      <c r="C316" s="52" t="s">
        <v>2169</v>
      </c>
      <c r="D316" s="51" t="s">
        <v>2170</v>
      </c>
      <c r="E316" s="51"/>
      <c r="F316" s="53">
        <v>44698.35239583333</v>
      </c>
      <c r="G316" s="51"/>
      <c r="H316" s="51"/>
      <c r="I316" s="51"/>
      <c r="J316" s="51"/>
      <c r="K316" s="51" t="s">
        <v>2171</v>
      </c>
      <c r="L316" s="51"/>
      <c r="M316" s="54" t="s">
        <v>2172</v>
      </c>
      <c r="N316" s="56" t="s">
        <v>2173</v>
      </c>
      <c r="O316" s="51">
        <v>101211.0</v>
      </c>
      <c r="P316" s="51">
        <v>145.0</v>
      </c>
      <c r="Q316" s="51" t="s">
        <v>2174</v>
      </c>
      <c r="R316" s="57" t="s">
        <v>2175</v>
      </c>
      <c r="S316" s="54" t="s">
        <v>2176</v>
      </c>
    </row>
    <row r="317">
      <c r="A317" s="55" t="s">
        <v>2177</v>
      </c>
      <c r="B317" s="51" t="s">
        <v>1348</v>
      </c>
      <c r="C317" s="52" t="s">
        <v>2178</v>
      </c>
      <c r="D317" s="51" t="s">
        <v>2179</v>
      </c>
      <c r="E317" s="51"/>
      <c r="F317" s="53">
        <v>44698.350590277776</v>
      </c>
      <c r="G317" s="51"/>
      <c r="H317" s="51"/>
      <c r="I317" s="51"/>
      <c r="J317" s="51"/>
      <c r="K317" s="51" t="s">
        <v>1350</v>
      </c>
      <c r="L317" s="51"/>
      <c r="M317" s="54" t="s">
        <v>69</v>
      </c>
      <c r="N317" s="56" t="s">
        <v>1351</v>
      </c>
      <c r="O317" s="51">
        <v>165117.0</v>
      </c>
      <c r="P317" s="51">
        <v>71105.0</v>
      </c>
      <c r="Q317" s="51" t="s">
        <v>1352</v>
      </c>
      <c r="R317" s="57" t="s">
        <v>2180</v>
      </c>
      <c r="S317" s="54" t="s">
        <v>2181</v>
      </c>
    </row>
    <row r="318">
      <c r="A318" s="55" t="s">
        <v>2182</v>
      </c>
      <c r="B318" s="51" t="s">
        <v>1348</v>
      </c>
      <c r="C318" s="52" t="s">
        <v>2183</v>
      </c>
      <c r="D318" s="51" t="s">
        <v>2184</v>
      </c>
      <c r="E318" s="51"/>
      <c r="F318" s="53">
        <v>44698.34962962963</v>
      </c>
      <c r="G318" s="51"/>
      <c r="H318" s="51"/>
      <c r="I318" s="51"/>
      <c r="J318" s="51"/>
      <c r="K318" s="51" t="s">
        <v>1350</v>
      </c>
      <c r="L318" s="51"/>
      <c r="M318" s="54" t="s">
        <v>69</v>
      </c>
      <c r="N318" s="56" t="s">
        <v>1351</v>
      </c>
      <c r="O318" s="51">
        <v>165117.0</v>
      </c>
      <c r="P318" s="51">
        <v>71105.0</v>
      </c>
      <c r="Q318" s="51" t="s">
        <v>1352</v>
      </c>
      <c r="R318" s="57" t="s">
        <v>2185</v>
      </c>
      <c r="S318" s="54" t="s">
        <v>2186</v>
      </c>
    </row>
    <row r="319">
      <c r="A319" s="55" t="s">
        <v>2187</v>
      </c>
      <c r="B319" s="51" t="s">
        <v>2188</v>
      </c>
      <c r="C319" s="52" t="s">
        <v>426</v>
      </c>
      <c r="D319" s="51" t="s">
        <v>2189</v>
      </c>
      <c r="E319" s="51"/>
      <c r="F319" s="53">
        <v>44698.334502314814</v>
      </c>
      <c r="G319" s="51"/>
      <c r="H319" s="51"/>
      <c r="I319" s="51"/>
      <c r="J319" s="51"/>
      <c r="K319" s="51" t="s">
        <v>2190</v>
      </c>
      <c r="L319" s="51"/>
      <c r="M319" s="54" t="s">
        <v>111</v>
      </c>
      <c r="N319" s="56" t="s">
        <v>2191</v>
      </c>
      <c r="O319" s="51">
        <v>1567.0</v>
      </c>
      <c r="P319" s="51">
        <v>139.0</v>
      </c>
      <c r="Q319" s="51" t="s">
        <v>2192</v>
      </c>
      <c r="R319" s="57" t="s">
        <v>2193</v>
      </c>
      <c r="S319" s="54" t="s">
        <v>432</v>
      </c>
    </row>
    <row r="320">
      <c r="A320" s="55" t="s">
        <v>2194</v>
      </c>
      <c r="B320" s="51" t="s">
        <v>2195</v>
      </c>
      <c r="C320" s="52" t="s">
        <v>426</v>
      </c>
      <c r="D320" s="51" t="s">
        <v>2196</v>
      </c>
      <c r="E320" s="51"/>
      <c r="F320" s="53">
        <v>44698.33289351852</v>
      </c>
      <c r="G320" s="51"/>
      <c r="H320" s="51"/>
      <c r="I320" s="51"/>
      <c r="J320" s="51"/>
      <c r="K320" s="51" t="s">
        <v>2197</v>
      </c>
      <c r="L320" s="51"/>
      <c r="M320" s="54" t="s">
        <v>69</v>
      </c>
      <c r="N320" s="56" t="s">
        <v>2198</v>
      </c>
      <c r="O320" s="51">
        <v>81.0</v>
      </c>
      <c r="P320" s="51">
        <v>258.0</v>
      </c>
      <c r="Q320" s="51"/>
      <c r="R320" s="57" t="s">
        <v>2199</v>
      </c>
      <c r="S320" s="54" t="s">
        <v>432</v>
      </c>
    </row>
    <row r="321">
      <c r="A321" s="55" t="s">
        <v>2200</v>
      </c>
      <c r="B321" s="51" t="s">
        <v>2201</v>
      </c>
      <c r="C321" s="52" t="s">
        <v>426</v>
      </c>
      <c r="D321" s="51" t="s">
        <v>2202</v>
      </c>
      <c r="E321" s="51"/>
      <c r="F321" s="53">
        <v>44698.3325462963</v>
      </c>
      <c r="G321" s="51"/>
      <c r="H321" s="51"/>
      <c r="I321" s="51"/>
      <c r="J321" s="51"/>
      <c r="K321" s="51" t="s">
        <v>2203</v>
      </c>
      <c r="L321" s="51"/>
      <c r="M321" s="54" t="s">
        <v>69</v>
      </c>
      <c r="N321" s="56" t="s">
        <v>2204</v>
      </c>
      <c r="O321" s="51">
        <v>384.0</v>
      </c>
      <c r="P321" s="51">
        <v>710.0</v>
      </c>
      <c r="Q321" s="51" t="s">
        <v>2205</v>
      </c>
      <c r="R321" s="57" t="s">
        <v>2206</v>
      </c>
      <c r="S321" s="54" t="s">
        <v>432</v>
      </c>
    </row>
    <row r="322">
      <c r="A322" s="55" t="s">
        <v>2207</v>
      </c>
      <c r="B322" s="51" t="s">
        <v>2208</v>
      </c>
      <c r="C322" s="52" t="s">
        <v>2209</v>
      </c>
      <c r="D322" s="51" t="s">
        <v>2210</v>
      </c>
      <c r="E322" s="51"/>
      <c r="F322" s="53">
        <v>44698.329872685186</v>
      </c>
      <c r="G322" s="51"/>
      <c r="H322" s="51"/>
      <c r="I322" s="51"/>
      <c r="J322" s="51"/>
      <c r="K322" s="51" t="s">
        <v>2211</v>
      </c>
      <c r="L322" s="51"/>
      <c r="M322" s="54" t="s">
        <v>69</v>
      </c>
      <c r="N322" s="56" t="s">
        <v>2212</v>
      </c>
      <c r="O322" s="51">
        <v>78631.0</v>
      </c>
      <c r="P322" s="51">
        <v>3027.0</v>
      </c>
      <c r="Q322" s="51" t="s">
        <v>2192</v>
      </c>
      <c r="R322" s="57" t="s">
        <v>2213</v>
      </c>
      <c r="S322" s="54" t="s">
        <v>2214</v>
      </c>
    </row>
    <row r="323">
      <c r="A323" s="55" t="s">
        <v>2215</v>
      </c>
      <c r="B323" s="51" t="s">
        <v>2216</v>
      </c>
      <c r="C323" s="52" t="s">
        <v>2006</v>
      </c>
      <c r="D323" s="51" t="s">
        <v>2217</v>
      </c>
      <c r="E323" s="51"/>
      <c r="F323" s="53">
        <v>44698.32659722222</v>
      </c>
      <c r="G323" s="51"/>
      <c r="H323" s="51"/>
      <c r="I323" s="51"/>
      <c r="J323" s="51"/>
      <c r="K323" s="51" t="s">
        <v>2218</v>
      </c>
      <c r="L323" s="51"/>
      <c r="M323" s="54" t="s">
        <v>58</v>
      </c>
      <c r="N323" s="56" t="s">
        <v>2219</v>
      </c>
      <c r="O323" s="51">
        <v>4158.0</v>
      </c>
      <c r="P323" s="51">
        <v>4588.0</v>
      </c>
      <c r="Q323" s="51" t="s">
        <v>2220</v>
      </c>
      <c r="R323" s="57" t="s">
        <v>2221</v>
      </c>
      <c r="S323" s="54" t="s">
        <v>2009</v>
      </c>
    </row>
    <row r="324">
      <c r="A324" s="55" t="s">
        <v>2222</v>
      </c>
      <c r="B324" s="51" t="s">
        <v>1643</v>
      </c>
      <c r="C324" s="52" t="s">
        <v>345</v>
      </c>
      <c r="D324" s="51" t="s">
        <v>2223</v>
      </c>
      <c r="E324" s="51"/>
      <c r="F324" s="53">
        <v>44698.32204861111</v>
      </c>
      <c r="G324" s="51"/>
      <c r="H324" s="51"/>
      <c r="I324" s="51"/>
      <c r="J324" s="51"/>
      <c r="K324" s="51" t="s">
        <v>1646</v>
      </c>
      <c r="L324" s="51"/>
      <c r="M324" s="54" t="s">
        <v>69</v>
      </c>
      <c r="N324" s="56" t="s">
        <v>1647</v>
      </c>
      <c r="O324" s="51">
        <v>17396.0</v>
      </c>
      <c r="P324" s="51">
        <v>188.0</v>
      </c>
      <c r="Q324" s="51" t="s">
        <v>1648</v>
      </c>
      <c r="R324" s="57" t="s">
        <v>2224</v>
      </c>
      <c r="S324" s="54" t="s">
        <v>351</v>
      </c>
    </row>
    <row r="325">
      <c r="A325" s="55" t="s">
        <v>2225</v>
      </c>
      <c r="B325" s="51" t="s">
        <v>1643</v>
      </c>
      <c r="C325" s="52" t="s">
        <v>405</v>
      </c>
      <c r="D325" s="51" t="s">
        <v>2226</v>
      </c>
      <c r="E325" s="51"/>
      <c r="F325" s="53">
        <v>44698.32136574074</v>
      </c>
      <c r="G325" s="51"/>
      <c r="H325" s="51"/>
      <c r="I325" s="51"/>
      <c r="J325" s="51"/>
      <c r="K325" s="51" t="s">
        <v>1646</v>
      </c>
      <c r="L325" s="51"/>
      <c r="M325" s="54" t="s">
        <v>69</v>
      </c>
      <c r="N325" s="56" t="s">
        <v>1647</v>
      </c>
      <c r="O325" s="51">
        <v>17396.0</v>
      </c>
      <c r="P325" s="51">
        <v>188.0</v>
      </c>
      <c r="Q325" s="51" t="s">
        <v>1648</v>
      </c>
      <c r="R325" s="57" t="s">
        <v>2227</v>
      </c>
      <c r="S325" s="54" t="s">
        <v>410</v>
      </c>
    </row>
    <row r="326">
      <c r="A326" s="55" t="s">
        <v>2228</v>
      </c>
      <c r="B326" s="51" t="s">
        <v>2229</v>
      </c>
      <c r="C326" s="52" t="s">
        <v>2230</v>
      </c>
      <c r="D326" s="51" t="s">
        <v>2231</v>
      </c>
      <c r="E326" s="51"/>
      <c r="F326" s="53">
        <v>44698.31974537037</v>
      </c>
      <c r="G326" s="51"/>
      <c r="H326" s="51"/>
      <c r="I326" s="51"/>
      <c r="J326" s="51"/>
      <c r="K326" s="51" t="s">
        <v>2232</v>
      </c>
      <c r="L326" s="51"/>
      <c r="M326" s="54" t="s">
        <v>69</v>
      </c>
      <c r="N326" s="56" t="s">
        <v>2233</v>
      </c>
      <c r="O326" s="51">
        <v>128.0</v>
      </c>
      <c r="P326" s="51">
        <v>206.0</v>
      </c>
      <c r="Q326" s="51"/>
      <c r="R326" s="57" t="s">
        <v>2234</v>
      </c>
      <c r="S326" s="54" t="s">
        <v>2235</v>
      </c>
    </row>
    <row r="327">
      <c r="A327" s="55" t="s">
        <v>2236</v>
      </c>
      <c r="B327" s="51" t="s">
        <v>1508</v>
      </c>
      <c r="C327" s="52" t="s">
        <v>2237</v>
      </c>
      <c r="D327" s="51" t="s">
        <v>2238</v>
      </c>
      <c r="E327" s="51"/>
      <c r="F327" s="53">
        <v>44698.31842592593</v>
      </c>
      <c r="G327" s="51"/>
      <c r="H327" s="51"/>
      <c r="I327" s="51"/>
      <c r="J327" s="51"/>
      <c r="K327" s="51" t="s">
        <v>1510</v>
      </c>
      <c r="L327" s="51"/>
      <c r="M327" s="54" t="s">
        <v>69</v>
      </c>
      <c r="N327" s="56" t="s">
        <v>1511</v>
      </c>
      <c r="O327" s="51">
        <v>5374.0</v>
      </c>
      <c r="P327" s="51">
        <v>618.0</v>
      </c>
      <c r="Q327" s="51" t="s">
        <v>1397</v>
      </c>
      <c r="R327" s="57" t="s">
        <v>2239</v>
      </c>
      <c r="S327" s="54" t="s">
        <v>2240</v>
      </c>
    </row>
    <row r="328">
      <c r="A328" s="55" t="s">
        <v>2241</v>
      </c>
      <c r="B328" s="51" t="s">
        <v>2242</v>
      </c>
      <c r="C328" s="52" t="s">
        <v>2230</v>
      </c>
      <c r="D328" s="51" t="s">
        <v>2243</v>
      </c>
      <c r="E328" s="51"/>
      <c r="F328" s="53">
        <v>44698.318148148144</v>
      </c>
      <c r="G328" s="51"/>
      <c r="H328" s="51"/>
      <c r="I328" s="51"/>
      <c r="J328" s="51"/>
      <c r="K328" s="51" t="s">
        <v>2244</v>
      </c>
      <c r="L328" s="51"/>
      <c r="M328" s="54" t="s">
        <v>58</v>
      </c>
      <c r="N328" s="56" t="s">
        <v>2245</v>
      </c>
      <c r="O328" s="51">
        <v>187.0</v>
      </c>
      <c r="P328" s="51">
        <v>271.0</v>
      </c>
      <c r="Q328" s="51" t="s">
        <v>2246</v>
      </c>
      <c r="R328" s="57" t="s">
        <v>2247</v>
      </c>
      <c r="S328" s="54" t="s">
        <v>2235</v>
      </c>
    </row>
    <row r="329">
      <c r="A329" s="55" t="s">
        <v>2248</v>
      </c>
      <c r="B329" s="51" t="s">
        <v>2249</v>
      </c>
      <c r="C329" s="52" t="s">
        <v>1190</v>
      </c>
      <c r="D329" s="51" t="s">
        <v>2250</v>
      </c>
      <c r="E329" s="51"/>
      <c r="F329" s="53">
        <v>44698.31674768518</v>
      </c>
      <c r="G329" s="51"/>
      <c r="H329" s="51"/>
      <c r="I329" s="51"/>
      <c r="J329" s="51"/>
      <c r="K329" s="51" t="s">
        <v>2251</v>
      </c>
      <c r="L329" s="51"/>
      <c r="M329" s="54" t="s">
        <v>58</v>
      </c>
      <c r="N329" s="56" t="s">
        <v>2252</v>
      </c>
      <c r="O329" s="51">
        <v>152.0</v>
      </c>
      <c r="P329" s="51">
        <v>45.0</v>
      </c>
      <c r="Q329" s="51" t="s">
        <v>2253</v>
      </c>
      <c r="R329" s="57" t="s">
        <v>2254</v>
      </c>
      <c r="S329" s="54" t="s">
        <v>1196</v>
      </c>
    </row>
    <row r="330">
      <c r="A330" s="55" t="s">
        <v>2255</v>
      </c>
      <c r="B330" s="51" t="s">
        <v>2256</v>
      </c>
      <c r="C330" s="52" t="s">
        <v>2257</v>
      </c>
      <c r="D330" s="51" t="s">
        <v>2258</v>
      </c>
      <c r="E330" s="51"/>
      <c r="F330" s="53">
        <v>44698.31506944445</v>
      </c>
      <c r="G330" s="51"/>
      <c r="H330" s="51"/>
      <c r="I330" s="51"/>
      <c r="J330" s="51"/>
      <c r="K330" s="51" t="s">
        <v>2259</v>
      </c>
      <c r="L330" s="51"/>
      <c r="M330" s="54" t="s">
        <v>69</v>
      </c>
      <c r="N330" s="56" t="s">
        <v>2260</v>
      </c>
      <c r="O330" s="51">
        <v>126204.0</v>
      </c>
      <c r="P330" s="51">
        <v>256.0</v>
      </c>
      <c r="Q330" s="51" t="s">
        <v>2246</v>
      </c>
      <c r="R330" s="57" t="s">
        <v>2261</v>
      </c>
      <c r="S330" s="54" t="s">
        <v>2262</v>
      </c>
    </row>
    <row r="331">
      <c r="A331" s="55" t="s">
        <v>2263</v>
      </c>
      <c r="B331" s="51" t="s">
        <v>2264</v>
      </c>
      <c r="C331" s="52" t="s">
        <v>2265</v>
      </c>
      <c r="D331" s="51" t="s">
        <v>2266</v>
      </c>
      <c r="E331" s="51"/>
      <c r="F331" s="53">
        <v>44698.30511574074</v>
      </c>
      <c r="G331" s="51"/>
      <c r="H331" s="51"/>
      <c r="I331" s="51"/>
      <c r="J331" s="51"/>
      <c r="K331" s="51" t="s">
        <v>2267</v>
      </c>
      <c r="L331" s="51"/>
      <c r="M331" s="54" t="s">
        <v>69</v>
      </c>
      <c r="N331" s="56" t="s">
        <v>2268</v>
      </c>
      <c r="O331" s="51">
        <v>15.0</v>
      </c>
      <c r="P331" s="51">
        <v>143.0</v>
      </c>
      <c r="Q331" s="51" t="s">
        <v>2269</v>
      </c>
      <c r="R331" s="57" t="s">
        <v>2270</v>
      </c>
      <c r="S331" s="54" t="s">
        <v>2271</v>
      </c>
    </row>
    <row r="332">
      <c r="A332" s="55" t="s">
        <v>2272</v>
      </c>
      <c r="B332" s="51" t="s">
        <v>1105</v>
      </c>
      <c r="C332" s="52" t="s">
        <v>1595</v>
      </c>
      <c r="D332" s="51" t="s">
        <v>2273</v>
      </c>
      <c r="E332" s="51"/>
      <c r="F332" s="53">
        <v>44698.28681712963</v>
      </c>
      <c r="G332" s="51"/>
      <c r="H332" s="51"/>
      <c r="I332" s="51"/>
      <c r="J332" s="51"/>
      <c r="K332" s="51" t="s">
        <v>1108</v>
      </c>
      <c r="L332" s="51"/>
      <c r="M332" s="54" t="s">
        <v>111</v>
      </c>
      <c r="N332" s="56" t="s">
        <v>59</v>
      </c>
      <c r="O332" s="51">
        <v>20.0</v>
      </c>
      <c r="P332" s="51">
        <v>27.0</v>
      </c>
      <c r="Q332" s="51"/>
      <c r="R332" s="57" t="s">
        <v>2274</v>
      </c>
      <c r="S332" s="54" t="s">
        <v>1601</v>
      </c>
    </row>
    <row r="333">
      <c r="A333" s="55" t="s">
        <v>2275</v>
      </c>
      <c r="B333" s="51" t="s">
        <v>2276</v>
      </c>
      <c r="C333" s="52" t="s">
        <v>2277</v>
      </c>
      <c r="D333" s="51" t="s">
        <v>2278</v>
      </c>
      <c r="E333" s="51"/>
      <c r="F333" s="53">
        <v>44698.28637731481</v>
      </c>
      <c r="G333" s="51"/>
      <c r="H333" s="51"/>
      <c r="I333" s="51"/>
      <c r="J333" s="51"/>
      <c r="K333" s="51" t="s">
        <v>2279</v>
      </c>
      <c r="L333" s="51"/>
      <c r="M333" s="54" t="s">
        <v>58</v>
      </c>
      <c r="N333" s="56" t="s">
        <v>2280</v>
      </c>
      <c r="O333" s="51">
        <v>76.0</v>
      </c>
      <c r="P333" s="51">
        <v>848.0</v>
      </c>
      <c r="Q333" s="51" t="s">
        <v>2281</v>
      </c>
      <c r="R333" s="57" t="s">
        <v>2282</v>
      </c>
      <c r="S333" s="54" t="s">
        <v>2283</v>
      </c>
    </row>
    <row r="334">
      <c r="A334" s="55" t="s">
        <v>2284</v>
      </c>
      <c r="B334" s="51" t="s">
        <v>2285</v>
      </c>
      <c r="C334" s="52" t="s">
        <v>2286</v>
      </c>
      <c r="D334" s="51" t="s">
        <v>2287</v>
      </c>
      <c r="E334" s="51"/>
      <c r="F334" s="53">
        <v>44698.284907407404</v>
      </c>
      <c r="G334" s="51"/>
      <c r="H334" s="51"/>
      <c r="I334" s="51"/>
      <c r="J334" s="51"/>
      <c r="K334" s="51" t="s">
        <v>2288</v>
      </c>
      <c r="L334" s="51"/>
      <c r="M334" s="54" t="s">
        <v>111</v>
      </c>
      <c r="N334" s="56" t="s">
        <v>2289</v>
      </c>
      <c r="O334" s="51">
        <v>51.0</v>
      </c>
      <c r="P334" s="51">
        <v>45.0</v>
      </c>
      <c r="Q334" s="51" t="s">
        <v>2290</v>
      </c>
      <c r="R334" s="57" t="s">
        <v>2291</v>
      </c>
      <c r="S334" s="54" t="s">
        <v>2292</v>
      </c>
    </row>
    <row r="335">
      <c r="A335" s="55" t="s">
        <v>2293</v>
      </c>
      <c r="B335" s="51" t="s">
        <v>2294</v>
      </c>
      <c r="C335" s="52" t="s">
        <v>1836</v>
      </c>
      <c r="D335" s="51" t="s">
        <v>2295</v>
      </c>
      <c r="E335" s="51"/>
      <c r="F335" s="53">
        <v>44698.27175925926</v>
      </c>
      <c r="G335" s="51"/>
      <c r="H335" s="51"/>
      <c r="I335" s="51"/>
      <c r="J335" s="51"/>
      <c r="K335" s="51" t="s">
        <v>2296</v>
      </c>
      <c r="L335" s="51"/>
      <c r="M335" s="54" t="s">
        <v>58</v>
      </c>
      <c r="N335" s="56" t="s">
        <v>2297</v>
      </c>
      <c r="O335" s="51">
        <v>101.0</v>
      </c>
      <c r="P335" s="51">
        <v>440.0</v>
      </c>
      <c r="Q335" s="51" t="s">
        <v>281</v>
      </c>
      <c r="R335" s="57" t="s">
        <v>2298</v>
      </c>
      <c r="S335" s="54" t="s">
        <v>1842</v>
      </c>
    </row>
    <row r="336">
      <c r="A336" s="55" t="s">
        <v>2299</v>
      </c>
      <c r="B336" s="51" t="s">
        <v>2300</v>
      </c>
      <c r="C336" s="52" t="s">
        <v>1546</v>
      </c>
      <c r="D336" s="51" t="s">
        <v>2301</v>
      </c>
      <c r="E336" s="51"/>
      <c r="F336" s="53">
        <v>44698.270995370374</v>
      </c>
      <c r="G336" s="51"/>
      <c r="H336" s="51"/>
      <c r="I336" s="51"/>
      <c r="J336" s="51"/>
      <c r="K336" s="51" t="s">
        <v>2302</v>
      </c>
      <c r="L336" s="51"/>
      <c r="M336" s="54" t="s">
        <v>58</v>
      </c>
      <c r="N336" s="56" t="s">
        <v>2303</v>
      </c>
      <c r="O336" s="51">
        <v>1363.0</v>
      </c>
      <c r="P336" s="51">
        <v>272.0</v>
      </c>
      <c r="Q336" s="51"/>
      <c r="R336" s="57" t="s">
        <v>2304</v>
      </c>
      <c r="S336" s="54" t="s">
        <v>1551</v>
      </c>
    </row>
    <row r="337">
      <c r="A337" s="55" t="s">
        <v>2305</v>
      </c>
      <c r="B337" s="51" t="s">
        <v>2168</v>
      </c>
      <c r="C337" s="52" t="s">
        <v>2306</v>
      </c>
      <c r="D337" s="51" t="s">
        <v>2307</v>
      </c>
      <c r="E337" s="51"/>
      <c r="F337" s="53">
        <v>44698.27083333333</v>
      </c>
      <c r="G337" s="51"/>
      <c r="H337" s="51"/>
      <c r="I337" s="51"/>
      <c r="J337" s="51"/>
      <c r="K337" s="51" t="s">
        <v>2171</v>
      </c>
      <c r="L337" s="51"/>
      <c r="M337" s="54" t="s">
        <v>174</v>
      </c>
      <c r="N337" s="56" t="s">
        <v>2173</v>
      </c>
      <c r="O337" s="51">
        <v>101211.0</v>
      </c>
      <c r="P337" s="51">
        <v>145.0</v>
      </c>
      <c r="Q337" s="51" t="s">
        <v>2174</v>
      </c>
      <c r="R337" s="57" t="s">
        <v>2308</v>
      </c>
      <c r="S337" s="54" t="s">
        <v>2309</v>
      </c>
    </row>
    <row r="338">
      <c r="A338" s="55" t="s">
        <v>2310</v>
      </c>
      <c r="B338" s="51" t="s">
        <v>2311</v>
      </c>
      <c r="C338" s="52" t="s">
        <v>2312</v>
      </c>
      <c r="D338" s="51" t="s">
        <v>2313</v>
      </c>
      <c r="E338" s="51"/>
      <c r="F338" s="53">
        <v>44698.26896990741</v>
      </c>
      <c r="G338" s="51"/>
      <c r="H338" s="51"/>
      <c r="I338" s="51"/>
      <c r="J338" s="51"/>
      <c r="K338" s="51" t="s">
        <v>2314</v>
      </c>
      <c r="L338" s="51"/>
      <c r="M338" s="54" t="s">
        <v>58</v>
      </c>
      <c r="N338" s="56" t="s">
        <v>2315</v>
      </c>
      <c r="O338" s="51">
        <v>773.0</v>
      </c>
      <c r="P338" s="51">
        <v>2223.0</v>
      </c>
      <c r="Q338" s="51" t="s">
        <v>2316</v>
      </c>
      <c r="R338" s="57" t="s">
        <v>2317</v>
      </c>
      <c r="S338" s="54" t="s">
        <v>2318</v>
      </c>
    </row>
    <row r="339">
      <c r="A339" s="55" t="s">
        <v>2319</v>
      </c>
      <c r="B339" s="51" t="s">
        <v>2264</v>
      </c>
      <c r="C339" s="52" t="s">
        <v>442</v>
      </c>
      <c r="D339" s="51" t="s">
        <v>2320</v>
      </c>
      <c r="E339" s="51"/>
      <c r="F339" s="53">
        <v>44698.26826388889</v>
      </c>
      <c r="G339" s="51"/>
      <c r="H339" s="51"/>
      <c r="I339" s="51"/>
      <c r="J339" s="51"/>
      <c r="K339" s="51" t="s">
        <v>2267</v>
      </c>
      <c r="L339" s="51"/>
      <c r="M339" s="54" t="s">
        <v>69</v>
      </c>
      <c r="N339" s="56" t="s">
        <v>2268</v>
      </c>
      <c r="O339" s="51">
        <v>15.0</v>
      </c>
      <c r="P339" s="51">
        <v>143.0</v>
      </c>
      <c r="Q339" s="51" t="s">
        <v>2269</v>
      </c>
      <c r="R339" s="57" t="s">
        <v>2321</v>
      </c>
      <c r="S339" s="54" t="s">
        <v>447</v>
      </c>
    </row>
    <row r="340">
      <c r="A340" s="55" t="s">
        <v>2322</v>
      </c>
      <c r="B340" s="51" t="s">
        <v>1393</v>
      </c>
      <c r="C340" s="52" t="s">
        <v>1595</v>
      </c>
      <c r="D340" s="51" t="s">
        <v>2323</v>
      </c>
      <c r="E340" s="51"/>
      <c r="F340" s="53">
        <v>44698.26629629629</v>
      </c>
      <c r="G340" s="51"/>
      <c r="H340" s="51"/>
      <c r="I340" s="51"/>
      <c r="J340" s="51"/>
      <c r="K340" s="51" t="s">
        <v>1395</v>
      </c>
      <c r="L340" s="51"/>
      <c r="M340" s="54" t="s">
        <v>111</v>
      </c>
      <c r="N340" s="56" t="s">
        <v>1396</v>
      </c>
      <c r="O340" s="51">
        <v>597.0</v>
      </c>
      <c r="P340" s="51">
        <v>294.0</v>
      </c>
      <c r="Q340" s="51" t="s">
        <v>1397</v>
      </c>
      <c r="R340" s="57" t="s">
        <v>2324</v>
      </c>
      <c r="S340" s="54" t="s">
        <v>1601</v>
      </c>
    </row>
    <row r="341">
      <c r="A341" s="55" t="s">
        <v>2325</v>
      </c>
      <c r="B341" s="51" t="s">
        <v>285</v>
      </c>
      <c r="C341" s="52" t="s">
        <v>2326</v>
      </c>
      <c r="D341" s="51" t="s">
        <v>2327</v>
      </c>
      <c r="E341" s="51"/>
      <c r="F341" s="53">
        <v>44698.26472222222</v>
      </c>
      <c r="G341" s="51"/>
      <c r="H341" s="51"/>
      <c r="I341" s="51"/>
      <c r="J341" s="51"/>
      <c r="K341" s="51" t="s">
        <v>288</v>
      </c>
      <c r="L341" s="51"/>
      <c r="M341" s="54" t="s">
        <v>69</v>
      </c>
      <c r="N341" s="56" t="s">
        <v>289</v>
      </c>
      <c r="O341" s="51">
        <v>1084.0</v>
      </c>
      <c r="P341" s="51">
        <v>274.0</v>
      </c>
      <c r="Q341" s="51" t="s">
        <v>290</v>
      </c>
      <c r="R341" s="57" t="s">
        <v>2328</v>
      </c>
      <c r="S341" s="54" t="s">
        <v>2329</v>
      </c>
    </row>
    <row r="342">
      <c r="A342" s="55" t="s">
        <v>2330</v>
      </c>
      <c r="B342" s="51" t="s">
        <v>2264</v>
      </c>
      <c r="C342" s="52" t="s">
        <v>2331</v>
      </c>
      <c r="D342" s="51" t="s">
        <v>2332</v>
      </c>
      <c r="E342" s="51"/>
      <c r="F342" s="53">
        <v>44698.2628587963</v>
      </c>
      <c r="G342" s="51"/>
      <c r="H342" s="51"/>
      <c r="I342" s="51"/>
      <c r="J342" s="51"/>
      <c r="K342" s="51" t="s">
        <v>2267</v>
      </c>
      <c r="L342" s="51"/>
      <c r="M342" s="54" t="s">
        <v>69</v>
      </c>
      <c r="N342" s="56" t="s">
        <v>2268</v>
      </c>
      <c r="O342" s="51">
        <v>15.0</v>
      </c>
      <c r="P342" s="51">
        <v>143.0</v>
      </c>
      <c r="Q342" s="51" t="s">
        <v>2269</v>
      </c>
      <c r="R342" s="57" t="s">
        <v>2333</v>
      </c>
      <c r="S342" s="54" t="s">
        <v>2334</v>
      </c>
    </row>
    <row r="343">
      <c r="A343" s="55" t="s">
        <v>2335</v>
      </c>
      <c r="B343" s="51" t="s">
        <v>2336</v>
      </c>
      <c r="C343" s="52" t="s">
        <v>2337</v>
      </c>
      <c r="D343" s="51" t="s">
        <v>2338</v>
      </c>
      <c r="E343" s="51"/>
      <c r="F343" s="53">
        <v>44698.25134259259</v>
      </c>
      <c r="G343" s="51"/>
      <c r="H343" s="51"/>
      <c r="I343" s="51"/>
      <c r="J343" s="51"/>
      <c r="K343" s="51" t="s">
        <v>2339</v>
      </c>
      <c r="L343" s="51"/>
      <c r="M343" s="54" t="s">
        <v>111</v>
      </c>
      <c r="N343" s="56" t="s">
        <v>2340</v>
      </c>
      <c r="O343" s="51">
        <v>4315.0</v>
      </c>
      <c r="P343" s="51">
        <v>2331.0</v>
      </c>
      <c r="Q343" s="51" t="s">
        <v>257</v>
      </c>
      <c r="R343" s="57" t="s">
        <v>2341</v>
      </c>
      <c r="S343" s="54" t="s">
        <v>2342</v>
      </c>
    </row>
    <row r="344">
      <c r="A344" s="55" t="s">
        <v>2343</v>
      </c>
      <c r="B344" s="51" t="s">
        <v>2344</v>
      </c>
      <c r="C344" s="52" t="s">
        <v>345</v>
      </c>
      <c r="D344" s="51" t="s">
        <v>2345</v>
      </c>
      <c r="E344" s="51"/>
      <c r="F344" s="53">
        <v>44698.24356481481</v>
      </c>
      <c r="G344" s="51"/>
      <c r="H344" s="51"/>
      <c r="I344" s="51"/>
      <c r="J344" s="51"/>
      <c r="K344" s="51" t="s">
        <v>2346</v>
      </c>
      <c r="L344" s="51"/>
      <c r="M344" s="54" t="s">
        <v>1015</v>
      </c>
      <c r="N344" s="56" t="s">
        <v>2347</v>
      </c>
      <c r="O344" s="51">
        <v>3892.0</v>
      </c>
      <c r="P344" s="51">
        <v>2404.0</v>
      </c>
      <c r="Q344" s="51" t="s">
        <v>660</v>
      </c>
      <c r="R344" s="57" t="s">
        <v>2348</v>
      </c>
      <c r="S344" s="54" t="s">
        <v>351</v>
      </c>
    </row>
    <row r="345">
      <c r="A345" s="55" t="s">
        <v>2349</v>
      </c>
      <c r="B345" s="51" t="s">
        <v>957</v>
      </c>
      <c r="C345" s="52" t="s">
        <v>2350</v>
      </c>
      <c r="D345" s="51" t="s">
        <v>2351</v>
      </c>
      <c r="E345" s="51"/>
      <c r="F345" s="53">
        <v>44698.23284722222</v>
      </c>
      <c r="G345" s="51"/>
      <c r="H345" s="51"/>
      <c r="I345" s="51"/>
      <c r="J345" s="51"/>
      <c r="K345" s="51" t="s">
        <v>959</v>
      </c>
      <c r="L345" s="51"/>
      <c r="M345" s="54" t="s">
        <v>111</v>
      </c>
      <c r="N345" s="56" t="s">
        <v>960</v>
      </c>
      <c r="O345" s="51">
        <v>932.0</v>
      </c>
      <c r="P345" s="51">
        <v>1194.0</v>
      </c>
      <c r="Q345" s="51"/>
      <c r="R345" s="57" t="s">
        <v>2352</v>
      </c>
      <c r="S345" s="54" t="s">
        <v>2353</v>
      </c>
    </row>
    <row r="346">
      <c r="A346" s="55" t="s">
        <v>2354</v>
      </c>
      <c r="B346" s="51" t="s">
        <v>2355</v>
      </c>
      <c r="C346" s="52" t="s">
        <v>2356</v>
      </c>
      <c r="D346" s="51" t="s">
        <v>2357</v>
      </c>
      <c r="E346" s="51"/>
      <c r="F346" s="53">
        <v>44698.22509259259</v>
      </c>
      <c r="G346" s="51"/>
      <c r="H346" s="51"/>
      <c r="I346" s="51"/>
      <c r="J346" s="51"/>
      <c r="K346" s="51" t="s">
        <v>2358</v>
      </c>
      <c r="L346" s="51"/>
      <c r="M346" s="54" t="s">
        <v>69</v>
      </c>
      <c r="N346" s="56" t="s">
        <v>2359</v>
      </c>
      <c r="O346" s="51">
        <v>2669.0</v>
      </c>
      <c r="P346" s="51">
        <v>1796.0</v>
      </c>
      <c r="Q346" s="51" t="s">
        <v>2360</v>
      </c>
      <c r="R346" s="57" t="s">
        <v>2361</v>
      </c>
      <c r="S346" s="54" t="s">
        <v>2362</v>
      </c>
    </row>
    <row r="347">
      <c r="A347" s="55" t="s">
        <v>2363</v>
      </c>
      <c r="B347" s="51" t="s">
        <v>2364</v>
      </c>
      <c r="C347" s="52" t="s">
        <v>1595</v>
      </c>
      <c r="D347" s="51" t="s">
        <v>2365</v>
      </c>
      <c r="E347" s="51"/>
      <c r="F347" s="53">
        <v>44698.21530092593</v>
      </c>
      <c r="G347" s="51"/>
      <c r="H347" s="51"/>
      <c r="I347" s="51"/>
      <c r="J347" s="51"/>
      <c r="K347" s="51" t="s">
        <v>2366</v>
      </c>
      <c r="L347" s="51"/>
      <c r="M347" s="54" t="s">
        <v>111</v>
      </c>
      <c r="N347" s="56" t="s">
        <v>2367</v>
      </c>
      <c r="O347" s="51">
        <v>1607.0</v>
      </c>
      <c r="P347" s="51">
        <v>384.0</v>
      </c>
      <c r="Q347" s="51" t="s">
        <v>2368</v>
      </c>
      <c r="R347" s="57" t="s">
        <v>2369</v>
      </c>
      <c r="S347" s="54" t="s">
        <v>1601</v>
      </c>
    </row>
    <row r="348">
      <c r="A348" s="55" t="s">
        <v>2370</v>
      </c>
      <c r="B348" s="51" t="s">
        <v>179</v>
      </c>
      <c r="C348" s="52" t="s">
        <v>2371</v>
      </c>
      <c r="D348" s="51" t="s">
        <v>2372</v>
      </c>
      <c r="E348" s="51"/>
      <c r="F348" s="53">
        <v>44698.180486111116</v>
      </c>
      <c r="G348" s="51"/>
      <c r="H348" s="51"/>
      <c r="I348" s="51"/>
      <c r="J348" s="51"/>
      <c r="K348" s="51" t="s">
        <v>182</v>
      </c>
      <c r="L348" s="51"/>
      <c r="M348" s="54" t="s">
        <v>69</v>
      </c>
      <c r="N348" s="56" t="s">
        <v>183</v>
      </c>
      <c r="O348" s="51">
        <v>1170.0</v>
      </c>
      <c r="P348" s="51">
        <v>3489.0</v>
      </c>
      <c r="Q348" s="51" t="s">
        <v>184</v>
      </c>
      <c r="R348" s="57" t="s">
        <v>2373</v>
      </c>
      <c r="S348" s="54" t="s">
        <v>2374</v>
      </c>
    </row>
    <row r="349">
      <c r="A349" s="55" t="s">
        <v>2375</v>
      </c>
      <c r="B349" s="51" t="s">
        <v>535</v>
      </c>
      <c r="C349" s="52" t="s">
        <v>2376</v>
      </c>
      <c r="D349" s="51" t="s">
        <v>2377</v>
      </c>
      <c r="E349" s="51"/>
      <c r="F349" s="53">
        <v>44698.16693287037</v>
      </c>
      <c r="G349" s="51"/>
      <c r="H349" s="51"/>
      <c r="I349" s="51"/>
      <c r="J349" s="51"/>
      <c r="K349" s="51" t="s">
        <v>537</v>
      </c>
      <c r="L349" s="51"/>
      <c r="M349" s="54" t="s">
        <v>58</v>
      </c>
      <c r="N349" s="56" t="s">
        <v>538</v>
      </c>
      <c r="O349" s="51">
        <v>6255.0</v>
      </c>
      <c r="P349" s="51">
        <v>680.0</v>
      </c>
      <c r="Q349" s="51" t="s">
        <v>539</v>
      </c>
      <c r="R349" s="57" t="s">
        <v>2378</v>
      </c>
      <c r="S349" s="54" t="s">
        <v>2379</v>
      </c>
    </row>
    <row r="350">
      <c r="A350" s="55" t="s">
        <v>2380</v>
      </c>
      <c r="B350" s="51" t="s">
        <v>535</v>
      </c>
      <c r="C350" s="52" t="s">
        <v>508</v>
      </c>
      <c r="D350" s="51" t="s">
        <v>2381</v>
      </c>
      <c r="E350" s="51"/>
      <c r="F350" s="53">
        <v>44698.16689814815</v>
      </c>
      <c r="G350" s="51"/>
      <c r="H350" s="51"/>
      <c r="I350" s="51"/>
      <c r="J350" s="51"/>
      <c r="K350" s="51" t="s">
        <v>537</v>
      </c>
      <c r="L350" s="51"/>
      <c r="M350" s="54" t="s">
        <v>58</v>
      </c>
      <c r="N350" s="56" t="s">
        <v>538</v>
      </c>
      <c r="O350" s="51">
        <v>6255.0</v>
      </c>
      <c r="P350" s="51">
        <v>680.0</v>
      </c>
      <c r="Q350" s="51" t="s">
        <v>539</v>
      </c>
      <c r="R350" s="57" t="s">
        <v>2382</v>
      </c>
      <c r="S350" s="54" t="s">
        <v>513</v>
      </c>
    </row>
    <row r="351">
      <c r="A351" s="55" t="s">
        <v>2383</v>
      </c>
      <c r="B351" s="51" t="s">
        <v>2384</v>
      </c>
      <c r="C351" s="52" t="s">
        <v>345</v>
      </c>
      <c r="D351" s="51" t="s">
        <v>2385</v>
      </c>
      <c r="E351" s="51"/>
      <c r="F351" s="53">
        <v>44698.16547453703</v>
      </c>
      <c r="G351" s="51"/>
      <c r="H351" s="51"/>
      <c r="I351" s="51"/>
      <c r="J351" s="51"/>
      <c r="K351" s="51" t="s">
        <v>2386</v>
      </c>
      <c r="L351" s="51"/>
      <c r="M351" s="54" t="s">
        <v>58</v>
      </c>
      <c r="N351" s="56" t="s">
        <v>2387</v>
      </c>
      <c r="O351" s="51">
        <v>44.0</v>
      </c>
      <c r="P351" s="51">
        <v>103.0</v>
      </c>
      <c r="Q351" s="51"/>
      <c r="R351" s="57" t="s">
        <v>2388</v>
      </c>
      <c r="S351" s="54" t="s">
        <v>351</v>
      </c>
    </row>
    <row r="352">
      <c r="A352" s="55" t="s">
        <v>2389</v>
      </c>
      <c r="B352" s="51" t="s">
        <v>2390</v>
      </c>
      <c r="C352" s="52" t="s">
        <v>2391</v>
      </c>
      <c r="D352" s="51" t="s">
        <v>2392</v>
      </c>
      <c r="E352" s="51"/>
      <c r="F352" s="53">
        <v>44698.16097222222</v>
      </c>
      <c r="G352" s="51"/>
      <c r="H352" s="51"/>
      <c r="I352" s="51"/>
      <c r="J352" s="51"/>
      <c r="K352" s="51" t="s">
        <v>2393</v>
      </c>
      <c r="L352" s="51"/>
      <c r="M352" s="54" t="s">
        <v>69</v>
      </c>
      <c r="N352" s="56" t="s">
        <v>2394</v>
      </c>
      <c r="O352" s="51">
        <v>1118.0</v>
      </c>
      <c r="P352" s="51">
        <v>1453.0</v>
      </c>
      <c r="Q352" s="51"/>
      <c r="R352" s="57" t="s">
        <v>2395</v>
      </c>
      <c r="S352" s="54" t="s">
        <v>2396</v>
      </c>
    </row>
    <row r="353">
      <c r="A353" s="55" t="s">
        <v>2397</v>
      </c>
      <c r="B353" s="51" t="s">
        <v>2398</v>
      </c>
      <c r="C353" s="52" t="s">
        <v>2399</v>
      </c>
      <c r="D353" s="51" t="s">
        <v>2400</v>
      </c>
      <c r="E353" s="51"/>
      <c r="F353" s="53">
        <v>44698.159259259264</v>
      </c>
      <c r="G353" s="51"/>
      <c r="H353" s="51"/>
      <c r="I353" s="51"/>
      <c r="J353" s="51"/>
      <c r="K353" s="51" t="s">
        <v>2401</v>
      </c>
      <c r="L353" s="51"/>
      <c r="M353" s="54" t="s">
        <v>69</v>
      </c>
      <c r="N353" s="56" t="s">
        <v>2402</v>
      </c>
      <c r="O353" s="51">
        <v>782.0</v>
      </c>
      <c r="P353" s="51">
        <v>1085.0</v>
      </c>
      <c r="Q353" s="51" t="s">
        <v>1194</v>
      </c>
      <c r="R353" s="57" t="s">
        <v>2403</v>
      </c>
      <c r="S353" s="54" t="s">
        <v>2404</v>
      </c>
    </row>
    <row r="354">
      <c r="A354" s="55" t="s">
        <v>2405</v>
      </c>
      <c r="B354" s="51" t="s">
        <v>2406</v>
      </c>
      <c r="C354" s="52" t="s">
        <v>2407</v>
      </c>
      <c r="D354" s="51" t="s">
        <v>2408</v>
      </c>
      <c r="E354" s="51"/>
      <c r="F354" s="53">
        <v>44698.158541666664</v>
      </c>
      <c r="G354" s="51"/>
      <c r="H354" s="51"/>
      <c r="I354" s="51"/>
      <c r="J354" s="51"/>
      <c r="K354" s="51" t="s">
        <v>2409</v>
      </c>
      <c r="L354" s="51"/>
      <c r="M354" s="54" t="s">
        <v>58</v>
      </c>
      <c r="N354" s="56" t="s">
        <v>2410</v>
      </c>
      <c r="O354" s="51">
        <v>111.0</v>
      </c>
      <c r="P354" s="51">
        <v>298.0</v>
      </c>
      <c r="Q354" s="51" t="s">
        <v>2411</v>
      </c>
      <c r="R354" s="57" t="s">
        <v>2412</v>
      </c>
      <c r="S354" s="54" t="s">
        <v>2413</v>
      </c>
    </row>
    <row r="355">
      <c r="A355" s="55" t="s">
        <v>2414</v>
      </c>
      <c r="B355" s="51" t="s">
        <v>2415</v>
      </c>
      <c r="C355" s="52" t="s">
        <v>508</v>
      </c>
      <c r="D355" s="51" t="s">
        <v>2416</v>
      </c>
      <c r="E355" s="51"/>
      <c r="F355" s="53">
        <v>44698.13644675926</v>
      </c>
      <c r="G355" s="51"/>
      <c r="H355" s="51"/>
      <c r="I355" s="51"/>
      <c r="J355" s="51"/>
      <c r="K355" s="51" t="s">
        <v>2417</v>
      </c>
      <c r="L355" s="51"/>
      <c r="M355" s="54" t="s">
        <v>58</v>
      </c>
      <c r="N355" s="56" t="s">
        <v>2418</v>
      </c>
      <c r="O355" s="51">
        <v>531.0</v>
      </c>
      <c r="P355" s="51">
        <v>1549.0</v>
      </c>
      <c r="Q355" s="51" t="s">
        <v>2419</v>
      </c>
      <c r="R355" s="57" t="s">
        <v>2420</v>
      </c>
      <c r="S355" s="54" t="s">
        <v>513</v>
      </c>
    </row>
    <row r="356">
      <c r="A356" s="55" t="s">
        <v>2421</v>
      </c>
      <c r="B356" s="51" t="s">
        <v>2422</v>
      </c>
      <c r="C356" s="52" t="s">
        <v>2423</v>
      </c>
      <c r="D356" s="51" t="s">
        <v>2424</v>
      </c>
      <c r="E356" s="51"/>
      <c r="F356" s="53">
        <v>44698.13421296296</v>
      </c>
      <c r="G356" s="51"/>
      <c r="H356" s="51"/>
      <c r="I356" s="51"/>
      <c r="J356" s="51"/>
      <c r="K356" s="51" t="s">
        <v>2425</v>
      </c>
      <c r="L356" s="51"/>
      <c r="M356" s="54" t="s">
        <v>111</v>
      </c>
      <c r="N356" s="56" t="s">
        <v>2426</v>
      </c>
      <c r="O356" s="51">
        <v>33.0</v>
      </c>
      <c r="P356" s="51">
        <v>121.0</v>
      </c>
      <c r="Q356" s="51"/>
      <c r="R356" s="57" t="s">
        <v>2427</v>
      </c>
      <c r="S356" s="54" t="s">
        <v>2428</v>
      </c>
    </row>
    <row r="357">
      <c r="A357" s="55" t="s">
        <v>2429</v>
      </c>
      <c r="B357" s="51" t="s">
        <v>2430</v>
      </c>
      <c r="C357" s="52" t="s">
        <v>2431</v>
      </c>
      <c r="D357" s="51" t="s">
        <v>2432</v>
      </c>
      <c r="E357" s="51"/>
      <c r="F357" s="53">
        <v>44698.122881944444</v>
      </c>
      <c r="G357" s="51"/>
      <c r="H357" s="51"/>
      <c r="I357" s="51"/>
      <c r="J357" s="51"/>
      <c r="K357" s="51" t="s">
        <v>2433</v>
      </c>
      <c r="L357" s="51"/>
      <c r="M357" s="54" t="s">
        <v>111</v>
      </c>
      <c r="N357" s="56" t="s">
        <v>2434</v>
      </c>
      <c r="O357" s="51">
        <v>64.0</v>
      </c>
      <c r="P357" s="51">
        <v>291.0</v>
      </c>
      <c r="Q357" s="51"/>
      <c r="R357" s="57" t="s">
        <v>2435</v>
      </c>
      <c r="S357" s="54" t="s">
        <v>2436</v>
      </c>
    </row>
    <row r="358">
      <c r="A358" s="55" t="s">
        <v>2437</v>
      </c>
      <c r="B358" s="51" t="s">
        <v>2438</v>
      </c>
      <c r="C358" s="52" t="s">
        <v>2439</v>
      </c>
      <c r="D358" s="51" t="s">
        <v>2440</v>
      </c>
      <c r="E358" s="51"/>
      <c r="F358" s="53">
        <v>44698.11515046297</v>
      </c>
      <c r="G358" s="51"/>
      <c r="H358" s="51"/>
      <c r="I358" s="51"/>
      <c r="J358" s="51"/>
      <c r="K358" s="51" t="s">
        <v>2441</v>
      </c>
      <c r="L358" s="51"/>
      <c r="M358" s="54" t="s">
        <v>111</v>
      </c>
      <c r="N358" s="56" t="s">
        <v>2442</v>
      </c>
      <c r="O358" s="51">
        <v>758.0</v>
      </c>
      <c r="P358" s="51">
        <v>464.0</v>
      </c>
      <c r="Q358" s="51" t="s">
        <v>2368</v>
      </c>
      <c r="R358" s="57" t="s">
        <v>2443</v>
      </c>
      <c r="S358" s="54" t="s">
        <v>2444</v>
      </c>
    </row>
    <row r="359">
      <c r="A359" s="55" t="s">
        <v>2445</v>
      </c>
      <c r="B359" s="51" t="s">
        <v>2446</v>
      </c>
      <c r="C359" s="52" t="s">
        <v>2423</v>
      </c>
      <c r="D359" s="51" t="s">
        <v>2447</v>
      </c>
      <c r="E359" s="51"/>
      <c r="F359" s="53">
        <v>44698.059375</v>
      </c>
      <c r="G359" s="51"/>
      <c r="H359" s="51"/>
      <c r="I359" s="51"/>
      <c r="J359" s="51"/>
      <c r="K359" s="51" t="s">
        <v>2448</v>
      </c>
      <c r="L359" s="51"/>
      <c r="M359" s="54" t="s">
        <v>111</v>
      </c>
      <c r="N359" s="56" t="s">
        <v>2449</v>
      </c>
      <c r="O359" s="51">
        <v>216.0</v>
      </c>
      <c r="P359" s="51">
        <v>273.0</v>
      </c>
      <c r="Q359" s="51" t="s">
        <v>2450</v>
      </c>
      <c r="R359" s="57" t="s">
        <v>2451</v>
      </c>
      <c r="S359" s="54" t="s">
        <v>2428</v>
      </c>
    </row>
    <row r="360">
      <c r="A360" s="55" t="s">
        <v>2452</v>
      </c>
      <c r="B360" s="51" t="s">
        <v>2453</v>
      </c>
      <c r="C360" s="52" t="s">
        <v>2454</v>
      </c>
      <c r="D360" s="51" t="s">
        <v>2455</v>
      </c>
      <c r="E360" s="51"/>
      <c r="F360" s="53">
        <v>44698.05010416667</v>
      </c>
      <c r="G360" s="51"/>
      <c r="H360" s="51"/>
      <c r="I360" s="51"/>
      <c r="J360" s="51"/>
      <c r="K360" s="51" t="s">
        <v>2456</v>
      </c>
      <c r="L360" s="51"/>
      <c r="M360" s="54" t="s">
        <v>69</v>
      </c>
      <c r="N360" s="56" t="s">
        <v>2457</v>
      </c>
      <c r="O360" s="51">
        <v>102.0</v>
      </c>
      <c r="P360" s="51">
        <v>9.0</v>
      </c>
      <c r="Q360" s="51" t="s">
        <v>2155</v>
      </c>
      <c r="R360" s="57" t="s">
        <v>2458</v>
      </c>
      <c r="S360" s="54" t="s">
        <v>2459</v>
      </c>
    </row>
    <row r="361">
      <c r="A361" s="55" t="s">
        <v>2460</v>
      </c>
      <c r="B361" s="51" t="s">
        <v>2461</v>
      </c>
      <c r="C361" s="52" t="s">
        <v>1293</v>
      </c>
      <c r="D361" s="51" t="s">
        <v>2462</v>
      </c>
      <c r="E361" s="51"/>
      <c r="F361" s="53">
        <v>44698.01440972222</v>
      </c>
      <c r="G361" s="51"/>
      <c r="H361" s="51"/>
      <c r="I361" s="51"/>
      <c r="J361" s="51"/>
      <c r="K361" s="51" t="s">
        <v>2463</v>
      </c>
      <c r="L361" s="51"/>
      <c r="M361" s="54" t="s">
        <v>58</v>
      </c>
      <c r="N361" s="56" t="s">
        <v>2464</v>
      </c>
      <c r="O361" s="51">
        <v>2059.0</v>
      </c>
      <c r="P361" s="51">
        <v>1602.0</v>
      </c>
      <c r="Q361" s="51" t="s">
        <v>2465</v>
      </c>
      <c r="R361" s="57" t="s">
        <v>2466</v>
      </c>
      <c r="S361" s="54" t="s">
        <v>1298</v>
      </c>
    </row>
    <row r="362">
      <c r="A362" s="55" t="s">
        <v>2467</v>
      </c>
      <c r="B362" s="51" t="s">
        <v>2468</v>
      </c>
      <c r="C362" s="52" t="s">
        <v>1546</v>
      </c>
      <c r="D362" s="51" t="s">
        <v>2469</v>
      </c>
      <c r="E362" s="51"/>
      <c r="F362" s="53">
        <v>44697.9789699074</v>
      </c>
      <c r="G362" s="51"/>
      <c r="H362" s="51"/>
      <c r="I362" s="51"/>
      <c r="J362" s="51"/>
      <c r="K362" s="51" t="s">
        <v>2470</v>
      </c>
      <c r="L362" s="51"/>
      <c r="M362" s="54" t="s">
        <v>58</v>
      </c>
      <c r="N362" s="56" t="s">
        <v>2471</v>
      </c>
      <c r="O362" s="51">
        <v>1987.0</v>
      </c>
      <c r="P362" s="51">
        <v>1974.0</v>
      </c>
      <c r="Q362" s="51" t="s">
        <v>2472</v>
      </c>
      <c r="R362" s="57" t="s">
        <v>2473</v>
      </c>
      <c r="S362" s="54" t="s">
        <v>1551</v>
      </c>
    </row>
    <row r="363">
      <c r="A363" s="55" t="s">
        <v>2474</v>
      </c>
      <c r="B363" s="51" t="s">
        <v>2475</v>
      </c>
      <c r="C363" s="52" t="s">
        <v>2431</v>
      </c>
      <c r="D363" s="51" t="s">
        <v>2476</v>
      </c>
      <c r="E363" s="51"/>
      <c r="F363" s="53">
        <v>44697.978310185186</v>
      </c>
      <c r="G363" s="51"/>
      <c r="H363" s="51"/>
      <c r="I363" s="51"/>
      <c r="J363" s="51"/>
      <c r="K363" s="51" t="s">
        <v>2477</v>
      </c>
      <c r="L363" s="51"/>
      <c r="M363" s="54" t="s">
        <v>111</v>
      </c>
      <c r="N363" s="56" t="s">
        <v>2478</v>
      </c>
      <c r="O363" s="51">
        <v>28.0</v>
      </c>
      <c r="P363" s="51">
        <v>536.0</v>
      </c>
      <c r="Q363" s="51"/>
      <c r="R363" s="57" t="s">
        <v>2479</v>
      </c>
      <c r="S363" s="54" t="s">
        <v>2436</v>
      </c>
    </row>
    <row r="364">
      <c r="A364" s="55" t="s">
        <v>2480</v>
      </c>
      <c r="B364" s="51" t="s">
        <v>2468</v>
      </c>
      <c r="C364" s="52" t="s">
        <v>1451</v>
      </c>
      <c r="D364" s="51" t="s">
        <v>2481</v>
      </c>
      <c r="E364" s="51"/>
      <c r="F364" s="53">
        <v>44697.9775</v>
      </c>
      <c r="G364" s="51"/>
      <c r="H364" s="51"/>
      <c r="I364" s="51"/>
      <c r="J364" s="51"/>
      <c r="K364" s="51" t="s">
        <v>2470</v>
      </c>
      <c r="L364" s="51"/>
      <c r="M364" s="54" t="s">
        <v>58</v>
      </c>
      <c r="N364" s="56" t="s">
        <v>2471</v>
      </c>
      <c r="O364" s="51">
        <v>1987.0</v>
      </c>
      <c r="P364" s="51">
        <v>1974.0</v>
      </c>
      <c r="Q364" s="51" t="s">
        <v>2472</v>
      </c>
      <c r="R364" s="57" t="s">
        <v>2482</v>
      </c>
      <c r="S364" s="54" t="s">
        <v>360</v>
      </c>
    </row>
    <row r="365">
      <c r="A365" s="55" t="s">
        <v>2483</v>
      </c>
      <c r="B365" s="51" t="s">
        <v>2468</v>
      </c>
      <c r="C365" s="52" t="s">
        <v>2484</v>
      </c>
      <c r="D365" s="51" t="s">
        <v>2485</v>
      </c>
      <c r="E365" s="51"/>
      <c r="F365" s="53">
        <v>44697.9762962963</v>
      </c>
      <c r="G365" s="51"/>
      <c r="H365" s="51"/>
      <c r="I365" s="51"/>
      <c r="J365" s="51"/>
      <c r="K365" s="51" t="s">
        <v>2470</v>
      </c>
      <c r="L365" s="51"/>
      <c r="M365" s="54" t="s">
        <v>58</v>
      </c>
      <c r="N365" s="56" t="s">
        <v>2471</v>
      </c>
      <c r="O365" s="51">
        <v>1987.0</v>
      </c>
      <c r="P365" s="51">
        <v>1974.0</v>
      </c>
      <c r="Q365" s="51" t="s">
        <v>2472</v>
      </c>
      <c r="R365" s="57" t="s">
        <v>2486</v>
      </c>
      <c r="S365" s="54" t="s">
        <v>2487</v>
      </c>
    </row>
    <row r="366">
      <c r="A366" s="55" t="s">
        <v>2488</v>
      </c>
      <c r="B366" s="51" t="s">
        <v>2489</v>
      </c>
      <c r="C366" s="52" t="s">
        <v>2490</v>
      </c>
      <c r="D366" s="51" t="s">
        <v>2491</v>
      </c>
      <c r="E366" s="51"/>
      <c r="F366" s="53">
        <v>44697.949375</v>
      </c>
      <c r="G366" s="51"/>
      <c r="H366" s="51"/>
      <c r="I366" s="51"/>
      <c r="J366" s="51"/>
      <c r="K366" s="51" t="s">
        <v>2492</v>
      </c>
      <c r="L366" s="51"/>
      <c r="M366" s="54" t="s">
        <v>58</v>
      </c>
      <c r="N366" s="56" t="s">
        <v>2493</v>
      </c>
      <c r="O366" s="51">
        <v>22.0</v>
      </c>
      <c r="P366" s="51">
        <v>1497.0</v>
      </c>
      <c r="Q366" s="51"/>
      <c r="R366" s="57" t="s">
        <v>2494</v>
      </c>
      <c r="S366" s="54" t="s">
        <v>2495</v>
      </c>
    </row>
    <row r="367">
      <c r="A367" s="55" t="s">
        <v>2496</v>
      </c>
      <c r="B367" s="51" t="s">
        <v>2497</v>
      </c>
      <c r="C367" s="52" t="s">
        <v>2043</v>
      </c>
      <c r="D367" s="51" t="s">
        <v>2498</v>
      </c>
      <c r="E367" s="51"/>
      <c r="F367" s="53">
        <v>44697.94109953704</v>
      </c>
      <c r="G367" s="51"/>
      <c r="H367" s="51"/>
      <c r="I367" s="51"/>
      <c r="J367" s="51"/>
      <c r="K367" s="51" t="s">
        <v>2499</v>
      </c>
      <c r="L367" s="51"/>
      <c r="M367" s="54" t="s">
        <v>1015</v>
      </c>
      <c r="N367" s="56" t="s">
        <v>59</v>
      </c>
      <c r="O367" s="51">
        <v>383.0</v>
      </c>
      <c r="P367" s="51">
        <v>375.0</v>
      </c>
      <c r="Q367" s="51" t="s">
        <v>2500</v>
      </c>
      <c r="R367" s="57" t="s">
        <v>2501</v>
      </c>
      <c r="S367" s="54" t="s">
        <v>2048</v>
      </c>
    </row>
    <row r="368">
      <c r="A368" s="55" t="s">
        <v>2502</v>
      </c>
      <c r="B368" s="51" t="s">
        <v>2503</v>
      </c>
      <c r="C368" s="52" t="s">
        <v>2407</v>
      </c>
      <c r="D368" s="51" t="s">
        <v>2504</v>
      </c>
      <c r="E368" s="51"/>
      <c r="F368" s="53">
        <v>44697.93844907408</v>
      </c>
      <c r="G368" s="51"/>
      <c r="H368" s="51"/>
      <c r="I368" s="51"/>
      <c r="J368" s="51"/>
      <c r="K368" s="51" t="s">
        <v>2505</v>
      </c>
      <c r="L368" s="51"/>
      <c r="M368" s="54" t="s">
        <v>58</v>
      </c>
      <c r="N368" s="56" t="s">
        <v>2506</v>
      </c>
      <c r="O368" s="51">
        <v>202.0</v>
      </c>
      <c r="P368" s="51">
        <v>275.0</v>
      </c>
      <c r="Q368" s="51" t="s">
        <v>2507</v>
      </c>
      <c r="R368" s="57" t="s">
        <v>2508</v>
      </c>
      <c r="S368" s="54" t="s">
        <v>2413</v>
      </c>
    </row>
    <row r="369">
      <c r="A369" s="55" t="s">
        <v>2509</v>
      </c>
      <c r="B369" s="51" t="s">
        <v>2510</v>
      </c>
      <c r="C369" s="52" t="s">
        <v>2511</v>
      </c>
      <c r="D369" s="51" t="s">
        <v>2512</v>
      </c>
      <c r="E369" s="51"/>
      <c r="F369" s="53">
        <v>44697.93697916667</v>
      </c>
      <c r="G369" s="51"/>
      <c r="H369" s="51"/>
      <c r="I369" s="51"/>
      <c r="J369" s="51"/>
      <c r="K369" s="51" t="s">
        <v>2513</v>
      </c>
      <c r="L369" s="51"/>
      <c r="M369" s="54" t="s">
        <v>69</v>
      </c>
      <c r="N369" s="56" t="s">
        <v>2514</v>
      </c>
      <c r="O369" s="51">
        <v>6775.0</v>
      </c>
      <c r="P369" s="51">
        <v>5715.0</v>
      </c>
      <c r="Q369" s="51" t="s">
        <v>2515</v>
      </c>
      <c r="R369" s="57" t="s">
        <v>2516</v>
      </c>
      <c r="S369" s="54" t="s">
        <v>2517</v>
      </c>
    </row>
    <row r="370">
      <c r="A370" s="55" t="s">
        <v>2518</v>
      </c>
      <c r="B370" s="51" t="s">
        <v>2519</v>
      </c>
      <c r="C370" s="52" t="s">
        <v>2520</v>
      </c>
      <c r="D370" s="51" t="s">
        <v>2521</v>
      </c>
      <c r="E370" s="51"/>
      <c r="F370" s="53">
        <v>44697.92152777778</v>
      </c>
      <c r="G370" s="51"/>
      <c r="H370" s="51"/>
      <c r="I370" s="51"/>
      <c r="J370" s="51"/>
      <c r="K370" s="51" t="s">
        <v>2522</v>
      </c>
      <c r="L370" s="51"/>
      <c r="M370" s="54" t="s">
        <v>174</v>
      </c>
      <c r="N370" s="56" t="s">
        <v>2523</v>
      </c>
      <c r="O370" s="51">
        <v>35333.0</v>
      </c>
      <c r="P370" s="51">
        <v>3548.0</v>
      </c>
      <c r="Q370" s="51" t="s">
        <v>1194</v>
      </c>
      <c r="R370" s="57" t="s">
        <v>2524</v>
      </c>
      <c r="S370" s="54" t="s">
        <v>2525</v>
      </c>
    </row>
    <row r="371">
      <c r="A371" s="55" t="s">
        <v>2526</v>
      </c>
      <c r="B371" s="51" t="s">
        <v>2527</v>
      </c>
      <c r="C371" s="60" t="s">
        <v>2528</v>
      </c>
      <c r="D371" s="51" t="s">
        <v>2529</v>
      </c>
      <c r="E371" s="51"/>
      <c r="F371" s="53">
        <v>44697.914988425924</v>
      </c>
      <c r="G371" s="51"/>
      <c r="H371" s="51"/>
      <c r="I371" s="51"/>
      <c r="J371" s="51"/>
      <c r="K371" s="51" t="s">
        <v>2530</v>
      </c>
      <c r="L371" s="51"/>
      <c r="M371" s="54" t="s">
        <v>111</v>
      </c>
      <c r="N371" s="56" t="s">
        <v>2531</v>
      </c>
      <c r="O371" s="51">
        <v>22932.0</v>
      </c>
      <c r="P371" s="51">
        <v>2056.0</v>
      </c>
      <c r="Q371" s="51" t="s">
        <v>2532</v>
      </c>
      <c r="R371" s="57" t="s">
        <v>2533</v>
      </c>
      <c r="S371" s="54" t="s">
        <v>2534</v>
      </c>
    </row>
    <row r="372">
      <c r="A372" s="55" t="s">
        <v>2535</v>
      </c>
      <c r="B372" s="51" t="s">
        <v>2536</v>
      </c>
      <c r="C372" s="52" t="s">
        <v>2537</v>
      </c>
      <c r="D372" s="51" t="s">
        <v>2538</v>
      </c>
      <c r="E372" s="51"/>
      <c r="F372" s="53">
        <v>44697.90076388889</v>
      </c>
      <c r="G372" s="51"/>
      <c r="H372" s="51"/>
      <c r="I372" s="51"/>
      <c r="J372" s="51"/>
      <c r="K372" s="51" t="s">
        <v>2539</v>
      </c>
      <c r="L372" s="51"/>
      <c r="M372" s="54" t="s">
        <v>69</v>
      </c>
      <c r="N372" s="56" t="s">
        <v>2540</v>
      </c>
      <c r="O372" s="51">
        <v>924.0</v>
      </c>
      <c r="P372" s="51">
        <v>10.0</v>
      </c>
      <c r="Q372" s="51"/>
      <c r="R372" s="57" t="s">
        <v>2541</v>
      </c>
      <c r="S372" s="54" t="s">
        <v>2542</v>
      </c>
    </row>
    <row r="373">
      <c r="A373" s="55" t="s">
        <v>2543</v>
      </c>
      <c r="B373" s="51" t="s">
        <v>2544</v>
      </c>
      <c r="C373" s="52" t="s">
        <v>2545</v>
      </c>
      <c r="D373" s="51" t="s">
        <v>2546</v>
      </c>
      <c r="E373" s="51"/>
      <c r="F373" s="53">
        <v>44697.877164351856</v>
      </c>
      <c r="G373" s="51"/>
      <c r="H373" s="51"/>
      <c r="I373" s="51"/>
      <c r="J373" s="51"/>
      <c r="K373" s="51" t="s">
        <v>2547</v>
      </c>
      <c r="L373" s="51"/>
      <c r="M373" s="54" t="s">
        <v>111</v>
      </c>
      <c r="N373" s="56" t="s">
        <v>2548</v>
      </c>
      <c r="O373" s="51">
        <v>2770.0</v>
      </c>
      <c r="P373" s="51">
        <v>4992.0</v>
      </c>
      <c r="Q373" s="51" t="s">
        <v>680</v>
      </c>
      <c r="R373" s="57" t="s">
        <v>2549</v>
      </c>
      <c r="S373" s="54" t="s">
        <v>2550</v>
      </c>
    </row>
    <row r="374">
      <c r="A374" s="55" t="s">
        <v>2551</v>
      </c>
      <c r="B374" s="51" t="s">
        <v>2552</v>
      </c>
      <c r="C374" s="52" t="s">
        <v>2553</v>
      </c>
      <c r="D374" s="51" t="s">
        <v>2554</v>
      </c>
      <c r="E374" s="51"/>
      <c r="F374" s="53">
        <v>44697.87642361112</v>
      </c>
      <c r="G374" s="51"/>
      <c r="H374" s="51"/>
      <c r="I374" s="51"/>
      <c r="J374" s="51"/>
      <c r="K374" s="51" t="s">
        <v>2555</v>
      </c>
      <c r="L374" s="51"/>
      <c r="M374" s="54" t="s">
        <v>2556</v>
      </c>
      <c r="N374" s="56" t="s">
        <v>2557</v>
      </c>
      <c r="O374" s="51">
        <v>22940.0</v>
      </c>
      <c r="P374" s="51">
        <v>3689.0</v>
      </c>
      <c r="Q374" s="51" t="s">
        <v>2558</v>
      </c>
      <c r="R374" s="57" t="s">
        <v>2559</v>
      </c>
      <c r="S374" s="54" t="s">
        <v>2560</v>
      </c>
    </row>
    <row r="375">
      <c r="A375" s="55" t="s">
        <v>2561</v>
      </c>
      <c r="B375" s="51" t="s">
        <v>2562</v>
      </c>
      <c r="C375" s="52" t="s">
        <v>2563</v>
      </c>
      <c r="D375" s="51" t="s">
        <v>2564</v>
      </c>
      <c r="E375" s="51"/>
      <c r="F375" s="53">
        <v>44697.86560185185</v>
      </c>
      <c r="G375" s="51"/>
      <c r="H375" s="51"/>
      <c r="I375" s="51"/>
      <c r="J375" s="51"/>
      <c r="K375" s="51" t="s">
        <v>2565</v>
      </c>
      <c r="L375" s="51"/>
      <c r="M375" s="54" t="s">
        <v>69</v>
      </c>
      <c r="N375" s="56" t="s">
        <v>2566</v>
      </c>
      <c r="O375" s="51">
        <v>25504.0</v>
      </c>
      <c r="P375" s="51">
        <v>26304.0</v>
      </c>
      <c r="Q375" s="51" t="s">
        <v>2567</v>
      </c>
      <c r="R375" s="57" t="s">
        <v>2568</v>
      </c>
      <c r="S375" s="54" t="s">
        <v>2569</v>
      </c>
    </row>
    <row r="376">
      <c r="A376" s="55" t="s">
        <v>2570</v>
      </c>
      <c r="B376" s="51" t="s">
        <v>2571</v>
      </c>
      <c r="C376" s="52" t="s">
        <v>2572</v>
      </c>
      <c r="D376" s="51" t="s">
        <v>2573</v>
      </c>
      <c r="E376" s="51"/>
      <c r="F376" s="53">
        <v>44697.83760416666</v>
      </c>
      <c r="G376" s="51"/>
      <c r="H376" s="51"/>
      <c r="I376" s="51"/>
      <c r="J376" s="51"/>
      <c r="K376" s="51" t="s">
        <v>2574</v>
      </c>
      <c r="L376" s="51"/>
      <c r="M376" s="54" t="s">
        <v>111</v>
      </c>
      <c r="N376" s="56" t="s">
        <v>2575</v>
      </c>
      <c r="O376" s="51">
        <v>1262.0</v>
      </c>
      <c r="P376" s="51">
        <v>940.0</v>
      </c>
      <c r="Q376" s="51"/>
      <c r="R376" s="57" t="s">
        <v>2576</v>
      </c>
      <c r="S376" s="54" t="s">
        <v>2577</v>
      </c>
    </row>
    <row r="377">
      <c r="A377" s="55" t="s">
        <v>2578</v>
      </c>
      <c r="B377" s="51" t="s">
        <v>2579</v>
      </c>
      <c r="C377" s="52" t="s">
        <v>2580</v>
      </c>
      <c r="D377" s="51" t="s">
        <v>2581</v>
      </c>
      <c r="E377" s="51"/>
      <c r="F377" s="53">
        <v>44697.83724537037</v>
      </c>
      <c r="G377" s="51"/>
      <c r="H377" s="51"/>
      <c r="I377" s="51"/>
      <c r="J377" s="51"/>
      <c r="K377" s="51" t="s">
        <v>2582</v>
      </c>
      <c r="L377" s="51"/>
      <c r="M377" s="54" t="s">
        <v>111</v>
      </c>
      <c r="N377" s="56" t="s">
        <v>2583</v>
      </c>
      <c r="O377" s="51">
        <v>3640.0</v>
      </c>
      <c r="P377" s="51">
        <v>4996.0</v>
      </c>
      <c r="Q377" s="51" t="s">
        <v>71</v>
      </c>
      <c r="R377" s="57" t="s">
        <v>2584</v>
      </c>
      <c r="S377" s="54" t="s">
        <v>2585</v>
      </c>
    </row>
    <row r="378">
      <c r="A378" s="55" t="s">
        <v>2586</v>
      </c>
      <c r="B378" s="51" t="s">
        <v>2587</v>
      </c>
      <c r="C378" s="52" t="s">
        <v>1546</v>
      </c>
      <c r="D378" s="51" t="s">
        <v>2588</v>
      </c>
      <c r="E378" s="51"/>
      <c r="F378" s="53">
        <v>44697.80667824074</v>
      </c>
      <c r="G378" s="51"/>
      <c r="H378" s="51"/>
      <c r="I378" s="51"/>
      <c r="J378" s="51"/>
      <c r="K378" s="51" t="s">
        <v>2589</v>
      </c>
      <c r="L378" s="51"/>
      <c r="M378" s="54" t="s">
        <v>69</v>
      </c>
      <c r="N378" s="56" t="s">
        <v>59</v>
      </c>
      <c r="O378" s="51">
        <v>1.0</v>
      </c>
      <c r="P378" s="51">
        <v>11.0</v>
      </c>
      <c r="Q378" s="51"/>
      <c r="R378" s="57" t="s">
        <v>2590</v>
      </c>
      <c r="S378" s="54" t="s">
        <v>1551</v>
      </c>
    </row>
    <row r="379">
      <c r="A379" s="55" t="s">
        <v>2591</v>
      </c>
      <c r="B379" s="51" t="s">
        <v>1056</v>
      </c>
      <c r="C379" s="52" t="s">
        <v>1190</v>
      </c>
      <c r="D379" s="51" t="s">
        <v>2592</v>
      </c>
      <c r="E379" s="51"/>
      <c r="F379" s="53">
        <v>44697.792083333334</v>
      </c>
      <c r="G379" s="51"/>
      <c r="H379" s="51"/>
      <c r="I379" s="51"/>
      <c r="J379" s="51"/>
      <c r="K379" s="51" t="s">
        <v>1059</v>
      </c>
      <c r="L379" s="51"/>
      <c r="M379" s="54" t="s">
        <v>69</v>
      </c>
      <c r="N379" s="56" t="s">
        <v>1060</v>
      </c>
      <c r="O379" s="51">
        <v>28004.0</v>
      </c>
      <c r="P379" s="51">
        <v>4592.0</v>
      </c>
      <c r="Q379" s="51"/>
      <c r="R379" s="57" t="s">
        <v>2593</v>
      </c>
      <c r="S379" s="54" t="s">
        <v>1196</v>
      </c>
    </row>
    <row r="380">
      <c r="A380" s="55" t="s">
        <v>2594</v>
      </c>
      <c r="B380" s="51" t="s">
        <v>2595</v>
      </c>
      <c r="C380" s="52" t="s">
        <v>2596</v>
      </c>
      <c r="D380" s="51" t="s">
        <v>2597</v>
      </c>
      <c r="E380" s="51"/>
      <c r="F380" s="53">
        <v>44697.79162037037</v>
      </c>
      <c r="G380" s="51"/>
      <c r="H380" s="51"/>
      <c r="I380" s="51"/>
      <c r="J380" s="51"/>
      <c r="K380" s="51" t="s">
        <v>2598</v>
      </c>
      <c r="L380" s="51"/>
      <c r="M380" s="54" t="s">
        <v>111</v>
      </c>
      <c r="N380" s="56" t="s">
        <v>2599</v>
      </c>
      <c r="O380" s="51">
        <v>829.0</v>
      </c>
      <c r="P380" s="51">
        <v>124.0</v>
      </c>
      <c r="Q380" s="51" t="s">
        <v>2600</v>
      </c>
      <c r="R380" s="57" t="s">
        <v>2601</v>
      </c>
      <c r="S380" s="54" t="s">
        <v>2602</v>
      </c>
    </row>
    <row r="381">
      <c r="A381" s="55" t="s">
        <v>2603</v>
      </c>
      <c r="B381" s="51" t="s">
        <v>2604</v>
      </c>
      <c r="C381" s="52" t="s">
        <v>2605</v>
      </c>
      <c r="D381" s="51" t="s">
        <v>2606</v>
      </c>
      <c r="E381" s="51"/>
      <c r="F381" s="53">
        <v>44697.790034722224</v>
      </c>
      <c r="G381" s="51"/>
      <c r="H381" s="51"/>
      <c r="I381" s="51"/>
      <c r="J381" s="51"/>
      <c r="K381" s="51" t="s">
        <v>2607</v>
      </c>
      <c r="L381" s="51"/>
      <c r="M381" s="54" t="s">
        <v>58</v>
      </c>
      <c r="N381" s="56" t="s">
        <v>2608</v>
      </c>
      <c r="O381" s="51">
        <v>631.0</v>
      </c>
      <c r="P381" s="51">
        <v>1177.0</v>
      </c>
      <c r="Q381" s="51" t="s">
        <v>974</v>
      </c>
      <c r="R381" s="57" t="s">
        <v>2609</v>
      </c>
      <c r="S381" s="54" t="s">
        <v>2610</v>
      </c>
    </row>
    <row r="382">
      <c r="A382" s="55" t="s">
        <v>2611</v>
      </c>
      <c r="B382" s="51" t="s">
        <v>836</v>
      </c>
      <c r="C382" s="52" t="s">
        <v>2612</v>
      </c>
      <c r="D382" s="51" t="s">
        <v>2613</v>
      </c>
      <c r="E382" s="51"/>
      <c r="F382" s="53">
        <v>44697.76604166666</v>
      </c>
      <c r="G382" s="51"/>
      <c r="H382" s="51"/>
      <c r="I382" s="51"/>
      <c r="J382" s="51"/>
      <c r="K382" s="51" t="s">
        <v>839</v>
      </c>
      <c r="L382" s="51"/>
      <c r="M382" s="54" t="s">
        <v>111</v>
      </c>
      <c r="N382" s="56" t="s">
        <v>840</v>
      </c>
      <c r="O382" s="51">
        <v>218.0</v>
      </c>
      <c r="P382" s="51">
        <v>143.0</v>
      </c>
      <c r="Q382" s="51" t="s">
        <v>841</v>
      </c>
      <c r="R382" s="57" t="s">
        <v>2614</v>
      </c>
      <c r="S382" s="54" t="s">
        <v>2615</v>
      </c>
    </row>
    <row r="383">
      <c r="A383" s="55" t="s">
        <v>2616</v>
      </c>
      <c r="B383" s="51" t="s">
        <v>836</v>
      </c>
      <c r="C383" s="52" t="s">
        <v>2617</v>
      </c>
      <c r="D383" s="51" t="s">
        <v>2618</v>
      </c>
      <c r="E383" s="51"/>
      <c r="F383" s="53">
        <v>44697.76524305556</v>
      </c>
      <c r="G383" s="51"/>
      <c r="H383" s="51"/>
      <c r="I383" s="51"/>
      <c r="J383" s="51"/>
      <c r="K383" s="51" t="s">
        <v>839</v>
      </c>
      <c r="L383" s="51"/>
      <c r="M383" s="54" t="s">
        <v>111</v>
      </c>
      <c r="N383" s="56" t="s">
        <v>840</v>
      </c>
      <c r="O383" s="51">
        <v>218.0</v>
      </c>
      <c r="P383" s="51">
        <v>143.0</v>
      </c>
      <c r="Q383" s="51" t="s">
        <v>841</v>
      </c>
      <c r="R383" s="57" t="s">
        <v>2619</v>
      </c>
      <c r="S383" s="54" t="s">
        <v>2620</v>
      </c>
    </row>
    <row r="384">
      <c r="A384" s="55" t="s">
        <v>2621</v>
      </c>
      <c r="B384" s="51" t="s">
        <v>836</v>
      </c>
      <c r="C384" s="52" t="s">
        <v>2407</v>
      </c>
      <c r="D384" s="51" t="s">
        <v>2622</v>
      </c>
      <c r="E384" s="51"/>
      <c r="F384" s="53">
        <v>44697.76484953704</v>
      </c>
      <c r="G384" s="51"/>
      <c r="H384" s="51"/>
      <c r="I384" s="51"/>
      <c r="J384" s="51"/>
      <c r="K384" s="51" t="s">
        <v>839</v>
      </c>
      <c r="L384" s="51"/>
      <c r="M384" s="54" t="s">
        <v>111</v>
      </c>
      <c r="N384" s="56" t="s">
        <v>840</v>
      </c>
      <c r="O384" s="51">
        <v>218.0</v>
      </c>
      <c r="P384" s="51">
        <v>143.0</v>
      </c>
      <c r="Q384" s="51" t="s">
        <v>841</v>
      </c>
      <c r="R384" s="57" t="s">
        <v>2623</v>
      </c>
      <c r="S384" s="54" t="s">
        <v>2413</v>
      </c>
    </row>
    <row r="385">
      <c r="A385" s="55" t="s">
        <v>2624</v>
      </c>
      <c r="B385" s="51" t="s">
        <v>836</v>
      </c>
      <c r="C385" s="52" t="s">
        <v>2625</v>
      </c>
      <c r="D385" s="51" t="s">
        <v>2626</v>
      </c>
      <c r="E385" s="51"/>
      <c r="F385" s="53">
        <v>44697.761458333334</v>
      </c>
      <c r="G385" s="51"/>
      <c r="H385" s="51"/>
      <c r="I385" s="51"/>
      <c r="J385" s="51"/>
      <c r="K385" s="51" t="s">
        <v>839</v>
      </c>
      <c r="L385" s="51"/>
      <c r="M385" s="54" t="s">
        <v>111</v>
      </c>
      <c r="N385" s="56" t="s">
        <v>840</v>
      </c>
      <c r="O385" s="51">
        <v>218.0</v>
      </c>
      <c r="P385" s="51">
        <v>143.0</v>
      </c>
      <c r="Q385" s="51" t="s">
        <v>841</v>
      </c>
      <c r="R385" s="57" t="s">
        <v>2627</v>
      </c>
      <c r="S385" s="54" t="s">
        <v>2628</v>
      </c>
    </row>
    <row r="386">
      <c r="A386" s="55" t="s">
        <v>2629</v>
      </c>
      <c r="B386" s="51" t="s">
        <v>2630</v>
      </c>
      <c r="C386" s="52" t="s">
        <v>2484</v>
      </c>
      <c r="D386" s="51" t="s">
        <v>2631</v>
      </c>
      <c r="E386" s="51"/>
      <c r="F386" s="53">
        <v>44697.761192129634</v>
      </c>
      <c r="G386" s="51"/>
      <c r="H386" s="51"/>
      <c r="I386" s="51"/>
      <c r="J386" s="51"/>
      <c r="K386" s="51" t="s">
        <v>2632</v>
      </c>
      <c r="L386" s="51"/>
      <c r="M386" s="54" t="s">
        <v>111</v>
      </c>
      <c r="N386" s="56" t="s">
        <v>2633</v>
      </c>
      <c r="O386" s="51">
        <v>2109.0</v>
      </c>
      <c r="P386" s="51">
        <v>327.0</v>
      </c>
      <c r="Q386" s="51"/>
      <c r="R386" s="57" t="s">
        <v>2634</v>
      </c>
      <c r="S386" s="54" t="s">
        <v>2487</v>
      </c>
    </row>
    <row r="387">
      <c r="A387" s="55" t="s">
        <v>2635</v>
      </c>
      <c r="B387" s="51" t="s">
        <v>2636</v>
      </c>
      <c r="C387" s="52" t="s">
        <v>2277</v>
      </c>
      <c r="D387" s="51" t="s">
        <v>2637</v>
      </c>
      <c r="E387" s="51"/>
      <c r="F387" s="53">
        <v>44697.75951388889</v>
      </c>
      <c r="G387" s="51"/>
      <c r="H387" s="51"/>
      <c r="I387" s="51"/>
      <c r="J387" s="51"/>
      <c r="K387" s="51" t="s">
        <v>2638</v>
      </c>
      <c r="L387" s="51"/>
      <c r="M387" s="54" t="s">
        <v>58</v>
      </c>
      <c r="N387" s="56" t="s">
        <v>2639</v>
      </c>
      <c r="O387" s="51">
        <v>440.0</v>
      </c>
      <c r="P387" s="51">
        <v>479.0</v>
      </c>
      <c r="Q387" s="51"/>
      <c r="R387" s="57" t="s">
        <v>2640</v>
      </c>
      <c r="S387" s="54" t="s">
        <v>2283</v>
      </c>
    </row>
    <row r="388">
      <c r="A388" s="55" t="s">
        <v>2641</v>
      </c>
      <c r="B388" s="51" t="s">
        <v>2642</v>
      </c>
      <c r="C388" s="52" t="s">
        <v>219</v>
      </c>
      <c r="D388" s="51" t="s">
        <v>2643</v>
      </c>
      <c r="E388" s="51"/>
      <c r="F388" s="53">
        <v>44697.75931712963</v>
      </c>
      <c r="G388" s="51"/>
      <c r="H388" s="51"/>
      <c r="I388" s="51"/>
      <c r="J388" s="51"/>
      <c r="K388" s="51" t="s">
        <v>2644</v>
      </c>
      <c r="L388" s="51"/>
      <c r="M388" s="54" t="s">
        <v>58</v>
      </c>
      <c r="N388" s="56" t="s">
        <v>2645</v>
      </c>
      <c r="O388" s="51">
        <v>362.0</v>
      </c>
      <c r="P388" s="51">
        <v>157.0</v>
      </c>
      <c r="Q388" s="51"/>
      <c r="R388" s="57" t="s">
        <v>2646</v>
      </c>
      <c r="S388" s="54" t="s">
        <v>225</v>
      </c>
    </row>
    <row r="389">
      <c r="A389" s="55" t="s">
        <v>2647</v>
      </c>
      <c r="B389" s="51" t="s">
        <v>2648</v>
      </c>
      <c r="C389" s="52" t="s">
        <v>2649</v>
      </c>
      <c r="D389" s="51" t="s">
        <v>2650</v>
      </c>
      <c r="E389" s="51"/>
      <c r="F389" s="53">
        <v>44697.75785879629</v>
      </c>
      <c r="G389" s="51"/>
      <c r="H389" s="51"/>
      <c r="I389" s="51"/>
      <c r="J389" s="51"/>
      <c r="K389" s="51" t="s">
        <v>2651</v>
      </c>
      <c r="L389" s="51"/>
      <c r="M389" s="54" t="s">
        <v>111</v>
      </c>
      <c r="N389" s="56" t="s">
        <v>2652</v>
      </c>
      <c r="O389" s="51">
        <v>627.0</v>
      </c>
      <c r="P389" s="51">
        <v>1256.0</v>
      </c>
      <c r="Q389" s="51" t="s">
        <v>257</v>
      </c>
      <c r="R389" s="57" t="s">
        <v>2653</v>
      </c>
      <c r="S389" s="54" t="s">
        <v>2654</v>
      </c>
    </row>
    <row r="390">
      <c r="A390" s="55" t="s">
        <v>2655</v>
      </c>
      <c r="B390" s="51" t="s">
        <v>836</v>
      </c>
      <c r="C390" s="52" t="s">
        <v>1451</v>
      </c>
      <c r="D390" s="51" t="s">
        <v>2656</v>
      </c>
      <c r="E390" s="51"/>
      <c r="F390" s="53">
        <v>44697.75743055556</v>
      </c>
      <c r="G390" s="51"/>
      <c r="H390" s="51"/>
      <c r="I390" s="51"/>
      <c r="J390" s="51"/>
      <c r="K390" s="51" t="s">
        <v>839</v>
      </c>
      <c r="L390" s="51"/>
      <c r="M390" s="54" t="s">
        <v>111</v>
      </c>
      <c r="N390" s="56" t="s">
        <v>840</v>
      </c>
      <c r="O390" s="51">
        <v>218.0</v>
      </c>
      <c r="P390" s="51">
        <v>143.0</v>
      </c>
      <c r="Q390" s="51" t="s">
        <v>841</v>
      </c>
      <c r="R390" s="57" t="s">
        <v>2657</v>
      </c>
      <c r="S390" s="54" t="s">
        <v>360</v>
      </c>
    </row>
    <row r="391">
      <c r="A391" s="55" t="s">
        <v>2658</v>
      </c>
      <c r="B391" s="51" t="s">
        <v>836</v>
      </c>
      <c r="C391" s="52" t="s">
        <v>2659</v>
      </c>
      <c r="D391" s="51" t="s">
        <v>2660</v>
      </c>
      <c r="E391" s="51"/>
      <c r="F391" s="53">
        <v>44697.757060185184</v>
      </c>
      <c r="G391" s="51"/>
      <c r="H391" s="51"/>
      <c r="I391" s="51"/>
      <c r="J391" s="51"/>
      <c r="K391" s="51" t="s">
        <v>839</v>
      </c>
      <c r="L391" s="51"/>
      <c r="M391" s="54" t="s">
        <v>111</v>
      </c>
      <c r="N391" s="56" t="s">
        <v>840</v>
      </c>
      <c r="O391" s="51">
        <v>218.0</v>
      </c>
      <c r="P391" s="51">
        <v>143.0</v>
      </c>
      <c r="Q391" s="51" t="s">
        <v>841</v>
      </c>
      <c r="R391" s="57" t="s">
        <v>2661</v>
      </c>
      <c r="S391" s="54" t="s">
        <v>2662</v>
      </c>
    </row>
    <row r="392">
      <c r="A392" s="55" t="s">
        <v>2663</v>
      </c>
      <c r="B392" s="51" t="s">
        <v>836</v>
      </c>
      <c r="C392" s="52" t="s">
        <v>2649</v>
      </c>
      <c r="D392" s="51" t="s">
        <v>2664</v>
      </c>
      <c r="E392" s="51"/>
      <c r="F392" s="53">
        <v>44697.75565972222</v>
      </c>
      <c r="G392" s="51"/>
      <c r="H392" s="51"/>
      <c r="I392" s="51"/>
      <c r="J392" s="51"/>
      <c r="K392" s="51" t="s">
        <v>839</v>
      </c>
      <c r="L392" s="51"/>
      <c r="M392" s="54" t="s">
        <v>111</v>
      </c>
      <c r="N392" s="56" t="s">
        <v>840</v>
      </c>
      <c r="O392" s="51">
        <v>218.0</v>
      </c>
      <c r="P392" s="51">
        <v>143.0</v>
      </c>
      <c r="Q392" s="51" t="s">
        <v>841</v>
      </c>
      <c r="R392" s="57" t="s">
        <v>2665</v>
      </c>
      <c r="S392" s="54" t="s">
        <v>2654</v>
      </c>
    </row>
    <row r="393">
      <c r="A393" s="55" t="s">
        <v>2666</v>
      </c>
      <c r="B393" s="51" t="s">
        <v>836</v>
      </c>
      <c r="C393" s="52" t="s">
        <v>2484</v>
      </c>
      <c r="D393" s="51" t="s">
        <v>2667</v>
      </c>
      <c r="E393" s="51"/>
      <c r="F393" s="53">
        <v>44697.75387731481</v>
      </c>
      <c r="G393" s="51"/>
      <c r="H393" s="51"/>
      <c r="I393" s="51"/>
      <c r="J393" s="51"/>
      <c r="K393" s="51" t="s">
        <v>839</v>
      </c>
      <c r="L393" s="51"/>
      <c r="M393" s="54" t="s">
        <v>111</v>
      </c>
      <c r="N393" s="56" t="s">
        <v>840</v>
      </c>
      <c r="O393" s="51">
        <v>218.0</v>
      </c>
      <c r="P393" s="51">
        <v>143.0</v>
      </c>
      <c r="Q393" s="51" t="s">
        <v>841</v>
      </c>
      <c r="R393" s="57" t="s">
        <v>2668</v>
      </c>
      <c r="S393" s="54" t="s">
        <v>2487</v>
      </c>
    </row>
    <row r="394">
      <c r="A394" s="55" t="s">
        <v>2669</v>
      </c>
      <c r="B394" s="51" t="s">
        <v>2670</v>
      </c>
      <c r="C394" s="52" t="s">
        <v>2671</v>
      </c>
      <c r="D394" s="51" t="s">
        <v>2672</v>
      </c>
      <c r="E394" s="51"/>
      <c r="F394" s="53">
        <v>44697.75347222222</v>
      </c>
      <c r="G394" s="51"/>
      <c r="H394" s="51"/>
      <c r="I394" s="51"/>
      <c r="J394" s="51"/>
      <c r="K394" s="51" t="s">
        <v>2673</v>
      </c>
      <c r="L394" s="51"/>
      <c r="M394" s="54" t="s">
        <v>111</v>
      </c>
      <c r="N394" s="56" t="s">
        <v>2674</v>
      </c>
      <c r="O394" s="51">
        <v>126.0</v>
      </c>
      <c r="P394" s="51">
        <v>23.0</v>
      </c>
      <c r="Q394" s="51" t="s">
        <v>281</v>
      </c>
      <c r="R394" s="57" t="s">
        <v>2675</v>
      </c>
      <c r="S394" s="54" t="s">
        <v>2676</v>
      </c>
    </row>
    <row r="395">
      <c r="A395" s="55" t="s">
        <v>2677</v>
      </c>
      <c r="B395" s="51" t="s">
        <v>836</v>
      </c>
      <c r="C395" s="52" t="s">
        <v>1546</v>
      </c>
      <c r="D395" s="51" t="s">
        <v>2678</v>
      </c>
      <c r="E395" s="51"/>
      <c r="F395" s="53">
        <v>44697.75171296296</v>
      </c>
      <c r="G395" s="51"/>
      <c r="H395" s="51"/>
      <c r="I395" s="51"/>
      <c r="J395" s="51"/>
      <c r="K395" s="51" t="s">
        <v>839</v>
      </c>
      <c r="L395" s="51"/>
      <c r="M395" s="54" t="s">
        <v>111</v>
      </c>
      <c r="N395" s="56" t="s">
        <v>840</v>
      </c>
      <c r="O395" s="51">
        <v>218.0</v>
      </c>
      <c r="P395" s="51">
        <v>143.0</v>
      </c>
      <c r="Q395" s="51" t="s">
        <v>841</v>
      </c>
      <c r="R395" s="57" t="s">
        <v>2679</v>
      </c>
      <c r="S395" s="54" t="s">
        <v>1551</v>
      </c>
    </row>
    <row r="396">
      <c r="A396" s="55" t="s">
        <v>2680</v>
      </c>
      <c r="B396" s="51" t="s">
        <v>836</v>
      </c>
      <c r="C396" s="52" t="s">
        <v>2350</v>
      </c>
      <c r="D396" s="51" t="s">
        <v>2681</v>
      </c>
      <c r="E396" s="51"/>
      <c r="F396" s="53">
        <v>44697.751122685186</v>
      </c>
      <c r="G396" s="51"/>
      <c r="H396" s="51"/>
      <c r="I396" s="51"/>
      <c r="J396" s="51"/>
      <c r="K396" s="51" t="s">
        <v>839</v>
      </c>
      <c r="L396" s="51"/>
      <c r="M396" s="54" t="s">
        <v>111</v>
      </c>
      <c r="N396" s="56" t="s">
        <v>840</v>
      </c>
      <c r="O396" s="51">
        <v>218.0</v>
      </c>
      <c r="P396" s="51">
        <v>143.0</v>
      </c>
      <c r="Q396" s="51" t="s">
        <v>841</v>
      </c>
      <c r="R396" s="57" t="s">
        <v>2682</v>
      </c>
      <c r="S396" s="54" t="s">
        <v>2353</v>
      </c>
    </row>
    <row r="397">
      <c r="A397" s="55" t="s">
        <v>2683</v>
      </c>
      <c r="B397" s="51" t="s">
        <v>2684</v>
      </c>
      <c r="C397" s="52" t="s">
        <v>1546</v>
      </c>
      <c r="D397" s="51" t="s">
        <v>2685</v>
      </c>
      <c r="E397" s="51"/>
      <c r="F397" s="53">
        <v>44697.7503125</v>
      </c>
      <c r="G397" s="51"/>
      <c r="H397" s="51"/>
      <c r="I397" s="51"/>
      <c r="J397" s="51"/>
      <c r="K397" s="51" t="s">
        <v>2686</v>
      </c>
      <c r="L397" s="51"/>
      <c r="M397" s="54" t="s">
        <v>111</v>
      </c>
      <c r="N397" s="56" t="s">
        <v>2687</v>
      </c>
      <c r="O397" s="51">
        <v>1016.0</v>
      </c>
      <c r="P397" s="51">
        <v>1101.0</v>
      </c>
      <c r="Q397" s="51" t="s">
        <v>1345</v>
      </c>
      <c r="R397" s="57" t="s">
        <v>2688</v>
      </c>
      <c r="S397" s="54" t="s">
        <v>1551</v>
      </c>
    </row>
    <row r="398">
      <c r="A398" s="55" t="s">
        <v>2689</v>
      </c>
      <c r="B398" s="51" t="s">
        <v>2690</v>
      </c>
      <c r="C398" s="52" t="s">
        <v>2691</v>
      </c>
      <c r="D398" s="51" t="s">
        <v>2692</v>
      </c>
      <c r="E398" s="51"/>
      <c r="F398" s="53">
        <v>44697.74957175926</v>
      </c>
      <c r="G398" s="51"/>
      <c r="H398" s="51"/>
      <c r="I398" s="51"/>
      <c r="J398" s="51"/>
      <c r="K398" s="51" t="s">
        <v>2693</v>
      </c>
      <c r="L398" s="51"/>
      <c r="M398" s="54" t="s">
        <v>111</v>
      </c>
      <c r="N398" s="56" t="s">
        <v>2694</v>
      </c>
      <c r="O398" s="51">
        <v>2571.0</v>
      </c>
      <c r="P398" s="51">
        <v>737.0</v>
      </c>
      <c r="Q398" s="51"/>
      <c r="R398" s="57" t="s">
        <v>2695</v>
      </c>
      <c r="S398" s="54" t="s">
        <v>2696</v>
      </c>
    </row>
    <row r="399">
      <c r="A399" s="55" t="s">
        <v>2697</v>
      </c>
      <c r="B399" s="51" t="s">
        <v>723</v>
      </c>
      <c r="C399" s="52" t="s">
        <v>2698</v>
      </c>
      <c r="D399" s="51" t="s">
        <v>2699</v>
      </c>
      <c r="E399" s="51"/>
      <c r="F399" s="53">
        <v>44697.74833333334</v>
      </c>
      <c r="G399" s="51"/>
      <c r="H399" s="51"/>
      <c r="I399" s="51"/>
      <c r="J399" s="51"/>
      <c r="K399" s="51" t="s">
        <v>726</v>
      </c>
      <c r="L399" s="51"/>
      <c r="M399" s="54" t="s">
        <v>58</v>
      </c>
      <c r="N399" s="56" t="s">
        <v>727</v>
      </c>
      <c r="O399" s="51">
        <v>165.0</v>
      </c>
      <c r="P399" s="51">
        <v>131.0</v>
      </c>
      <c r="Q399" s="51" t="s">
        <v>728</v>
      </c>
      <c r="R399" s="57" t="s">
        <v>2700</v>
      </c>
      <c r="S399" s="54" t="s">
        <v>2701</v>
      </c>
    </row>
    <row r="400">
      <c r="A400" s="55" t="s">
        <v>2702</v>
      </c>
      <c r="B400" s="51" t="s">
        <v>1175</v>
      </c>
      <c r="C400" s="52" t="s">
        <v>2649</v>
      </c>
      <c r="D400" s="51" t="s">
        <v>2703</v>
      </c>
      <c r="E400" s="51"/>
      <c r="F400" s="53">
        <v>44697.74488425926</v>
      </c>
      <c r="G400" s="51"/>
      <c r="H400" s="51"/>
      <c r="I400" s="51"/>
      <c r="J400" s="51"/>
      <c r="K400" s="51" t="s">
        <v>1177</v>
      </c>
      <c r="L400" s="51"/>
      <c r="M400" s="54" t="s">
        <v>111</v>
      </c>
      <c r="N400" s="56" t="s">
        <v>1178</v>
      </c>
      <c r="O400" s="51">
        <v>432.0</v>
      </c>
      <c r="P400" s="51">
        <v>2411.0</v>
      </c>
      <c r="Q400" s="51" t="s">
        <v>71</v>
      </c>
      <c r="R400" s="57" t="s">
        <v>2704</v>
      </c>
      <c r="S400" s="54" t="s">
        <v>2654</v>
      </c>
    </row>
    <row r="401">
      <c r="A401" s="55" t="s">
        <v>2705</v>
      </c>
      <c r="B401" s="51" t="s">
        <v>1614</v>
      </c>
      <c r="C401" s="52" t="s">
        <v>2706</v>
      </c>
      <c r="D401" s="51" t="s">
        <v>2707</v>
      </c>
      <c r="E401" s="51"/>
      <c r="F401" s="53">
        <v>44697.742002314815</v>
      </c>
      <c r="G401" s="51"/>
      <c r="H401" s="51"/>
      <c r="I401" s="51"/>
      <c r="J401" s="51"/>
      <c r="K401" s="51" t="s">
        <v>1617</v>
      </c>
      <c r="L401" s="51"/>
      <c r="M401" s="54" t="s">
        <v>58</v>
      </c>
      <c r="N401" s="56" t="s">
        <v>1618</v>
      </c>
      <c r="O401" s="51">
        <v>1578.0</v>
      </c>
      <c r="P401" s="51">
        <v>4463.0</v>
      </c>
      <c r="Q401" s="51" t="s">
        <v>1619</v>
      </c>
      <c r="R401" s="57" t="s">
        <v>2708</v>
      </c>
      <c r="S401" s="54" t="s">
        <v>2709</v>
      </c>
    </row>
    <row r="402">
      <c r="A402" s="55" t="s">
        <v>2710</v>
      </c>
      <c r="B402" s="51" t="s">
        <v>2711</v>
      </c>
      <c r="C402" s="52" t="s">
        <v>219</v>
      </c>
      <c r="D402" s="51" t="s">
        <v>2712</v>
      </c>
      <c r="E402" s="51"/>
      <c r="F402" s="53">
        <v>44697.73811342593</v>
      </c>
      <c r="G402" s="51"/>
      <c r="H402" s="51"/>
      <c r="I402" s="51"/>
      <c r="J402" s="51"/>
      <c r="K402" s="51" t="s">
        <v>2713</v>
      </c>
      <c r="L402" s="51"/>
      <c r="M402" s="54" t="s">
        <v>58</v>
      </c>
      <c r="N402" s="56" t="s">
        <v>2714</v>
      </c>
      <c r="O402" s="51">
        <v>28.0</v>
      </c>
      <c r="P402" s="51">
        <v>137.0</v>
      </c>
      <c r="Q402" s="51"/>
      <c r="R402" s="57" t="s">
        <v>2715</v>
      </c>
      <c r="S402" s="54" t="s">
        <v>225</v>
      </c>
    </row>
    <row r="403">
      <c r="A403" s="55" t="s">
        <v>2716</v>
      </c>
      <c r="B403" s="51" t="s">
        <v>759</v>
      </c>
      <c r="C403" s="52" t="s">
        <v>2649</v>
      </c>
      <c r="D403" s="51" t="s">
        <v>2717</v>
      </c>
      <c r="E403" s="51"/>
      <c r="F403" s="53">
        <v>44697.73042824074</v>
      </c>
      <c r="G403" s="51"/>
      <c r="H403" s="51"/>
      <c r="I403" s="51"/>
      <c r="J403" s="51"/>
      <c r="K403" s="51" t="s">
        <v>762</v>
      </c>
      <c r="L403" s="51"/>
      <c r="M403" s="54" t="s">
        <v>69</v>
      </c>
      <c r="N403" s="56" t="s">
        <v>763</v>
      </c>
      <c r="O403" s="51">
        <v>23415.0</v>
      </c>
      <c r="P403" s="51">
        <v>743.0</v>
      </c>
      <c r="Q403" s="51" t="s">
        <v>71</v>
      </c>
      <c r="R403" s="57" t="s">
        <v>2718</v>
      </c>
      <c r="S403" s="54" t="s">
        <v>2654</v>
      </c>
    </row>
    <row r="404">
      <c r="A404" s="55" t="s">
        <v>2719</v>
      </c>
      <c r="B404" s="51" t="s">
        <v>2720</v>
      </c>
      <c r="C404" s="52" t="s">
        <v>2350</v>
      </c>
      <c r="D404" s="51" t="s">
        <v>2721</v>
      </c>
      <c r="E404" s="51"/>
      <c r="F404" s="53">
        <v>44697.72184027778</v>
      </c>
      <c r="G404" s="51"/>
      <c r="H404" s="51"/>
      <c r="I404" s="51"/>
      <c r="J404" s="51"/>
      <c r="K404" s="51" t="s">
        <v>2722</v>
      </c>
      <c r="L404" s="51"/>
      <c r="M404" s="54" t="s">
        <v>69</v>
      </c>
      <c r="N404" s="56" t="s">
        <v>2723</v>
      </c>
      <c r="O404" s="51">
        <v>1159.0</v>
      </c>
      <c r="P404" s="51">
        <v>627.0</v>
      </c>
      <c r="Q404" s="51" t="s">
        <v>2724</v>
      </c>
      <c r="R404" s="57" t="s">
        <v>2725</v>
      </c>
      <c r="S404" s="54" t="s">
        <v>2353</v>
      </c>
    </row>
    <row r="405">
      <c r="A405" s="55" t="s">
        <v>2726</v>
      </c>
      <c r="B405" s="51" t="s">
        <v>1246</v>
      </c>
      <c r="C405" s="52" t="s">
        <v>2727</v>
      </c>
      <c r="D405" s="51" t="s">
        <v>2728</v>
      </c>
      <c r="E405" s="51"/>
      <c r="F405" s="53">
        <v>44697.71989583333</v>
      </c>
      <c r="G405" s="51"/>
      <c r="H405" s="51"/>
      <c r="I405" s="51"/>
      <c r="J405" s="51"/>
      <c r="K405" s="51" t="s">
        <v>1249</v>
      </c>
      <c r="L405" s="51"/>
      <c r="M405" s="54" t="s">
        <v>58</v>
      </c>
      <c r="N405" s="56" t="s">
        <v>1250</v>
      </c>
      <c r="O405" s="51">
        <v>300.0</v>
      </c>
      <c r="P405" s="51">
        <v>479.0</v>
      </c>
      <c r="Q405" s="51" t="s">
        <v>1251</v>
      </c>
      <c r="R405" s="57" t="s">
        <v>2729</v>
      </c>
      <c r="S405" s="54" t="s">
        <v>2730</v>
      </c>
    </row>
    <row r="406">
      <c r="A406" s="55" t="s">
        <v>2731</v>
      </c>
      <c r="B406" s="51" t="s">
        <v>2732</v>
      </c>
      <c r="C406" s="52" t="s">
        <v>2350</v>
      </c>
      <c r="D406" s="51" t="s">
        <v>2733</v>
      </c>
      <c r="E406" s="51"/>
      <c r="F406" s="53">
        <v>44697.70690972223</v>
      </c>
      <c r="G406" s="51"/>
      <c r="H406" s="51"/>
      <c r="I406" s="51"/>
      <c r="J406" s="51"/>
      <c r="K406" s="51" t="s">
        <v>2734</v>
      </c>
      <c r="L406" s="51"/>
      <c r="M406" s="54" t="s">
        <v>69</v>
      </c>
      <c r="N406" s="56" t="s">
        <v>2735</v>
      </c>
      <c r="O406" s="51">
        <v>323.0</v>
      </c>
      <c r="P406" s="51">
        <v>560.0</v>
      </c>
      <c r="Q406" s="51"/>
      <c r="R406" s="57" t="s">
        <v>2736</v>
      </c>
      <c r="S406" s="54" t="s">
        <v>2353</v>
      </c>
    </row>
    <row r="407">
      <c r="A407" s="55" t="s">
        <v>2737</v>
      </c>
      <c r="B407" s="51" t="s">
        <v>2738</v>
      </c>
      <c r="C407" s="52" t="s">
        <v>354</v>
      </c>
      <c r="D407" s="51" t="s">
        <v>2739</v>
      </c>
      <c r="E407" s="51"/>
      <c r="F407" s="53">
        <v>44697.70511574074</v>
      </c>
      <c r="G407" s="51"/>
      <c r="H407" s="51"/>
      <c r="I407" s="51"/>
      <c r="J407" s="51"/>
      <c r="K407" s="51" t="s">
        <v>2740</v>
      </c>
      <c r="L407" s="51"/>
      <c r="M407" s="54" t="s">
        <v>58</v>
      </c>
      <c r="N407" s="56" t="s">
        <v>2741</v>
      </c>
      <c r="O407" s="51">
        <v>1911.0</v>
      </c>
      <c r="P407" s="51">
        <v>1341.0</v>
      </c>
      <c r="Q407" s="51"/>
      <c r="R407" s="57" t="s">
        <v>2742</v>
      </c>
      <c r="S407" s="54" t="s">
        <v>360</v>
      </c>
    </row>
    <row r="408">
      <c r="A408" s="55" t="s">
        <v>2743</v>
      </c>
      <c r="B408" s="51" t="s">
        <v>441</v>
      </c>
      <c r="C408" s="52" t="s">
        <v>345</v>
      </c>
      <c r="D408" s="51" t="s">
        <v>2744</v>
      </c>
      <c r="E408" s="51"/>
      <c r="F408" s="53">
        <v>44697.7049537037</v>
      </c>
      <c r="G408" s="51"/>
      <c r="H408" s="51"/>
      <c r="I408" s="51"/>
      <c r="J408" s="51"/>
      <c r="K408" s="51" t="s">
        <v>444</v>
      </c>
      <c r="L408" s="51"/>
      <c r="M408" s="54" t="s">
        <v>58</v>
      </c>
      <c r="N408" s="56" t="s">
        <v>445</v>
      </c>
      <c r="O408" s="51">
        <v>11.0</v>
      </c>
      <c r="P408" s="51">
        <v>20.0</v>
      </c>
      <c r="Q408" s="51"/>
      <c r="R408" s="57" t="s">
        <v>2745</v>
      </c>
      <c r="S408" s="54" t="s">
        <v>351</v>
      </c>
    </row>
    <row r="409">
      <c r="A409" s="55" t="s">
        <v>2746</v>
      </c>
      <c r="B409" s="51" t="s">
        <v>2747</v>
      </c>
      <c r="C409" s="52" t="s">
        <v>2407</v>
      </c>
      <c r="D409" s="51" t="s">
        <v>2748</v>
      </c>
      <c r="E409" s="51"/>
      <c r="F409" s="53">
        <v>44697.70244212963</v>
      </c>
      <c r="G409" s="51"/>
      <c r="H409" s="51"/>
      <c r="I409" s="51"/>
      <c r="J409" s="51"/>
      <c r="K409" s="51" t="s">
        <v>2749</v>
      </c>
      <c r="L409" s="51"/>
      <c r="M409" s="54" t="s">
        <v>69</v>
      </c>
      <c r="N409" s="56" t="s">
        <v>2750</v>
      </c>
      <c r="O409" s="51">
        <v>2618.0</v>
      </c>
      <c r="P409" s="51">
        <v>2031.0</v>
      </c>
      <c r="Q409" s="51" t="s">
        <v>2751</v>
      </c>
      <c r="R409" s="57" t="s">
        <v>2752</v>
      </c>
      <c r="S409" s="54" t="s">
        <v>2413</v>
      </c>
    </row>
    <row r="410">
      <c r="A410" s="55" t="s">
        <v>2753</v>
      </c>
      <c r="B410" s="51" t="s">
        <v>2754</v>
      </c>
      <c r="C410" s="52" t="s">
        <v>1546</v>
      </c>
      <c r="D410" s="51" t="s">
        <v>2755</v>
      </c>
      <c r="E410" s="51"/>
      <c r="F410" s="53">
        <v>44697.70104166667</v>
      </c>
      <c r="G410" s="51"/>
      <c r="H410" s="51"/>
      <c r="I410" s="51"/>
      <c r="J410" s="51"/>
      <c r="K410" s="51" t="s">
        <v>2756</v>
      </c>
      <c r="L410" s="51"/>
      <c r="M410" s="54" t="s">
        <v>111</v>
      </c>
      <c r="N410" s="56" t="s">
        <v>2757</v>
      </c>
      <c r="O410" s="51">
        <v>10206.0</v>
      </c>
      <c r="P410" s="51">
        <v>1644.0</v>
      </c>
      <c r="Q410" s="51" t="s">
        <v>2758</v>
      </c>
      <c r="R410" s="57" t="s">
        <v>2759</v>
      </c>
      <c r="S410" s="54" t="s">
        <v>1551</v>
      </c>
    </row>
    <row r="411">
      <c r="A411" s="55" t="s">
        <v>2760</v>
      </c>
      <c r="B411" s="51" t="s">
        <v>612</v>
      </c>
      <c r="C411" s="52" t="s">
        <v>2761</v>
      </c>
      <c r="D411" s="51" t="s">
        <v>2762</v>
      </c>
      <c r="E411" s="51"/>
      <c r="F411" s="53">
        <v>44697.69987268519</v>
      </c>
      <c r="G411" s="51"/>
      <c r="H411" s="51"/>
      <c r="I411" s="51"/>
      <c r="J411" s="51"/>
      <c r="K411" s="51" t="s">
        <v>615</v>
      </c>
      <c r="L411" s="51"/>
      <c r="M411" s="54" t="s">
        <v>111</v>
      </c>
      <c r="N411" s="56" t="s">
        <v>616</v>
      </c>
      <c r="O411" s="51">
        <v>2012.0</v>
      </c>
      <c r="P411" s="51">
        <v>4467.0</v>
      </c>
      <c r="Q411" s="51" t="s">
        <v>617</v>
      </c>
      <c r="R411" s="57" t="s">
        <v>2763</v>
      </c>
      <c r="S411" s="54" t="s">
        <v>2764</v>
      </c>
    </row>
    <row r="412">
      <c r="A412" s="55" t="s">
        <v>2765</v>
      </c>
      <c r="B412" s="51" t="s">
        <v>2766</v>
      </c>
      <c r="C412" s="52" t="s">
        <v>1293</v>
      </c>
      <c r="D412" s="51" t="s">
        <v>2767</v>
      </c>
      <c r="E412" s="51"/>
      <c r="F412" s="53">
        <v>44697.695555555554</v>
      </c>
      <c r="G412" s="51"/>
      <c r="H412" s="51"/>
      <c r="I412" s="51"/>
      <c r="J412" s="51"/>
      <c r="K412" s="51" t="s">
        <v>2768</v>
      </c>
      <c r="L412" s="51"/>
      <c r="M412" s="54" t="s">
        <v>69</v>
      </c>
      <c r="N412" s="56" t="s">
        <v>59</v>
      </c>
      <c r="O412" s="51">
        <v>28.0</v>
      </c>
      <c r="P412" s="51">
        <v>24.0</v>
      </c>
      <c r="Q412" s="51"/>
      <c r="R412" s="57" t="s">
        <v>2769</v>
      </c>
      <c r="S412" s="54" t="s">
        <v>1298</v>
      </c>
    </row>
    <row r="413">
      <c r="A413" s="55" t="s">
        <v>2770</v>
      </c>
      <c r="B413" s="51" t="s">
        <v>825</v>
      </c>
      <c r="C413" s="52" t="s">
        <v>2771</v>
      </c>
      <c r="D413" s="51" t="s">
        <v>2772</v>
      </c>
      <c r="E413" s="51"/>
      <c r="F413" s="53">
        <v>44697.68837962963</v>
      </c>
      <c r="G413" s="51" t="s">
        <v>828</v>
      </c>
      <c r="H413" s="51"/>
      <c r="I413" s="51"/>
      <c r="J413" s="51"/>
      <c r="K413" s="51" t="s">
        <v>829</v>
      </c>
      <c r="L413" s="51"/>
      <c r="M413" s="54" t="s">
        <v>830</v>
      </c>
      <c r="N413" s="56" t="s">
        <v>831</v>
      </c>
      <c r="O413" s="51">
        <v>1077.0</v>
      </c>
      <c r="P413" s="51">
        <v>2318.0</v>
      </c>
      <c r="Q413" s="51" t="s">
        <v>832</v>
      </c>
      <c r="R413" s="57" t="s">
        <v>2773</v>
      </c>
      <c r="S413" s="54" t="s">
        <v>2774</v>
      </c>
    </row>
    <row r="414">
      <c r="A414" s="55" t="s">
        <v>2775</v>
      </c>
      <c r="B414" s="51" t="s">
        <v>1614</v>
      </c>
      <c r="C414" s="52" t="s">
        <v>2407</v>
      </c>
      <c r="D414" s="51" t="s">
        <v>2776</v>
      </c>
      <c r="E414" s="51"/>
      <c r="F414" s="53">
        <v>44697.68788194444</v>
      </c>
      <c r="G414" s="51"/>
      <c r="H414" s="51"/>
      <c r="I414" s="51"/>
      <c r="J414" s="51"/>
      <c r="K414" s="51" t="s">
        <v>1617</v>
      </c>
      <c r="L414" s="51"/>
      <c r="M414" s="54" t="s">
        <v>58</v>
      </c>
      <c r="N414" s="56" t="s">
        <v>1618</v>
      </c>
      <c r="O414" s="51">
        <v>1578.0</v>
      </c>
      <c r="P414" s="51">
        <v>4463.0</v>
      </c>
      <c r="Q414" s="51" t="s">
        <v>1619</v>
      </c>
      <c r="R414" s="57" t="s">
        <v>2777</v>
      </c>
      <c r="S414" s="54" t="s">
        <v>2413</v>
      </c>
    </row>
    <row r="415">
      <c r="A415" s="55" t="s">
        <v>2778</v>
      </c>
      <c r="B415" s="51" t="s">
        <v>1614</v>
      </c>
      <c r="C415" s="52" t="s">
        <v>2779</v>
      </c>
      <c r="D415" s="51" t="s">
        <v>2780</v>
      </c>
      <c r="E415" s="51"/>
      <c r="F415" s="53">
        <v>44697.68759259259</v>
      </c>
      <c r="G415" s="51"/>
      <c r="H415" s="51"/>
      <c r="I415" s="51"/>
      <c r="J415" s="51"/>
      <c r="K415" s="51" t="s">
        <v>1617</v>
      </c>
      <c r="L415" s="51"/>
      <c r="M415" s="54" t="s">
        <v>58</v>
      </c>
      <c r="N415" s="56" t="s">
        <v>1618</v>
      </c>
      <c r="O415" s="51">
        <v>1578.0</v>
      </c>
      <c r="P415" s="51">
        <v>4463.0</v>
      </c>
      <c r="Q415" s="51" t="s">
        <v>1619</v>
      </c>
      <c r="R415" s="57" t="s">
        <v>2781</v>
      </c>
      <c r="S415" s="54" t="s">
        <v>2782</v>
      </c>
    </row>
    <row r="416">
      <c r="A416" s="55" t="s">
        <v>2783</v>
      </c>
      <c r="B416" s="51" t="s">
        <v>1614</v>
      </c>
      <c r="C416" s="52" t="s">
        <v>2784</v>
      </c>
      <c r="D416" s="51" t="s">
        <v>2785</v>
      </c>
      <c r="E416" s="51"/>
      <c r="F416" s="53">
        <v>44697.68752314815</v>
      </c>
      <c r="G416" s="51"/>
      <c r="H416" s="51"/>
      <c r="I416" s="51"/>
      <c r="J416" s="51"/>
      <c r="K416" s="51" t="s">
        <v>1617</v>
      </c>
      <c r="L416" s="51"/>
      <c r="M416" s="54" t="s">
        <v>58</v>
      </c>
      <c r="N416" s="56" t="s">
        <v>1618</v>
      </c>
      <c r="O416" s="51">
        <v>1578.0</v>
      </c>
      <c r="P416" s="51">
        <v>4463.0</v>
      </c>
      <c r="Q416" s="51" t="s">
        <v>1619</v>
      </c>
      <c r="R416" s="57" t="s">
        <v>2786</v>
      </c>
      <c r="S416" s="54" t="s">
        <v>2787</v>
      </c>
    </row>
    <row r="417">
      <c r="A417" s="55" t="s">
        <v>2788</v>
      </c>
      <c r="B417" s="51" t="s">
        <v>2789</v>
      </c>
      <c r="C417" s="52" t="s">
        <v>1048</v>
      </c>
      <c r="D417" s="51" t="s">
        <v>2790</v>
      </c>
      <c r="E417" s="51"/>
      <c r="F417" s="53">
        <v>44697.68560185185</v>
      </c>
      <c r="G417" s="51"/>
      <c r="H417" s="51"/>
      <c r="I417" s="51"/>
      <c r="J417" s="51"/>
      <c r="K417" s="51" t="s">
        <v>2791</v>
      </c>
      <c r="L417" s="51"/>
      <c r="M417" s="54" t="s">
        <v>58</v>
      </c>
      <c r="N417" s="56" t="s">
        <v>2792</v>
      </c>
      <c r="O417" s="51">
        <v>20249.0</v>
      </c>
      <c r="P417" s="51">
        <v>16596.0</v>
      </c>
      <c r="Q417" s="51" t="s">
        <v>2793</v>
      </c>
      <c r="R417" s="57" t="s">
        <v>2794</v>
      </c>
      <c r="S417" s="54" t="s">
        <v>1054</v>
      </c>
    </row>
    <row r="418">
      <c r="A418" s="55" t="s">
        <v>2795</v>
      </c>
      <c r="B418" s="51" t="s">
        <v>2796</v>
      </c>
      <c r="C418" s="52" t="s">
        <v>846</v>
      </c>
      <c r="D418" s="51" t="s">
        <v>2797</v>
      </c>
      <c r="E418" s="51"/>
      <c r="F418" s="53">
        <v>44697.68152777778</v>
      </c>
      <c r="G418" s="51"/>
      <c r="H418" s="51"/>
      <c r="I418" s="51"/>
      <c r="J418" s="51"/>
      <c r="K418" s="51" t="s">
        <v>2798</v>
      </c>
      <c r="L418" s="51"/>
      <c r="M418" s="54" t="s">
        <v>58</v>
      </c>
      <c r="N418" s="56" t="s">
        <v>2799</v>
      </c>
      <c r="O418" s="51">
        <v>21.0</v>
      </c>
      <c r="P418" s="51">
        <v>2.0</v>
      </c>
      <c r="Q418" s="51"/>
      <c r="R418" s="57" t="s">
        <v>2800</v>
      </c>
      <c r="S418" s="54" t="s">
        <v>851</v>
      </c>
    </row>
    <row r="419">
      <c r="A419" s="55" t="s">
        <v>2801</v>
      </c>
      <c r="B419" s="51" t="s">
        <v>64</v>
      </c>
      <c r="C419" s="52" t="s">
        <v>2350</v>
      </c>
      <c r="D419" s="51" t="s">
        <v>2802</v>
      </c>
      <c r="E419" s="51"/>
      <c r="F419" s="53">
        <v>44697.68008101852</v>
      </c>
      <c r="G419" s="51"/>
      <c r="H419" s="51"/>
      <c r="I419" s="51"/>
      <c r="J419" s="51"/>
      <c r="K419" s="51" t="s">
        <v>68</v>
      </c>
      <c r="L419" s="51"/>
      <c r="M419" s="54" t="s">
        <v>69</v>
      </c>
      <c r="N419" s="56" t="s">
        <v>70</v>
      </c>
      <c r="O419" s="51">
        <v>422.0</v>
      </c>
      <c r="P419" s="51">
        <v>115.0</v>
      </c>
      <c r="Q419" s="51" t="s">
        <v>71</v>
      </c>
      <c r="R419" s="57" t="s">
        <v>2803</v>
      </c>
      <c r="S419" s="54" t="s">
        <v>2353</v>
      </c>
    </row>
    <row r="420">
      <c r="A420" s="55" t="s">
        <v>2804</v>
      </c>
      <c r="B420" s="51" t="s">
        <v>2805</v>
      </c>
      <c r="C420" s="52" t="s">
        <v>1546</v>
      </c>
      <c r="D420" s="51" t="s">
        <v>2806</v>
      </c>
      <c r="E420" s="51"/>
      <c r="F420" s="53">
        <v>44697.67554398148</v>
      </c>
      <c r="G420" s="51"/>
      <c r="H420" s="51"/>
      <c r="I420" s="51"/>
      <c r="J420" s="51"/>
      <c r="K420" s="51" t="s">
        <v>2807</v>
      </c>
      <c r="L420" s="51"/>
      <c r="M420" s="54" t="s">
        <v>58</v>
      </c>
      <c r="N420" s="56" t="s">
        <v>59</v>
      </c>
      <c r="O420" s="51">
        <v>3.0</v>
      </c>
      <c r="P420" s="51">
        <v>48.0</v>
      </c>
      <c r="Q420" s="51"/>
      <c r="R420" s="57" t="s">
        <v>2808</v>
      </c>
      <c r="S420" s="54" t="s">
        <v>1551</v>
      </c>
    </row>
    <row r="421">
      <c r="A421" s="55" t="s">
        <v>2809</v>
      </c>
      <c r="B421" s="51" t="s">
        <v>2810</v>
      </c>
      <c r="C421" s="52" t="s">
        <v>1451</v>
      </c>
      <c r="D421" s="51" t="s">
        <v>2811</v>
      </c>
      <c r="E421" s="51"/>
      <c r="F421" s="53">
        <v>44697.67385416667</v>
      </c>
      <c r="G421" s="51"/>
      <c r="H421" s="51"/>
      <c r="I421" s="51"/>
      <c r="J421" s="51"/>
      <c r="K421" s="51" t="s">
        <v>2812</v>
      </c>
      <c r="L421" s="51"/>
      <c r="M421" s="54" t="s">
        <v>58</v>
      </c>
      <c r="N421" s="56" t="s">
        <v>2813</v>
      </c>
      <c r="O421" s="51">
        <v>366.0</v>
      </c>
      <c r="P421" s="51">
        <v>1405.0</v>
      </c>
      <c r="Q421" s="51" t="s">
        <v>2814</v>
      </c>
      <c r="R421" s="57" t="s">
        <v>2815</v>
      </c>
      <c r="S421" s="54" t="s">
        <v>360</v>
      </c>
    </row>
    <row r="422">
      <c r="A422" s="55" t="s">
        <v>2816</v>
      </c>
      <c r="B422" s="51" t="s">
        <v>64</v>
      </c>
      <c r="C422" s="52" t="s">
        <v>2817</v>
      </c>
      <c r="D422" s="51" t="s">
        <v>2818</v>
      </c>
      <c r="E422" s="51"/>
      <c r="F422" s="53">
        <v>44697.6725</v>
      </c>
      <c r="G422" s="51"/>
      <c r="H422" s="51"/>
      <c r="I422" s="51"/>
      <c r="J422" s="51"/>
      <c r="K422" s="51" t="s">
        <v>68</v>
      </c>
      <c r="L422" s="51"/>
      <c r="M422" s="54" t="s">
        <v>69</v>
      </c>
      <c r="N422" s="56" t="s">
        <v>70</v>
      </c>
      <c r="O422" s="51">
        <v>422.0</v>
      </c>
      <c r="P422" s="51">
        <v>115.0</v>
      </c>
      <c r="Q422" s="51" t="s">
        <v>71</v>
      </c>
      <c r="R422" s="57" t="s">
        <v>2819</v>
      </c>
      <c r="S422" s="54" t="s">
        <v>2820</v>
      </c>
    </row>
    <row r="423">
      <c r="A423" s="55" t="s">
        <v>2821</v>
      </c>
      <c r="B423" s="51" t="s">
        <v>2822</v>
      </c>
      <c r="C423" s="52" t="s">
        <v>2823</v>
      </c>
      <c r="D423" s="51" t="s">
        <v>2824</v>
      </c>
      <c r="E423" s="51"/>
      <c r="F423" s="53">
        <v>44697.66962962963</v>
      </c>
      <c r="G423" s="51"/>
      <c r="H423" s="51"/>
      <c r="I423" s="51"/>
      <c r="J423" s="51"/>
      <c r="K423" s="51" t="s">
        <v>2825</v>
      </c>
      <c r="L423" s="51"/>
      <c r="M423" s="54" t="s">
        <v>111</v>
      </c>
      <c r="N423" s="56" t="s">
        <v>2826</v>
      </c>
      <c r="O423" s="51">
        <v>2078.0</v>
      </c>
      <c r="P423" s="51">
        <v>1963.0</v>
      </c>
      <c r="Q423" s="51" t="s">
        <v>281</v>
      </c>
      <c r="R423" s="57" t="s">
        <v>2827</v>
      </c>
      <c r="S423" s="54" t="s">
        <v>2828</v>
      </c>
    </row>
    <row r="424">
      <c r="A424" s="55" t="s">
        <v>2829</v>
      </c>
      <c r="B424" s="51" t="s">
        <v>2830</v>
      </c>
      <c r="C424" s="52" t="s">
        <v>2484</v>
      </c>
      <c r="D424" s="51" t="s">
        <v>2831</v>
      </c>
      <c r="E424" s="51"/>
      <c r="F424" s="53">
        <v>44697.6586574074</v>
      </c>
      <c r="G424" s="51"/>
      <c r="H424" s="51"/>
      <c r="I424" s="51"/>
      <c r="J424" s="51"/>
      <c r="K424" s="51" t="s">
        <v>2832</v>
      </c>
      <c r="L424" s="51"/>
      <c r="M424" s="54" t="s">
        <v>58</v>
      </c>
      <c r="N424" s="56" t="s">
        <v>2833</v>
      </c>
      <c r="O424" s="51">
        <v>900.0</v>
      </c>
      <c r="P424" s="51">
        <v>1528.0</v>
      </c>
      <c r="Q424" s="51" t="s">
        <v>2834</v>
      </c>
      <c r="R424" s="57" t="s">
        <v>2835</v>
      </c>
      <c r="S424" s="54" t="s">
        <v>2487</v>
      </c>
    </row>
    <row r="425">
      <c r="A425" s="55" t="s">
        <v>2836</v>
      </c>
      <c r="B425" s="51" t="s">
        <v>2837</v>
      </c>
      <c r="C425" s="52" t="s">
        <v>1451</v>
      </c>
      <c r="D425" s="51" t="s">
        <v>2838</v>
      </c>
      <c r="E425" s="51"/>
      <c r="F425" s="53">
        <v>44697.658530092594</v>
      </c>
      <c r="G425" s="51"/>
      <c r="H425" s="51"/>
      <c r="I425" s="51"/>
      <c r="J425" s="51"/>
      <c r="K425" s="51" t="s">
        <v>2839</v>
      </c>
      <c r="L425" s="51"/>
      <c r="M425" s="54" t="s">
        <v>111</v>
      </c>
      <c r="N425" s="56" t="s">
        <v>2840</v>
      </c>
      <c r="O425" s="51">
        <v>3538.0</v>
      </c>
      <c r="P425" s="51">
        <v>2430.0</v>
      </c>
      <c r="Q425" s="51"/>
      <c r="R425" s="57" t="s">
        <v>2841</v>
      </c>
      <c r="S425" s="54" t="s">
        <v>360</v>
      </c>
    </row>
    <row r="426">
      <c r="A426" s="55" t="s">
        <v>2842</v>
      </c>
      <c r="B426" s="51" t="s">
        <v>2830</v>
      </c>
      <c r="C426" s="52" t="s">
        <v>2843</v>
      </c>
      <c r="D426" s="51" t="s">
        <v>2844</v>
      </c>
      <c r="E426" s="51"/>
      <c r="F426" s="53">
        <v>44697.658217592594</v>
      </c>
      <c r="G426" s="51"/>
      <c r="H426" s="51"/>
      <c r="I426" s="51"/>
      <c r="J426" s="51"/>
      <c r="K426" s="51" t="s">
        <v>2832</v>
      </c>
      <c r="L426" s="51"/>
      <c r="M426" s="54" t="s">
        <v>58</v>
      </c>
      <c r="N426" s="56" t="s">
        <v>2833</v>
      </c>
      <c r="O426" s="51">
        <v>900.0</v>
      </c>
      <c r="P426" s="51">
        <v>1528.0</v>
      </c>
      <c r="Q426" s="51" t="s">
        <v>2834</v>
      </c>
      <c r="R426" s="57" t="s">
        <v>2845</v>
      </c>
      <c r="S426" s="54" t="s">
        <v>2846</v>
      </c>
    </row>
    <row r="427">
      <c r="A427" s="55" t="s">
        <v>2847</v>
      </c>
      <c r="B427" s="51" t="s">
        <v>2848</v>
      </c>
      <c r="C427" s="52" t="s">
        <v>1190</v>
      </c>
      <c r="D427" s="51" t="s">
        <v>2849</v>
      </c>
      <c r="E427" s="51"/>
      <c r="F427" s="53">
        <v>44697.65540509259</v>
      </c>
      <c r="G427" s="51"/>
      <c r="H427" s="51"/>
      <c r="I427" s="51"/>
      <c r="J427" s="51"/>
      <c r="K427" s="51" t="s">
        <v>2850</v>
      </c>
      <c r="L427" s="51"/>
      <c r="M427" s="54" t="s">
        <v>69</v>
      </c>
      <c r="N427" s="56" t="s">
        <v>2851</v>
      </c>
      <c r="O427" s="51">
        <v>198.0</v>
      </c>
      <c r="P427" s="51">
        <v>685.0</v>
      </c>
      <c r="Q427" s="51" t="s">
        <v>2852</v>
      </c>
      <c r="R427" s="57" t="s">
        <v>2853</v>
      </c>
      <c r="S427" s="54" t="s">
        <v>1196</v>
      </c>
    </row>
    <row r="428">
      <c r="A428" s="55" t="s">
        <v>2854</v>
      </c>
      <c r="B428" s="51" t="s">
        <v>723</v>
      </c>
      <c r="C428" s="52" t="s">
        <v>2855</v>
      </c>
      <c r="D428" s="51" t="s">
        <v>2856</v>
      </c>
      <c r="E428" s="51"/>
      <c r="F428" s="53">
        <v>44697.652974537035</v>
      </c>
      <c r="G428" s="51"/>
      <c r="H428" s="51"/>
      <c r="I428" s="51"/>
      <c r="J428" s="51"/>
      <c r="K428" s="51" t="s">
        <v>726</v>
      </c>
      <c r="L428" s="51"/>
      <c r="M428" s="54" t="s">
        <v>69</v>
      </c>
      <c r="N428" s="56" t="s">
        <v>727</v>
      </c>
      <c r="O428" s="51">
        <v>165.0</v>
      </c>
      <c r="P428" s="51">
        <v>131.0</v>
      </c>
      <c r="Q428" s="51" t="s">
        <v>728</v>
      </c>
      <c r="R428" s="57" t="s">
        <v>2857</v>
      </c>
      <c r="S428" s="54" t="s">
        <v>2858</v>
      </c>
    </row>
    <row r="429">
      <c r="A429" s="55" t="s">
        <v>2859</v>
      </c>
      <c r="B429" s="51" t="s">
        <v>723</v>
      </c>
      <c r="C429" s="52" t="s">
        <v>1451</v>
      </c>
      <c r="D429" s="51" t="s">
        <v>2860</v>
      </c>
      <c r="E429" s="51"/>
      <c r="F429" s="53">
        <v>44697.652812500004</v>
      </c>
      <c r="G429" s="51"/>
      <c r="H429" s="51"/>
      <c r="I429" s="51"/>
      <c r="J429" s="51"/>
      <c r="K429" s="51" t="s">
        <v>726</v>
      </c>
      <c r="L429" s="51"/>
      <c r="M429" s="54" t="s">
        <v>69</v>
      </c>
      <c r="N429" s="56" t="s">
        <v>727</v>
      </c>
      <c r="O429" s="51">
        <v>165.0</v>
      </c>
      <c r="P429" s="51">
        <v>131.0</v>
      </c>
      <c r="Q429" s="51" t="s">
        <v>728</v>
      </c>
      <c r="R429" s="57" t="s">
        <v>2861</v>
      </c>
      <c r="S429" s="54" t="s">
        <v>360</v>
      </c>
    </row>
    <row r="430">
      <c r="A430" s="55" t="s">
        <v>2862</v>
      </c>
      <c r="B430" s="51" t="s">
        <v>2863</v>
      </c>
      <c r="C430" s="52" t="s">
        <v>1451</v>
      </c>
      <c r="D430" s="51" t="s">
        <v>2864</v>
      </c>
      <c r="E430" s="51"/>
      <c r="F430" s="53">
        <v>44697.65131944444</v>
      </c>
      <c r="G430" s="51"/>
      <c r="H430" s="51"/>
      <c r="I430" s="51"/>
      <c r="J430" s="51"/>
      <c r="K430" s="51" t="s">
        <v>2865</v>
      </c>
      <c r="L430" s="51"/>
      <c r="M430" s="54" t="s">
        <v>69</v>
      </c>
      <c r="N430" s="56" t="s">
        <v>2866</v>
      </c>
      <c r="O430" s="51">
        <v>63.0</v>
      </c>
      <c r="P430" s="51">
        <v>144.0</v>
      </c>
      <c r="Q430" s="51" t="s">
        <v>2867</v>
      </c>
      <c r="R430" s="57" t="s">
        <v>2868</v>
      </c>
      <c r="S430" s="54" t="s">
        <v>360</v>
      </c>
    </row>
    <row r="431">
      <c r="A431" s="55" t="s">
        <v>2869</v>
      </c>
      <c r="B431" s="51" t="s">
        <v>2870</v>
      </c>
      <c r="C431" s="52" t="s">
        <v>1190</v>
      </c>
      <c r="D431" s="51" t="s">
        <v>2871</v>
      </c>
      <c r="E431" s="51"/>
      <c r="F431" s="53">
        <v>44697.65074074074</v>
      </c>
      <c r="G431" s="51"/>
      <c r="H431" s="51"/>
      <c r="I431" s="51"/>
      <c r="J431" s="51"/>
      <c r="K431" s="51" t="s">
        <v>2872</v>
      </c>
      <c r="L431" s="51"/>
      <c r="M431" s="54" t="s">
        <v>111</v>
      </c>
      <c r="N431" s="56" t="s">
        <v>2873</v>
      </c>
      <c r="O431" s="51">
        <v>323.0</v>
      </c>
      <c r="P431" s="51">
        <v>235.0</v>
      </c>
      <c r="Q431" s="51"/>
      <c r="R431" s="57" t="s">
        <v>2874</v>
      </c>
      <c r="S431" s="54" t="s">
        <v>1196</v>
      </c>
    </row>
    <row r="432">
      <c r="A432" s="55" t="s">
        <v>2875</v>
      </c>
      <c r="B432" s="51" t="s">
        <v>2876</v>
      </c>
      <c r="C432" s="52" t="s">
        <v>1451</v>
      </c>
      <c r="D432" s="51" t="s">
        <v>2877</v>
      </c>
      <c r="E432" s="51"/>
      <c r="F432" s="53">
        <v>44697.65038194445</v>
      </c>
      <c r="G432" s="51"/>
      <c r="H432" s="51"/>
      <c r="I432" s="51"/>
      <c r="J432" s="51"/>
      <c r="K432" s="51" t="s">
        <v>2878</v>
      </c>
      <c r="L432" s="51"/>
      <c r="M432" s="54" t="s">
        <v>69</v>
      </c>
      <c r="N432" s="56" t="s">
        <v>2879</v>
      </c>
      <c r="O432" s="51">
        <v>112.0</v>
      </c>
      <c r="P432" s="51">
        <v>1153.0</v>
      </c>
      <c r="Q432" s="51" t="s">
        <v>2880</v>
      </c>
      <c r="R432" s="57" t="s">
        <v>2881</v>
      </c>
      <c r="S432" s="54" t="s">
        <v>360</v>
      </c>
    </row>
    <row r="433">
      <c r="A433" s="55" t="s">
        <v>2882</v>
      </c>
      <c r="B433" s="51" t="s">
        <v>236</v>
      </c>
      <c r="C433" s="52" t="s">
        <v>2350</v>
      </c>
      <c r="D433" s="51" t="s">
        <v>2883</v>
      </c>
      <c r="E433" s="51"/>
      <c r="F433" s="53">
        <v>44697.65010416666</v>
      </c>
      <c r="G433" s="51"/>
      <c r="H433" s="51"/>
      <c r="I433" s="51"/>
      <c r="J433" s="51"/>
      <c r="K433" s="51" t="s">
        <v>239</v>
      </c>
      <c r="L433" s="51"/>
      <c r="M433" s="54" t="s">
        <v>69</v>
      </c>
      <c r="N433" s="56" t="s">
        <v>240</v>
      </c>
      <c r="O433" s="51">
        <v>84982.0</v>
      </c>
      <c r="P433" s="51">
        <v>1032.0</v>
      </c>
      <c r="Q433" s="51" t="s">
        <v>71</v>
      </c>
      <c r="R433" s="57" t="s">
        <v>2884</v>
      </c>
      <c r="S433" s="54" t="s">
        <v>2353</v>
      </c>
    </row>
    <row r="434">
      <c r="A434" s="55" t="s">
        <v>2885</v>
      </c>
      <c r="B434" s="51" t="s">
        <v>2886</v>
      </c>
      <c r="C434" s="52" t="s">
        <v>1293</v>
      </c>
      <c r="D434" s="51" t="s">
        <v>2887</v>
      </c>
      <c r="E434" s="51"/>
      <c r="F434" s="53">
        <v>44697.649675925924</v>
      </c>
      <c r="G434" s="51"/>
      <c r="H434" s="51"/>
      <c r="I434" s="51"/>
      <c r="J434" s="51"/>
      <c r="K434" s="51" t="s">
        <v>2888</v>
      </c>
      <c r="L434" s="51"/>
      <c r="M434" s="54" t="s">
        <v>111</v>
      </c>
      <c r="N434" s="56" t="s">
        <v>2889</v>
      </c>
      <c r="O434" s="51">
        <v>1038.0</v>
      </c>
      <c r="P434" s="51">
        <v>932.0</v>
      </c>
      <c r="Q434" s="51" t="s">
        <v>2890</v>
      </c>
      <c r="R434" s="57" t="s">
        <v>2891</v>
      </c>
      <c r="S434" s="54" t="s">
        <v>1298</v>
      </c>
    </row>
    <row r="435">
      <c r="A435" s="55" t="s">
        <v>2892</v>
      </c>
      <c r="B435" s="51" t="s">
        <v>236</v>
      </c>
      <c r="C435" s="52" t="s">
        <v>2893</v>
      </c>
      <c r="D435" s="51" t="s">
        <v>2894</v>
      </c>
      <c r="E435" s="51"/>
      <c r="F435" s="53">
        <v>44697.64959490741</v>
      </c>
      <c r="G435" s="51"/>
      <c r="H435" s="51"/>
      <c r="I435" s="51"/>
      <c r="J435" s="51"/>
      <c r="K435" s="51" t="s">
        <v>239</v>
      </c>
      <c r="L435" s="51"/>
      <c r="M435" s="54" t="s">
        <v>69</v>
      </c>
      <c r="N435" s="56" t="s">
        <v>240</v>
      </c>
      <c r="O435" s="51">
        <v>84982.0</v>
      </c>
      <c r="P435" s="51">
        <v>1032.0</v>
      </c>
      <c r="Q435" s="51" t="s">
        <v>71</v>
      </c>
      <c r="R435" s="57" t="s">
        <v>2895</v>
      </c>
      <c r="S435" s="54" t="s">
        <v>2896</v>
      </c>
    </row>
    <row r="436">
      <c r="A436" s="55" t="s">
        <v>2897</v>
      </c>
      <c r="B436" s="51" t="s">
        <v>2898</v>
      </c>
      <c r="C436" s="52" t="s">
        <v>2899</v>
      </c>
      <c r="D436" s="51" t="s">
        <v>2900</v>
      </c>
      <c r="E436" s="51"/>
      <c r="F436" s="53">
        <v>44697.648356481484</v>
      </c>
      <c r="G436" s="51"/>
      <c r="H436" s="51"/>
      <c r="I436" s="51"/>
      <c r="J436" s="51"/>
      <c r="K436" s="51" t="s">
        <v>2901</v>
      </c>
      <c r="L436" s="51"/>
      <c r="M436" s="54" t="s">
        <v>58</v>
      </c>
      <c r="N436" s="56" t="s">
        <v>2902</v>
      </c>
      <c r="O436" s="51">
        <v>52.0</v>
      </c>
      <c r="P436" s="51">
        <v>212.0</v>
      </c>
      <c r="Q436" s="51"/>
      <c r="R436" s="57" t="s">
        <v>2903</v>
      </c>
      <c r="S436" s="54" t="s">
        <v>2904</v>
      </c>
    </row>
    <row r="437">
      <c r="A437" s="55" t="s">
        <v>2905</v>
      </c>
      <c r="B437" s="51" t="s">
        <v>1699</v>
      </c>
      <c r="C437" s="52" t="s">
        <v>2350</v>
      </c>
      <c r="D437" s="51" t="s">
        <v>2906</v>
      </c>
      <c r="E437" s="51"/>
      <c r="F437" s="53">
        <v>44697.641493055555</v>
      </c>
      <c r="G437" s="51"/>
      <c r="H437" s="51"/>
      <c r="I437" s="51"/>
      <c r="J437" s="51"/>
      <c r="K437" s="51" t="s">
        <v>1702</v>
      </c>
      <c r="L437" s="51"/>
      <c r="M437" s="54" t="s">
        <v>111</v>
      </c>
      <c r="N437" s="56" t="s">
        <v>1703</v>
      </c>
      <c r="O437" s="51">
        <v>88.0</v>
      </c>
      <c r="P437" s="51">
        <v>59.0</v>
      </c>
      <c r="Q437" s="51" t="s">
        <v>71</v>
      </c>
      <c r="R437" s="57" t="s">
        <v>2907</v>
      </c>
      <c r="S437" s="54" t="s">
        <v>2353</v>
      </c>
    </row>
    <row r="438">
      <c r="A438" s="55" t="s">
        <v>2908</v>
      </c>
      <c r="B438" s="51" t="s">
        <v>2909</v>
      </c>
      <c r="C438" s="52" t="s">
        <v>2910</v>
      </c>
      <c r="D438" s="51" t="s">
        <v>2911</v>
      </c>
      <c r="E438" s="51"/>
      <c r="F438" s="53">
        <v>44697.64126157407</v>
      </c>
      <c r="G438" s="51"/>
      <c r="H438" s="51"/>
      <c r="I438" s="51"/>
      <c r="J438" s="51"/>
      <c r="K438" s="51" t="s">
        <v>2912</v>
      </c>
      <c r="L438" s="51"/>
      <c r="M438" s="54" t="s">
        <v>69</v>
      </c>
      <c r="N438" s="56" t="s">
        <v>2913</v>
      </c>
      <c r="O438" s="51">
        <v>961.0</v>
      </c>
      <c r="P438" s="51">
        <v>155.0</v>
      </c>
      <c r="Q438" s="51" t="s">
        <v>2914</v>
      </c>
      <c r="R438" s="57" t="s">
        <v>2915</v>
      </c>
      <c r="S438" s="54" t="s">
        <v>2916</v>
      </c>
    </row>
    <row r="439">
      <c r="A439" s="55" t="s">
        <v>2917</v>
      </c>
      <c r="B439" s="51" t="s">
        <v>1019</v>
      </c>
      <c r="C439" s="52" t="s">
        <v>2918</v>
      </c>
      <c r="D439" s="51" t="s">
        <v>2919</v>
      </c>
      <c r="E439" s="51"/>
      <c r="F439" s="53">
        <v>44697.64087962963</v>
      </c>
      <c r="G439" s="51"/>
      <c r="H439" s="51"/>
      <c r="I439" s="51"/>
      <c r="J439" s="51"/>
      <c r="K439" s="51" t="s">
        <v>1022</v>
      </c>
      <c r="L439" s="51"/>
      <c r="M439" s="54" t="s">
        <v>69</v>
      </c>
      <c r="N439" s="56" t="s">
        <v>1023</v>
      </c>
      <c r="O439" s="51">
        <v>6335.0</v>
      </c>
      <c r="P439" s="51">
        <v>2904.0</v>
      </c>
      <c r="Q439" s="51" t="s">
        <v>71</v>
      </c>
      <c r="R439" s="57" t="s">
        <v>2920</v>
      </c>
      <c r="S439" s="54" t="s">
        <v>2921</v>
      </c>
    </row>
    <row r="440">
      <c r="A440" s="55" t="s">
        <v>2922</v>
      </c>
      <c r="B440" s="51" t="s">
        <v>2923</v>
      </c>
      <c r="C440" s="52" t="s">
        <v>1546</v>
      </c>
      <c r="D440" s="51" t="s">
        <v>2924</v>
      </c>
      <c r="E440" s="51"/>
      <c r="F440" s="53">
        <v>44697.63940972222</v>
      </c>
      <c r="G440" s="51"/>
      <c r="H440" s="51"/>
      <c r="I440" s="51"/>
      <c r="J440" s="51"/>
      <c r="K440" s="51" t="s">
        <v>2925</v>
      </c>
      <c r="L440" s="51"/>
      <c r="M440" s="54" t="s">
        <v>69</v>
      </c>
      <c r="N440" s="56" t="s">
        <v>2926</v>
      </c>
      <c r="O440" s="51">
        <v>81760.0</v>
      </c>
      <c r="P440" s="51">
        <v>2134.0</v>
      </c>
      <c r="Q440" s="51" t="s">
        <v>290</v>
      </c>
      <c r="R440" s="57" t="s">
        <v>2927</v>
      </c>
      <c r="S440" s="54" t="s">
        <v>1551</v>
      </c>
    </row>
    <row r="441">
      <c r="A441" s="55" t="s">
        <v>2928</v>
      </c>
      <c r="B441" s="51" t="s">
        <v>2929</v>
      </c>
      <c r="C441" s="52" t="s">
        <v>1546</v>
      </c>
      <c r="D441" s="51" t="s">
        <v>2930</v>
      </c>
      <c r="E441" s="51"/>
      <c r="F441" s="53">
        <v>44697.63902777778</v>
      </c>
      <c r="G441" s="51"/>
      <c r="H441" s="51"/>
      <c r="I441" s="51"/>
      <c r="J441" s="51"/>
      <c r="K441" s="51" t="s">
        <v>2931</v>
      </c>
      <c r="L441" s="51"/>
      <c r="M441" s="54" t="s">
        <v>69</v>
      </c>
      <c r="N441" s="56" t="s">
        <v>2932</v>
      </c>
      <c r="O441" s="51">
        <v>3502.0</v>
      </c>
      <c r="P441" s="51">
        <v>5001.0</v>
      </c>
      <c r="Q441" s="51" t="s">
        <v>2933</v>
      </c>
      <c r="R441" s="57" t="s">
        <v>2934</v>
      </c>
      <c r="S441" s="54" t="s">
        <v>1551</v>
      </c>
    </row>
    <row r="442">
      <c r="A442" s="55" t="s">
        <v>2935</v>
      </c>
      <c r="B442" s="51" t="s">
        <v>2936</v>
      </c>
      <c r="C442" s="52" t="s">
        <v>1190</v>
      </c>
      <c r="D442" s="51" t="s">
        <v>2937</v>
      </c>
      <c r="E442" s="51"/>
      <c r="F442" s="53">
        <v>44697.63851851852</v>
      </c>
      <c r="G442" s="51"/>
      <c r="H442" s="51"/>
      <c r="I442" s="51"/>
      <c r="J442" s="51"/>
      <c r="K442" s="51" t="s">
        <v>2938</v>
      </c>
      <c r="L442" s="51"/>
      <c r="M442" s="54" t="s">
        <v>69</v>
      </c>
      <c r="N442" s="56" t="s">
        <v>2939</v>
      </c>
      <c r="O442" s="51">
        <v>228.0</v>
      </c>
      <c r="P442" s="51">
        <v>611.0</v>
      </c>
      <c r="Q442" s="51" t="s">
        <v>2940</v>
      </c>
      <c r="R442" s="57" t="s">
        <v>2941</v>
      </c>
      <c r="S442" s="54" t="s">
        <v>1196</v>
      </c>
    </row>
    <row r="443">
      <c r="A443" s="55" t="s">
        <v>2942</v>
      </c>
      <c r="B443" s="51" t="s">
        <v>1688</v>
      </c>
      <c r="C443" s="52" t="s">
        <v>1190</v>
      </c>
      <c r="D443" s="51" t="s">
        <v>2943</v>
      </c>
      <c r="E443" s="51"/>
      <c r="F443" s="53">
        <v>44697.63743055555</v>
      </c>
      <c r="G443" s="51"/>
      <c r="H443" s="51"/>
      <c r="I443" s="51"/>
      <c r="J443" s="51"/>
      <c r="K443" s="51" t="s">
        <v>1690</v>
      </c>
      <c r="L443" s="51"/>
      <c r="M443" s="54" t="s">
        <v>58</v>
      </c>
      <c r="N443" s="56" t="s">
        <v>1691</v>
      </c>
      <c r="O443" s="51">
        <v>240.0</v>
      </c>
      <c r="P443" s="51">
        <v>195.0</v>
      </c>
      <c r="Q443" s="51" t="s">
        <v>1397</v>
      </c>
      <c r="R443" s="57" t="s">
        <v>2944</v>
      </c>
      <c r="S443" s="54" t="s">
        <v>1196</v>
      </c>
    </row>
    <row r="444">
      <c r="A444" s="55" t="s">
        <v>2945</v>
      </c>
      <c r="B444" s="51" t="s">
        <v>2946</v>
      </c>
      <c r="C444" s="52" t="s">
        <v>1190</v>
      </c>
      <c r="D444" s="51" t="s">
        <v>2947</v>
      </c>
      <c r="E444" s="51"/>
      <c r="F444" s="53">
        <v>44697.63334490741</v>
      </c>
      <c r="G444" s="51"/>
      <c r="H444" s="51"/>
      <c r="I444" s="51"/>
      <c r="J444" s="51"/>
      <c r="K444" s="51" t="s">
        <v>2948</v>
      </c>
      <c r="L444" s="51"/>
      <c r="M444" s="54" t="s">
        <v>69</v>
      </c>
      <c r="N444" s="56" t="s">
        <v>2949</v>
      </c>
      <c r="O444" s="51">
        <v>2357.0</v>
      </c>
      <c r="P444" s="51">
        <v>975.0</v>
      </c>
      <c r="Q444" s="51" t="s">
        <v>2085</v>
      </c>
      <c r="R444" s="57" t="s">
        <v>2950</v>
      </c>
      <c r="S444" s="54" t="s">
        <v>1196</v>
      </c>
    </row>
    <row r="445">
      <c r="A445" s="55" t="s">
        <v>2951</v>
      </c>
      <c r="B445" s="51" t="s">
        <v>2952</v>
      </c>
      <c r="C445" s="52" t="s">
        <v>2953</v>
      </c>
      <c r="D445" s="51" t="s">
        <v>2954</v>
      </c>
      <c r="E445" s="51"/>
      <c r="F445" s="53">
        <v>44697.62613425926</v>
      </c>
      <c r="G445" s="51"/>
      <c r="H445" s="51"/>
      <c r="I445" s="51"/>
      <c r="J445" s="51"/>
      <c r="K445" s="51" t="s">
        <v>2955</v>
      </c>
      <c r="L445" s="51"/>
      <c r="M445" s="54" t="s">
        <v>69</v>
      </c>
      <c r="N445" s="56" t="s">
        <v>2956</v>
      </c>
      <c r="O445" s="51">
        <v>128161.0</v>
      </c>
      <c r="P445" s="51">
        <v>801.0</v>
      </c>
      <c r="Q445" s="51" t="s">
        <v>290</v>
      </c>
      <c r="R445" s="57" t="s">
        <v>2957</v>
      </c>
      <c r="S445" s="54" t="s">
        <v>2958</v>
      </c>
    </row>
    <row r="446">
      <c r="A446" s="55" t="s">
        <v>2959</v>
      </c>
      <c r="B446" s="51" t="s">
        <v>2960</v>
      </c>
      <c r="C446" s="52" t="s">
        <v>1293</v>
      </c>
      <c r="D446" s="51" t="s">
        <v>2961</v>
      </c>
      <c r="E446" s="51"/>
      <c r="F446" s="53">
        <v>44697.62534722222</v>
      </c>
      <c r="G446" s="51"/>
      <c r="H446" s="51"/>
      <c r="I446" s="51"/>
      <c r="J446" s="51"/>
      <c r="K446" s="51" t="s">
        <v>2962</v>
      </c>
      <c r="L446" s="51"/>
      <c r="M446" s="54" t="s">
        <v>58</v>
      </c>
      <c r="N446" s="56" t="s">
        <v>2963</v>
      </c>
      <c r="O446" s="51">
        <v>127.0</v>
      </c>
      <c r="P446" s="51">
        <v>1523.0</v>
      </c>
      <c r="Q446" s="51" t="s">
        <v>2964</v>
      </c>
      <c r="R446" s="57" t="s">
        <v>2965</v>
      </c>
      <c r="S446" s="54" t="s">
        <v>1298</v>
      </c>
    </row>
    <row r="447">
      <c r="A447" s="55" t="s">
        <v>2966</v>
      </c>
      <c r="B447" s="51" t="s">
        <v>2967</v>
      </c>
      <c r="C447" s="52" t="s">
        <v>219</v>
      </c>
      <c r="D447" s="51" t="s">
        <v>2968</v>
      </c>
      <c r="E447" s="51"/>
      <c r="F447" s="53">
        <v>44697.625196759254</v>
      </c>
      <c r="G447" s="51"/>
      <c r="H447" s="51"/>
      <c r="I447" s="51"/>
      <c r="J447" s="51"/>
      <c r="K447" s="51" t="s">
        <v>2969</v>
      </c>
      <c r="L447" s="51"/>
      <c r="M447" s="54" t="s">
        <v>58</v>
      </c>
      <c r="N447" s="56" t="s">
        <v>2970</v>
      </c>
      <c r="O447" s="51">
        <v>363.0</v>
      </c>
      <c r="P447" s="51">
        <v>80.0</v>
      </c>
      <c r="Q447" s="51"/>
      <c r="R447" s="57" t="s">
        <v>2971</v>
      </c>
      <c r="S447" s="54" t="s">
        <v>225</v>
      </c>
    </row>
    <row r="448">
      <c r="A448" s="55" t="s">
        <v>2972</v>
      </c>
      <c r="B448" s="51" t="s">
        <v>2973</v>
      </c>
      <c r="C448" s="52" t="s">
        <v>1293</v>
      </c>
      <c r="D448" s="51" t="s">
        <v>2974</v>
      </c>
      <c r="E448" s="51"/>
      <c r="F448" s="53">
        <v>44697.62428240741</v>
      </c>
      <c r="G448" s="51"/>
      <c r="H448" s="51"/>
      <c r="I448" s="51"/>
      <c r="J448" s="51"/>
      <c r="K448" s="51" t="s">
        <v>2975</v>
      </c>
      <c r="L448" s="51"/>
      <c r="M448" s="54" t="s">
        <v>58</v>
      </c>
      <c r="N448" s="56" t="s">
        <v>2976</v>
      </c>
      <c r="O448" s="51">
        <v>92.0</v>
      </c>
      <c r="P448" s="51">
        <v>870.0</v>
      </c>
      <c r="Q448" s="51" t="s">
        <v>2977</v>
      </c>
      <c r="R448" s="57" t="s">
        <v>2978</v>
      </c>
      <c r="S448" s="54" t="s">
        <v>1298</v>
      </c>
    </row>
    <row r="449">
      <c r="A449" s="55" t="s">
        <v>2979</v>
      </c>
      <c r="B449" s="51" t="s">
        <v>2980</v>
      </c>
      <c r="C449" s="52" t="s">
        <v>2981</v>
      </c>
      <c r="D449" s="51" t="s">
        <v>2982</v>
      </c>
      <c r="E449" s="51"/>
      <c r="F449" s="53">
        <v>44697.62388888889</v>
      </c>
      <c r="G449" s="51"/>
      <c r="H449" s="51"/>
      <c r="I449" s="51"/>
      <c r="J449" s="51"/>
      <c r="K449" s="51" t="s">
        <v>2983</v>
      </c>
      <c r="L449" s="51"/>
      <c r="M449" s="54" t="s">
        <v>69</v>
      </c>
      <c r="N449" s="56" t="s">
        <v>2984</v>
      </c>
      <c r="O449" s="51">
        <v>615.0</v>
      </c>
      <c r="P449" s="51">
        <v>666.0</v>
      </c>
      <c r="Q449" s="51" t="s">
        <v>2985</v>
      </c>
      <c r="R449" s="57" t="s">
        <v>2986</v>
      </c>
      <c r="S449" s="54" t="s">
        <v>2987</v>
      </c>
    </row>
    <row r="450">
      <c r="A450" s="55" t="s">
        <v>2988</v>
      </c>
      <c r="B450" s="51" t="s">
        <v>2989</v>
      </c>
      <c r="C450" s="52" t="s">
        <v>1293</v>
      </c>
      <c r="D450" s="51" t="s">
        <v>2990</v>
      </c>
      <c r="E450" s="51"/>
      <c r="F450" s="53">
        <v>44697.62377314815</v>
      </c>
      <c r="G450" s="51"/>
      <c r="H450" s="51"/>
      <c r="I450" s="51"/>
      <c r="J450" s="51"/>
      <c r="K450" s="51" t="s">
        <v>2991</v>
      </c>
      <c r="L450" s="51"/>
      <c r="M450" s="54" t="s">
        <v>69</v>
      </c>
      <c r="N450" s="56" t="s">
        <v>2992</v>
      </c>
      <c r="O450" s="51">
        <v>490.0</v>
      </c>
      <c r="P450" s="51">
        <v>303.0</v>
      </c>
      <c r="Q450" s="51" t="s">
        <v>2993</v>
      </c>
      <c r="R450" s="57" t="s">
        <v>2994</v>
      </c>
      <c r="S450" s="54" t="s">
        <v>1298</v>
      </c>
    </row>
    <row r="451">
      <c r="A451" s="55" t="s">
        <v>2995</v>
      </c>
      <c r="B451" s="51" t="s">
        <v>1674</v>
      </c>
      <c r="C451" s="52" t="s">
        <v>2484</v>
      </c>
      <c r="D451" s="51" t="s">
        <v>2996</v>
      </c>
      <c r="E451" s="51"/>
      <c r="F451" s="53">
        <v>44697.62357638888</v>
      </c>
      <c r="G451" s="51"/>
      <c r="H451" s="51"/>
      <c r="I451" s="51"/>
      <c r="J451" s="51"/>
      <c r="K451" s="51" t="s">
        <v>1677</v>
      </c>
      <c r="L451" s="51"/>
      <c r="M451" s="54" t="s">
        <v>58</v>
      </c>
      <c r="N451" s="56" t="s">
        <v>1678</v>
      </c>
      <c r="O451" s="51">
        <v>4087.0</v>
      </c>
      <c r="P451" s="51">
        <v>497.0</v>
      </c>
      <c r="Q451" s="51"/>
      <c r="R451" s="57" t="s">
        <v>2997</v>
      </c>
      <c r="S451" s="54" t="s">
        <v>2487</v>
      </c>
    </row>
    <row r="452">
      <c r="A452" s="55" t="s">
        <v>2998</v>
      </c>
      <c r="B452" s="51" t="s">
        <v>2999</v>
      </c>
      <c r="C452" s="52" t="s">
        <v>1293</v>
      </c>
      <c r="D452" s="51" t="s">
        <v>3000</v>
      </c>
      <c r="E452" s="51"/>
      <c r="F452" s="53">
        <v>44697.6225462963</v>
      </c>
      <c r="G452" s="51"/>
      <c r="H452" s="51"/>
      <c r="I452" s="51"/>
      <c r="J452" s="51"/>
      <c r="K452" s="51" t="s">
        <v>3001</v>
      </c>
      <c r="L452" s="51"/>
      <c r="M452" s="54" t="s">
        <v>58</v>
      </c>
      <c r="N452" s="56" t="s">
        <v>3002</v>
      </c>
      <c r="O452" s="51">
        <v>1255.0</v>
      </c>
      <c r="P452" s="51">
        <v>5001.0</v>
      </c>
      <c r="Q452" s="51" t="s">
        <v>3003</v>
      </c>
      <c r="R452" s="57" t="s">
        <v>3004</v>
      </c>
      <c r="S452" s="54" t="s">
        <v>1298</v>
      </c>
    </row>
    <row r="453">
      <c r="A453" s="55" t="s">
        <v>3005</v>
      </c>
      <c r="B453" s="51" t="s">
        <v>3006</v>
      </c>
      <c r="C453" s="52" t="s">
        <v>3007</v>
      </c>
      <c r="D453" s="51" t="s">
        <v>3008</v>
      </c>
      <c r="E453" s="51"/>
      <c r="F453" s="53">
        <v>44697.62222222222</v>
      </c>
      <c r="G453" s="51"/>
      <c r="H453" s="51"/>
      <c r="I453" s="51"/>
      <c r="J453" s="51"/>
      <c r="K453" s="51" t="s">
        <v>3009</v>
      </c>
      <c r="L453" s="51"/>
      <c r="M453" s="54" t="s">
        <v>174</v>
      </c>
      <c r="N453" s="56" t="s">
        <v>3010</v>
      </c>
      <c r="O453" s="51">
        <v>783493.0</v>
      </c>
      <c r="P453" s="51">
        <v>1935.0</v>
      </c>
      <c r="Q453" s="51" t="s">
        <v>71</v>
      </c>
      <c r="R453" s="57" t="s">
        <v>3011</v>
      </c>
      <c r="S453" s="54" t="s">
        <v>3012</v>
      </c>
    </row>
    <row r="454">
      <c r="A454" s="55" t="s">
        <v>3013</v>
      </c>
      <c r="B454" s="51" t="s">
        <v>612</v>
      </c>
      <c r="C454" s="52" t="s">
        <v>3014</v>
      </c>
      <c r="D454" s="51" t="s">
        <v>3015</v>
      </c>
      <c r="E454" s="51"/>
      <c r="F454" s="53">
        <v>44697.621886574074</v>
      </c>
      <c r="G454" s="51"/>
      <c r="H454" s="51"/>
      <c r="I454" s="51"/>
      <c r="J454" s="51"/>
      <c r="K454" s="51" t="s">
        <v>615</v>
      </c>
      <c r="L454" s="51"/>
      <c r="M454" s="54" t="s">
        <v>111</v>
      </c>
      <c r="N454" s="56" t="s">
        <v>616</v>
      </c>
      <c r="O454" s="51">
        <v>2012.0</v>
      </c>
      <c r="P454" s="51">
        <v>4467.0</v>
      </c>
      <c r="Q454" s="51" t="s">
        <v>617</v>
      </c>
      <c r="R454" s="57" t="s">
        <v>3016</v>
      </c>
      <c r="S454" s="54" t="s">
        <v>3017</v>
      </c>
    </row>
    <row r="455">
      <c r="A455" s="55" t="s">
        <v>3018</v>
      </c>
      <c r="B455" s="51" t="s">
        <v>3019</v>
      </c>
      <c r="C455" s="52" t="s">
        <v>2484</v>
      </c>
      <c r="D455" s="51" t="s">
        <v>3020</v>
      </c>
      <c r="E455" s="51"/>
      <c r="F455" s="53">
        <v>44697.62116898148</v>
      </c>
      <c r="G455" s="51"/>
      <c r="H455" s="51"/>
      <c r="I455" s="51"/>
      <c r="J455" s="51"/>
      <c r="K455" s="51" t="s">
        <v>3021</v>
      </c>
      <c r="L455" s="51"/>
      <c r="M455" s="54" t="s">
        <v>111</v>
      </c>
      <c r="N455" s="56" t="s">
        <v>3022</v>
      </c>
      <c r="O455" s="51">
        <v>879.0</v>
      </c>
      <c r="P455" s="51">
        <v>294.0</v>
      </c>
      <c r="Q455" s="51" t="s">
        <v>493</v>
      </c>
      <c r="R455" s="57" t="s">
        <v>3023</v>
      </c>
      <c r="S455" s="54" t="s">
        <v>2487</v>
      </c>
    </row>
    <row r="456">
      <c r="A456" s="55" t="s">
        <v>3024</v>
      </c>
      <c r="B456" s="51" t="s">
        <v>1699</v>
      </c>
      <c r="C456" s="52" t="s">
        <v>2484</v>
      </c>
      <c r="D456" s="51" t="s">
        <v>3025</v>
      </c>
      <c r="E456" s="51"/>
      <c r="F456" s="53">
        <v>44697.62097222223</v>
      </c>
      <c r="G456" s="51"/>
      <c r="H456" s="51"/>
      <c r="I456" s="51"/>
      <c r="J456" s="51"/>
      <c r="K456" s="51" t="s">
        <v>1702</v>
      </c>
      <c r="L456" s="51"/>
      <c r="M456" s="54" t="s">
        <v>111</v>
      </c>
      <c r="N456" s="56" t="s">
        <v>1703</v>
      </c>
      <c r="O456" s="51">
        <v>88.0</v>
      </c>
      <c r="P456" s="51">
        <v>59.0</v>
      </c>
      <c r="Q456" s="51" t="s">
        <v>71</v>
      </c>
      <c r="R456" s="57" t="s">
        <v>3026</v>
      </c>
      <c r="S456" s="54" t="s">
        <v>2487</v>
      </c>
    </row>
    <row r="457">
      <c r="A457" s="55" t="s">
        <v>3027</v>
      </c>
      <c r="B457" s="51" t="s">
        <v>1019</v>
      </c>
      <c r="C457" s="52" t="s">
        <v>3028</v>
      </c>
      <c r="D457" s="51" t="s">
        <v>3029</v>
      </c>
      <c r="E457" s="51"/>
      <c r="F457" s="53">
        <v>44697.62065972222</v>
      </c>
      <c r="G457" s="51"/>
      <c r="H457" s="51"/>
      <c r="I457" s="51"/>
      <c r="J457" s="51"/>
      <c r="K457" s="51" t="s">
        <v>1022</v>
      </c>
      <c r="L457" s="51"/>
      <c r="M457" s="54" t="s">
        <v>69</v>
      </c>
      <c r="N457" s="56" t="s">
        <v>1023</v>
      </c>
      <c r="O457" s="51">
        <v>6335.0</v>
      </c>
      <c r="P457" s="51">
        <v>2904.0</v>
      </c>
      <c r="Q457" s="51" t="s">
        <v>71</v>
      </c>
      <c r="R457" s="57" t="s">
        <v>3030</v>
      </c>
      <c r="S457" s="54" t="s">
        <v>3031</v>
      </c>
    </row>
    <row r="458">
      <c r="A458" s="55" t="s">
        <v>3032</v>
      </c>
      <c r="B458" s="51" t="s">
        <v>3033</v>
      </c>
      <c r="C458" s="52" t="s">
        <v>3034</v>
      </c>
      <c r="D458" s="51" t="s">
        <v>3035</v>
      </c>
      <c r="E458" s="51"/>
      <c r="F458" s="53">
        <v>44697.608182870375</v>
      </c>
      <c r="G458" s="51"/>
      <c r="H458" s="51"/>
      <c r="I458" s="51"/>
      <c r="J458" s="51"/>
      <c r="K458" s="51" t="s">
        <v>3036</v>
      </c>
      <c r="L458" s="51"/>
      <c r="M458" s="54" t="s">
        <v>111</v>
      </c>
      <c r="N458" s="56" t="s">
        <v>3037</v>
      </c>
      <c r="O458" s="51">
        <v>17144.0</v>
      </c>
      <c r="P458" s="51">
        <v>15775.0</v>
      </c>
      <c r="Q458" s="51" t="s">
        <v>3038</v>
      </c>
      <c r="R458" s="57" t="s">
        <v>3039</v>
      </c>
      <c r="S458" s="54" t="s">
        <v>3040</v>
      </c>
    </row>
    <row r="459">
      <c r="A459" s="55" t="s">
        <v>3041</v>
      </c>
      <c r="B459" s="51" t="s">
        <v>1537</v>
      </c>
      <c r="C459" s="52" t="s">
        <v>3042</v>
      </c>
      <c r="D459" s="51" t="s">
        <v>3043</v>
      </c>
      <c r="E459" s="51"/>
      <c r="F459" s="53">
        <v>44697.59953703704</v>
      </c>
      <c r="G459" s="51"/>
      <c r="H459" s="51"/>
      <c r="I459" s="51"/>
      <c r="J459" s="51"/>
      <c r="K459" s="51" t="s">
        <v>1540</v>
      </c>
      <c r="L459" s="51"/>
      <c r="M459" s="54" t="s">
        <v>69</v>
      </c>
      <c r="N459" s="56" t="s">
        <v>1541</v>
      </c>
      <c r="O459" s="51">
        <v>16864.0</v>
      </c>
      <c r="P459" s="51">
        <v>4153.0</v>
      </c>
      <c r="Q459" s="51" t="s">
        <v>974</v>
      </c>
      <c r="R459" s="57" t="s">
        <v>3044</v>
      </c>
      <c r="S459" s="54" t="s">
        <v>3045</v>
      </c>
    </row>
    <row r="460">
      <c r="A460" s="55" t="s">
        <v>3046</v>
      </c>
      <c r="B460" s="51" t="s">
        <v>3047</v>
      </c>
      <c r="C460" s="52" t="s">
        <v>1546</v>
      </c>
      <c r="D460" s="51" t="s">
        <v>3048</v>
      </c>
      <c r="E460" s="51"/>
      <c r="F460" s="53">
        <v>44697.59297453704</v>
      </c>
      <c r="G460" s="51"/>
      <c r="H460" s="51"/>
      <c r="I460" s="51"/>
      <c r="J460" s="51"/>
      <c r="K460" s="51" t="s">
        <v>3049</v>
      </c>
      <c r="L460" s="51"/>
      <c r="M460" s="54" t="s">
        <v>69</v>
      </c>
      <c r="N460" s="56" t="s">
        <v>3050</v>
      </c>
      <c r="O460" s="51">
        <v>1396.0</v>
      </c>
      <c r="P460" s="51">
        <v>3883.0</v>
      </c>
      <c r="Q460" s="51"/>
      <c r="R460" s="57" t="s">
        <v>3051</v>
      </c>
      <c r="S460" s="54" t="s">
        <v>1551</v>
      </c>
    </row>
    <row r="461">
      <c r="A461" s="55" t="s">
        <v>3052</v>
      </c>
      <c r="B461" s="51" t="s">
        <v>1537</v>
      </c>
      <c r="C461" s="52" t="s">
        <v>3034</v>
      </c>
      <c r="D461" s="51" t="s">
        <v>3053</v>
      </c>
      <c r="E461" s="51"/>
      <c r="F461" s="53">
        <v>44697.59116898148</v>
      </c>
      <c r="G461" s="51"/>
      <c r="H461" s="51"/>
      <c r="I461" s="51"/>
      <c r="J461" s="51"/>
      <c r="K461" s="51" t="s">
        <v>1540</v>
      </c>
      <c r="L461" s="51"/>
      <c r="M461" s="54" t="s">
        <v>69</v>
      </c>
      <c r="N461" s="56" t="s">
        <v>1541</v>
      </c>
      <c r="O461" s="51">
        <v>16864.0</v>
      </c>
      <c r="P461" s="51">
        <v>4153.0</v>
      </c>
      <c r="Q461" s="51" t="s">
        <v>974</v>
      </c>
      <c r="R461" s="57" t="s">
        <v>3054</v>
      </c>
      <c r="S461" s="54" t="s">
        <v>3040</v>
      </c>
    </row>
    <row r="462">
      <c r="A462" s="55" t="s">
        <v>3055</v>
      </c>
      <c r="B462" s="51" t="s">
        <v>3056</v>
      </c>
      <c r="C462" s="52" t="s">
        <v>1546</v>
      </c>
      <c r="D462" s="51" t="s">
        <v>3057</v>
      </c>
      <c r="E462" s="51"/>
      <c r="F462" s="53">
        <v>44697.586180555554</v>
      </c>
      <c r="G462" s="51"/>
      <c r="H462" s="51"/>
      <c r="I462" s="51"/>
      <c r="J462" s="51"/>
      <c r="K462" s="51" t="s">
        <v>3058</v>
      </c>
      <c r="L462" s="51"/>
      <c r="M462" s="54" t="s">
        <v>69</v>
      </c>
      <c r="N462" s="56" t="s">
        <v>3059</v>
      </c>
      <c r="O462" s="51">
        <v>1544.0</v>
      </c>
      <c r="P462" s="51">
        <v>1203.0</v>
      </c>
      <c r="Q462" s="51" t="s">
        <v>3060</v>
      </c>
      <c r="R462" s="57" t="s">
        <v>3061</v>
      </c>
      <c r="S462" s="54" t="s">
        <v>1551</v>
      </c>
    </row>
    <row r="463">
      <c r="A463" s="55" t="s">
        <v>3062</v>
      </c>
      <c r="B463" s="51" t="s">
        <v>404</v>
      </c>
      <c r="C463" s="52" t="s">
        <v>508</v>
      </c>
      <c r="D463" s="51" t="s">
        <v>3063</v>
      </c>
      <c r="E463" s="51"/>
      <c r="F463" s="53">
        <v>44697.58582175926</v>
      </c>
      <c r="G463" s="51"/>
      <c r="H463" s="51"/>
      <c r="I463" s="51"/>
      <c r="J463" s="51"/>
      <c r="K463" s="51" t="s">
        <v>407</v>
      </c>
      <c r="L463" s="51"/>
      <c r="M463" s="54" t="s">
        <v>58</v>
      </c>
      <c r="N463" s="56" t="s">
        <v>408</v>
      </c>
      <c r="O463" s="51">
        <v>3.0</v>
      </c>
      <c r="P463" s="51">
        <v>18.0</v>
      </c>
      <c r="Q463" s="51"/>
      <c r="R463" s="57" t="s">
        <v>3064</v>
      </c>
      <c r="S463" s="54" t="s">
        <v>513</v>
      </c>
    </row>
    <row r="464">
      <c r="A464" s="55" t="s">
        <v>3065</v>
      </c>
      <c r="B464" s="51" t="s">
        <v>404</v>
      </c>
      <c r="C464" s="52" t="s">
        <v>530</v>
      </c>
      <c r="D464" s="51" t="s">
        <v>3066</v>
      </c>
      <c r="E464" s="51"/>
      <c r="F464" s="53">
        <v>44697.585277777776</v>
      </c>
      <c r="G464" s="51"/>
      <c r="H464" s="51"/>
      <c r="I464" s="51"/>
      <c r="J464" s="51"/>
      <c r="K464" s="51" t="s">
        <v>407</v>
      </c>
      <c r="L464" s="51"/>
      <c r="M464" s="54" t="s">
        <v>58</v>
      </c>
      <c r="N464" s="56" t="s">
        <v>408</v>
      </c>
      <c r="O464" s="51">
        <v>3.0</v>
      </c>
      <c r="P464" s="51">
        <v>18.0</v>
      </c>
      <c r="Q464" s="51"/>
      <c r="R464" s="57" t="s">
        <v>3067</v>
      </c>
      <c r="S464" s="54" t="s">
        <v>533</v>
      </c>
    </row>
    <row r="465">
      <c r="A465" s="55" t="s">
        <v>3068</v>
      </c>
      <c r="B465" s="51" t="s">
        <v>1887</v>
      </c>
      <c r="C465" s="52" t="s">
        <v>1666</v>
      </c>
      <c r="D465" s="51" t="s">
        <v>3069</v>
      </c>
      <c r="E465" s="51"/>
      <c r="F465" s="53">
        <v>44697.58471064815</v>
      </c>
      <c r="G465" s="51"/>
      <c r="H465" s="51"/>
      <c r="I465" s="51"/>
      <c r="J465" s="51"/>
      <c r="K465" s="51" t="s">
        <v>1890</v>
      </c>
      <c r="L465" s="51"/>
      <c r="M465" s="54" t="s">
        <v>69</v>
      </c>
      <c r="N465" s="56" t="s">
        <v>1892</v>
      </c>
      <c r="O465" s="51">
        <v>251.0</v>
      </c>
      <c r="P465" s="51">
        <v>583.0</v>
      </c>
      <c r="Q465" s="51"/>
      <c r="R465" s="57" t="s">
        <v>3070</v>
      </c>
      <c r="S465" s="54" t="s">
        <v>1672</v>
      </c>
    </row>
    <row r="466">
      <c r="A466" s="55" t="s">
        <v>3071</v>
      </c>
      <c r="B466" s="51" t="s">
        <v>1887</v>
      </c>
      <c r="C466" s="52" t="s">
        <v>3072</v>
      </c>
      <c r="D466" s="51" t="s">
        <v>3073</v>
      </c>
      <c r="E466" s="51"/>
      <c r="F466" s="53">
        <v>44697.58466435185</v>
      </c>
      <c r="G466" s="51"/>
      <c r="H466" s="51"/>
      <c r="I466" s="51"/>
      <c r="J466" s="51"/>
      <c r="K466" s="51" t="s">
        <v>1890</v>
      </c>
      <c r="L466" s="51"/>
      <c r="M466" s="54" t="s">
        <v>69</v>
      </c>
      <c r="N466" s="56" t="s">
        <v>1892</v>
      </c>
      <c r="O466" s="51">
        <v>251.0</v>
      </c>
      <c r="P466" s="51">
        <v>583.0</v>
      </c>
      <c r="Q466" s="51"/>
      <c r="R466" s="57" t="s">
        <v>3074</v>
      </c>
      <c r="S466" s="54" t="s">
        <v>3075</v>
      </c>
    </row>
    <row r="467">
      <c r="A467" s="55" t="s">
        <v>3076</v>
      </c>
      <c r="B467" s="51" t="s">
        <v>1887</v>
      </c>
      <c r="C467" s="52" t="s">
        <v>3077</v>
      </c>
      <c r="D467" s="51" t="s">
        <v>3078</v>
      </c>
      <c r="E467" s="51"/>
      <c r="F467" s="53">
        <v>44697.58423611111</v>
      </c>
      <c r="G467" s="51"/>
      <c r="H467" s="51"/>
      <c r="I467" s="51"/>
      <c r="J467" s="51"/>
      <c r="K467" s="51" t="s">
        <v>1890</v>
      </c>
      <c r="L467" s="51"/>
      <c r="M467" s="54" t="s">
        <v>69</v>
      </c>
      <c r="N467" s="56" t="s">
        <v>1892</v>
      </c>
      <c r="O467" s="51">
        <v>251.0</v>
      </c>
      <c r="P467" s="51">
        <v>583.0</v>
      </c>
      <c r="Q467" s="51"/>
      <c r="R467" s="57" t="s">
        <v>3079</v>
      </c>
      <c r="S467" s="54" t="s">
        <v>3080</v>
      </c>
    </row>
    <row r="468">
      <c r="A468" s="55" t="s">
        <v>3081</v>
      </c>
      <c r="B468" s="51" t="s">
        <v>3082</v>
      </c>
      <c r="C468" s="52" t="s">
        <v>1546</v>
      </c>
      <c r="D468" s="51" t="s">
        <v>3083</v>
      </c>
      <c r="E468" s="51"/>
      <c r="F468" s="53">
        <v>44697.581666666665</v>
      </c>
      <c r="G468" s="51"/>
      <c r="H468" s="51"/>
      <c r="I468" s="51"/>
      <c r="J468" s="51"/>
      <c r="K468" s="51" t="s">
        <v>3084</v>
      </c>
      <c r="L468" s="51"/>
      <c r="M468" s="54" t="s">
        <v>111</v>
      </c>
      <c r="N468" s="56" t="s">
        <v>3085</v>
      </c>
      <c r="O468" s="51">
        <v>66995.0</v>
      </c>
      <c r="P468" s="51">
        <v>1439.0</v>
      </c>
      <c r="Q468" s="51"/>
      <c r="R468" s="57" t="s">
        <v>3086</v>
      </c>
      <c r="S468" s="54" t="s">
        <v>1551</v>
      </c>
    </row>
    <row r="469">
      <c r="A469" s="55" t="s">
        <v>3087</v>
      </c>
      <c r="B469" s="51" t="s">
        <v>3088</v>
      </c>
      <c r="C469" s="52" t="s">
        <v>1546</v>
      </c>
      <c r="D469" s="51" t="s">
        <v>3089</v>
      </c>
      <c r="E469" s="51"/>
      <c r="F469" s="53">
        <v>44697.57934027778</v>
      </c>
      <c r="G469" s="51"/>
      <c r="H469" s="51"/>
      <c r="I469" s="51"/>
      <c r="J469" s="51"/>
      <c r="K469" s="51" t="s">
        <v>3090</v>
      </c>
      <c r="L469" s="51"/>
      <c r="M469" s="54" t="s">
        <v>111</v>
      </c>
      <c r="N469" s="56" t="s">
        <v>3091</v>
      </c>
      <c r="O469" s="51">
        <v>4859.0</v>
      </c>
      <c r="P469" s="51">
        <v>5166.0</v>
      </c>
      <c r="Q469" s="51" t="s">
        <v>1619</v>
      </c>
      <c r="R469" s="57" t="s">
        <v>3092</v>
      </c>
      <c r="S469" s="54" t="s">
        <v>1551</v>
      </c>
    </row>
    <row r="470">
      <c r="A470" s="55" t="s">
        <v>3093</v>
      </c>
      <c r="B470" s="51" t="s">
        <v>2141</v>
      </c>
      <c r="C470" s="52" t="s">
        <v>3094</v>
      </c>
      <c r="D470" s="51" t="s">
        <v>3095</v>
      </c>
      <c r="E470" s="51"/>
      <c r="F470" s="53">
        <v>44697.57716435185</v>
      </c>
      <c r="G470" s="51"/>
      <c r="H470" s="51"/>
      <c r="I470" s="51"/>
      <c r="J470" s="51"/>
      <c r="K470" s="51" t="s">
        <v>2143</v>
      </c>
      <c r="L470" s="51"/>
      <c r="M470" s="54" t="s">
        <v>111</v>
      </c>
      <c r="N470" s="56" t="s">
        <v>2144</v>
      </c>
      <c r="O470" s="51">
        <v>16935.0</v>
      </c>
      <c r="P470" s="51">
        <v>18578.0</v>
      </c>
      <c r="Q470" s="51" t="s">
        <v>2145</v>
      </c>
      <c r="R470" s="57" t="s">
        <v>3096</v>
      </c>
      <c r="S470" s="54" t="s">
        <v>495</v>
      </c>
    </row>
    <row r="471">
      <c r="A471" s="55" t="s">
        <v>3097</v>
      </c>
      <c r="B471" s="51" t="s">
        <v>1508</v>
      </c>
      <c r="C471" s="52" t="s">
        <v>3098</v>
      </c>
      <c r="D471" s="51" t="s">
        <v>3099</v>
      </c>
      <c r="E471" s="51"/>
      <c r="F471" s="53">
        <v>44697.576956018514</v>
      </c>
      <c r="G471" s="51"/>
      <c r="H471" s="51"/>
      <c r="I471" s="51"/>
      <c r="J471" s="51"/>
      <c r="K471" s="51" t="s">
        <v>1510</v>
      </c>
      <c r="L471" s="51"/>
      <c r="M471" s="54" t="s">
        <v>69</v>
      </c>
      <c r="N471" s="56" t="s">
        <v>1511</v>
      </c>
      <c r="O471" s="51">
        <v>5374.0</v>
      </c>
      <c r="P471" s="51">
        <v>618.0</v>
      </c>
      <c r="Q471" s="51" t="s">
        <v>1397</v>
      </c>
      <c r="R471" s="57" t="s">
        <v>3100</v>
      </c>
      <c r="S471" s="54" t="s">
        <v>3101</v>
      </c>
    </row>
    <row r="472">
      <c r="A472" s="55" t="s">
        <v>3102</v>
      </c>
      <c r="B472" s="51" t="s">
        <v>3103</v>
      </c>
      <c r="C472" s="52" t="s">
        <v>1048</v>
      </c>
      <c r="D472" s="51" t="s">
        <v>3104</v>
      </c>
      <c r="E472" s="51"/>
      <c r="F472" s="53">
        <v>44697.570023148146</v>
      </c>
      <c r="G472" s="51"/>
      <c r="H472" s="51"/>
      <c r="I472" s="51"/>
      <c r="J472" s="51"/>
      <c r="K472" s="51" t="s">
        <v>3105</v>
      </c>
      <c r="L472" s="51"/>
      <c r="M472" s="54" t="s">
        <v>58</v>
      </c>
      <c r="N472" s="56" t="s">
        <v>3106</v>
      </c>
      <c r="O472" s="51">
        <v>441.0</v>
      </c>
      <c r="P472" s="51">
        <v>121.0</v>
      </c>
      <c r="Q472" s="51" t="s">
        <v>604</v>
      </c>
      <c r="R472" s="57" t="s">
        <v>3107</v>
      </c>
      <c r="S472" s="54" t="s">
        <v>1054</v>
      </c>
    </row>
    <row r="473">
      <c r="A473" s="55" t="s">
        <v>3108</v>
      </c>
      <c r="B473" s="51" t="s">
        <v>3109</v>
      </c>
      <c r="C473" s="52" t="s">
        <v>1546</v>
      </c>
      <c r="D473" s="51" t="s">
        <v>3110</v>
      </c>
      <c r="E473" s="51"/>
      <c r="F473" s="53">
        <v>44697.56597222222</v>
      </c>
      <c r="G473" s="51"/>
      <c r="H473" s="51"/>
      <c r="I473" s="51"/>
      <c r="J473" s="51"/>
      <c r="K473" s="51" t="s">
        <v>3111</v>
      </c>
      <c r="L473" s="51"/>
      <c r="M473" s="54" t="s">
        <v>58</v>
      </c>
      <c r="N473" s="56" t="s">
        <v>3112</v>
      </c>
      <c r="O473" s="51">
        <v>1215.0</v>
      </c>
      <c r="P473" s="51">
        <v>1019.0</v>
      </c>
      <c r="Q473" s="51" t="s">
        <v>192</v>
      </c>
      <c r="R473" s="57" t="s">
        <v>3113</v>
      </c>
      <c r="S473" s="54" t="s">
        <v>1551</v>
      </c>
    </row>
    <row r="474">
      <c r="A474" s="55" t="s">
        <v>3114</v>
      </c>
      <c r="B474" s="51" t="s">
        <v>3115</v>
      </c>
      <c r="C474" s="52" t="s">
        <v>3116</v>
      </c>
      <c r="D474" s="51" t="s">
        <v>3117</v>
      </c>
      <c r="E474" s="51"/>
      <c r="F474" s="53">
        <v>44697.56108796297</v>
      </c>
      <c r="G474" s="51"/>
      <c r="H474" s="51"/>
      <c r="I474" s="51"/>
      <c r="J474" s="51"/>
      <c r="K474" s="51" t="s">
        <v>3118</v>
      </c>
      <c r="L474" s="51"/>
      <c r="M474" s="54" t="s">
        <v>69</v>
      </c>
      <c r="N474" s="56" t="s">
        <v>3119</v>
      </c>
      <c r="O474" s="51">
        <v>1637.0</v>
      </c>
      <c r="P474" s="51">
        <v>884.0</v>
      </c>
      <c r="Q474" s="51" t="s">
        <v>3120</v>
      </c>
      <c r="R474" s="57" t="s">
        <v>3121</v>
      </c>
      <c r="S474" s="54" t="s">
        <v>3122</v>
      </c>
    </row>
    <row r="475">
      <c r="A475" s="55" t="s">
        <v>3123</v>
      </c>
      <c r="B475" s="51" t="s">
        <v>3124</v>
      </c>
      <c r="C475" s="52" t="s">
        <v>1546</v>
      </c>
      <c r="D475" s="51" t="s">
        <v>3125</v>
      </c>
      <c r="E475" s="51"/>
      <c r="F475" s="53">
        <v>44697.55917824074</v>
      </c>
      <c r="G475" s="51"/>
      <c r="H475" s="51"/>
      <c r="I475" s="51"/>
      <c r="J475" s="51"/>
      <c r="K475" s="51" t="s">
        <v>3126</v>
      </c>
      <c r="L475" s="51"/>
      <c r="M475" s="54" t="s">
        <v>58</v>
      </c>
      <c r="N475" s="56" t="s">
        <v>3127</v>
      </c>
      <c r="O475" s="51">
        <v>10137.0</v>
      </c>
      <c r="P475" s="51">
        <v>10096.0</v>
      </c>
      <c r="Q475" s="51"/>
      <c r="R475" s="57" t="s">
        <v>3128</v>
      </c>
      <c r="S475" s="54" t="s">
        <v>1551</v>
      </c>
    </row>
    <row r="476">
      <c r="A476" s="55" t="s">
        <v>3129</v>
      </c>
      <c r="B476" s="51" t="s">
        <v>1652</v>
      </c>
      <c r="C476" s="52" t="s">
        <v>530</v>
      </c>
      <c r="D476" s="51" t="s">
        <v>3130</v>
      </c>
      <c r="E476" s="51"/>
      <c r="F476" s="53">
        <v>44697.55127314814</v>
      </c>
      <c r="G476" s="51"/>
      <c r="H476" s="51"/>
      <c r="I476" s="51"/>
      <c r="J476" s="51"/>
      <c r="K476" s="51" t="s">
        <v>1655</v>
      </c>
      <c r="L476" s="51"/>
      <c r="M476" s="54" t="s">
        <v>69</v>
      </c>
      <c r="N476" s="56" t="s">
        <v>1656</v>
      </c>
      <c r="O476" s="51">
        <v>6944.0</v>
      </c>
      <c r="P476" s="51">
        <v>196.0</v>
      </c>
      <c r="Q476" s="51" t="s">
        <v>377</v>
      </c>
      <c r="R476" s="57" t="s">
        <v>3131</v>
      </c>
      <c r="S476" s="54" t="s">
        <v>533</v>
      </c>
    </row>
    <row r="477">
      <c r="A477" s="55" t="s">
        <v>3132</v>
      </c>
      <c r="B477" s="51" t="s">
        <v>1545</v>
      </c>
      <c r="C477" s="52" t="s">
        <v>3133</v>
      </c>
      <c r="D477" s="51" t="s">
        <v>3134</v>
      </c>
      <c r="E477" s="51"/>
      <c r="F477" s="53">
        <v>44697.54168981481</v>
      </c>
      <c r="G477" s="51"/>
      <c r="H477" s="51"/>
      <c r="I477" s="51"/>
      <c r="J477" s="51"/>
      <c r="K477" s="51" t="s">
        <v>1548</v>
      </c>
      <c r="L477" s="51"/>
      <c r="M477" s="54" t="s">
        <v>3135</v>
      </c>
      <c r="N477" s="56" t="s">
        <v>1549</v>
      </c>
      <c r="O477" s="51">
        <v>96376.0</v>
      </c>
      <c r="P477" s="51">
        <v>4284.0</v>
      </c>
      <c r="Q477" s="51" t="s">
        <v>438</v>
      </c>
      <c r="R477" s="57" t="s">
        <v>3136</v>
      </c>
      <c r="S477" s="54" t="s">
        <v>3137</v>
      </c>
    </row>
    <row r="478">
      <c r="A478" s="55" t="s">
        <v>3138</v>
      </c>
      <c r="B478" s="51" t="s">
        <v>3139</v>
      </c>
      <c r="C478" s="52" t="s">
        <v>3140</v>
      </c>
      <c r="D478" s="51" t="s">
        <v>3141</v>
      </c>
      <c r="E478" s="51"/>
      <c r="F478" s="53">
        <v>44697.540717592594</v>
      </c>
      <c r="G478" s="51"/>
      <c r="H478" s="51"/>
      <c r="I478" s="51"/>
      <c r="J478" s="51"/>
      <c r="K478" s="51" t="s">
        <v>3142</v>
      </c>
      <c r="L478" s="51"/>
      <c r="M478" s="54" t="s">
        <v>1015</v>
      </c>
      <c r="N478" s="56" t="s">
        <v>3143</v>
      </c>
      <c r="O478" s="51">
        <v>2739.0</v>
      </c>
      <c r="P478" s="51">
        <v>2542.0</v>
      </c>
      <c r="Q478" s="51" t="s">
        <v>3144</v>
      </c>
      <c r="R478" s="57" t="s">
        <v>3145</v>
      </c>
      <c r="S478" s="54" t="s">
        <v>3146</v>
      </c>
    </row>
    <row r="479">
      <c r="A479" s="55" t="s">
        <v>3147</v>
      </c>
      <c r="B479" s="51" t="s">
        <v>1643</v>
      </c>
      <c r="C479" s="52" t="s">
        <v>530</v>
      </c>
      <c r="D479" s="51" t="s">
        <v>3148</v>
      </c>
      <c r="E479" s="51"/>
      <c r="F479" s="53">
        <v>44697.54032407407</v>
      </c>
      <c r="G479" s="51"/>
      <c r="H479" s="51"/>
      <c r="I479" s="51"/>
      <c r="J479" s="51"/>
      <c r="K479" s="51" t="s">
        <v>1646</v>
      </c>
      <c r="L479" s="51"/>
      <c r="M479" s="54" t="s">
        <v>69</v>
      </c>
      <c r="N479" s="56" t="s">
        <v>1647</v>
      </c>
      <c r="O479" s="51">
        <v>17396.0</v>
      </c>
      <c r="P479" s="51">
        <v>188.0</v>
      </c>
      <c r="Q479" s="51" t="s">
        <v>1648</v>
      </c>
      <c r="R479" s="57" t="s">
        <v>3149</v>
      </c>
      <c r="S479" s="54" t="s">
        <v>533</v>
      </c>
    </row>
    <row r="480">
      <c r="A480" s="55" t="s">
        <v>3150</v>
      </c>
      <c r="B480" s="51" t="s">
        <v>3151</v>
      </c>
      <c r="C480" s="52" t="s">
        <v>3152</v>
      </c>
      <c r="D480" s="51" t="s">
        <v>3153</v>
      </c>
      <c r="E480" s="51"/>
      <c r="F480" s="53">
        <v>44697.53708333333</v>
      </c>
      <c r="G480" s="51"/>
      <c r="H480" s="51"/>
      <c r="I480" s="51"/>
      <c r="J480" s="51"/>
      <c r="K480" s="51" t="s">
        <v>3154</v>
      </c>
      <c r="L480" s="51"/>
      <c r="M480" s="54" t="s">
        <v>69</v>
      </c>
      <c r="N480" s="56" t="s">
        <v>3155</v>
      </c>
      <c r="O480" s="51">
        <v>424.0</v>
      </c>
      <c r="P480" s="51">
        <v>198.0</v>
      </c>
      <c r="Q480" s="51"/>
      <c r="R480" s="57" t="s">
        <v>3156</v>
      </c>
      <c r="S480" s="54" t="s">
        <v>3157</v>
      </c>
    </row>
    <row r="481">
      <c r="A481" s="55" t="s">
        <v>3158</v>
      </c>
      <c r="B481" s="51" t="s">
        <v>2024</v>
      </c>
      <c r="C481" s="52" t="s">
        <v>3159</v>
      </c>
      <c r="D481" s="51" t="s">
        <v>3160</v>
      </c>
      <c r="E481" s="51"/>
      <c r="F481" s="53">
        <v>44697.53120370371</v>
      </c>
      <c r="G481" s="51"/>
      <c r="H481" s="51"/>
      <c r="I481" s="51"/>
      <c r="J481" s="51"/>
      <c r="K481" s="51" t="s">
        <v>2027</v>
      </c>
      <c r="L481" s="51"/>
      <c r="M481" s="54" t="s">
        <v>69</v>
      </c>
      <c r="N481" s="56" t="s">
        <v>2028</v>
      </c>
      <c r="O481" s="51">
        <v>4471.0</v>
      </c>
      <c r="P481" s="51">
        <v>563.0</v>
      </c>
      <c r="Q481" s="51"/>
      <c r="R481" s="57" t="s">
        <v>3161</v>
      </c>
      <c r="S481" s="54" t="s">
        <v>3162</v>
      </c>
    </row>
    <row r="482">
      <c r="A482" s="55" t="s">
        <v>3163</v>
      </c>
      <c r="B482" s="51" t="s">
        <v>3164</v>
      </c>
      <c r="C482" s="52" t="s">
        <v>530</v>
      </c>
      <c r="D482" s="51" t="s">
        <v>3165</v>
      </c>
      <c r="E482" s="51"/>
      <c r="F482" s="53">
        <v>44697.530127314814</v>
      </c>
      <c r="G482" s="51"/>
      <c r="H482" s="51"/>
      <c r="I482" s="51"/>
      <c r="J482" s="51"/>
      <c r="K482" s="51" t="s">
        <v>3166</v>
      </c>
      <c r="L482" s="51"/>
      <c r="M482" s="54" t="s">
        <v>69</v>
      </c>
      <c r="N482" s="56" t="s">
        <v>3167</v>
      </c>
      <c r="O482" s="51">
        <v>687.0</v>
      </c>
      <c r="P482" s="51">
        <v>103.0</v>
      </c>
      <c r="Q482" s="51" t="s">
        <v>3168</v>
      </c>
      <c r="R482" s="57" t="s">
        <v>3169</v>
      </c>
      <c r="S482" s="54" t="s">
        <v>533</v>
      </c>
    </row>
    <row r="483">
      <c r="A483" s="55" t="s">
        <v>3170</v>
      </c>
      <c r="B483" s="51" t="s">
        <v>3171</v>
      </c>
      <c r="C483" s="52" t="s">
        <v>3172</v>
      </c>
      <c r="D483" s="51" t="s">
        <v>3173</v>
      </c>
      <c r="E483" s="51"/>
      <c r="F483" s="53">
        <v>44697.523877314816</v>
      </c>
      <c r="G483" s="51"/>
      <c r="H483" s="51"/>
      <c r="I483" s="51"/>
      <c r="J483" s="51"/>
      <c r="K483" s="51" t="s">
        <v>3174</v>
      </c>
      <c r="L483" s="51"/>
      <c r="M483" s="54" t="s">
        <v>2111</v>
      </c>
      <c r="N483" s="56" t="s">
        <v>3175</v>
      </c>
      <c r="O483" s="51">
        <v>722.0</v>
      </c>
      <c r="P483" s="51">
        <v>257.0</v>
      </c>
      <c r="Q483" s="51" t="s">
        <v>3176</v>
      </c>
      <c r="R483" s="57" t="s">
        <v>3177</v>
      </c>
      <c r="S483" s="54" t="s">
        <v>3178</v>
      </c>
    </row>
    <row r="484">
      <c r="A484" s="55" t="s">
        <v>3179</v>
      </c>
      <c r="B484" s="51" t="s">
        <v>2024</v>
      </c>
      <c r="C484" s="52" t="s">
        <v>3180</v>
      </c>
      <c r="D484" s="51" t="s">
        <v>3181</v>
      </c>
      <c r="E484" s="51"/>
      <c r="F484" s="53">
        <v>44697.52332175926</v>
      </c>
      <c r="G484" s="51"/>
      <c r="H484" s="51"/>
      <c r="I484" s="51"/>
      <c r="J484" s="51"/>
      <c r="K484" s="51" t="s">
        <v>2027</v>
      </c>
      <c r="L484" s="51"/>
      <c r="M484" s="54" t="s">
        <v>69</v>
      </c>
      <c r="N484" s="56" t="s">
        <v>2028</v>
      </c>
      <c r="O484" s="51">
        <v>4471.0</v>
      </c>
      <c r="P484" s="51">
        <v>563.0</v>
      </c>
      <c r="Q484" s="51"/>
      <c r="R484" s="57" t="s">
        <v>3182</v>
      </c>
      <c r="S484" s="54" t="s">
        <v>3183</v>
      </c>
    </row>
    <row r="485">
      <c r="A485" s="55" t="s">
        <v>3184</v>
      </c>
      <c r="B485" s="51" t="s">
        <v>3185</v>
      </c>
      <c r="C485" s="52" t="s">
        <v>219</v>
      </c>
      <c r="D485" s="51" t="s">
        <v>3186</v>
      </c>
      <c r="E485" s="51"/>
      <c r="F485" s="53">
        <v>44697.51695601852</v>
      </c>
      <c r="G485" s="51"/>
      <c r="H485" s="51"/>
      <c r="I485" s="51"/>
      <c r="J485" s="51"/>
      <c r="K485" s="51" t="s">
        <v>3187</v>
      </c>
      <c r="L485" s="51"/>
      <c r="M485" s="54" t="s">
        <v>58</v>
      </c>
      <c r="N485" s="56" t="s">
        <v>3188</v>
      </c>
      <c r="O485" s="51">
        <v>2797.0</v>
      </c>
      <c r="P485" s="51">
        <v>2511.0</v>
      </c>
      <c r="Q485" s="51" t="s">
        <v>3189</v>
      </c>
      <c r="R485" s="57" t="s">
        <v>3190</v>
      </c>
      <c r="S485" s="54" t="s">
        <v>225</v>
      </c>
    </row>
    <row r="486">
      <c r="A486" s="55" t="s">
        <v>3191</v>
      </c>
      <c r="B486" s="51" t="s">
        <v>1874</v>
      </c>
      <c r="C486" s="52" t="s">
        <v>3192</v>
      </c>
      <c r="D486" s="51" t="s">
        <v>3193</v>
      </c>
      <c r="E486" s="51"/>
      <c r="F486" s="53">
        <v>44697.516863425924</v>
      </c>
      <c r="G486" s="51"/>
      <c r="H486" s="51"/>
      <c r="I486" s="51"/>
      <c r="J486" s="51"/>
      <c r="K486" s="51" t="s">
        <v>1877</v>
      </c>
      <c r="L486" s="51"/>
      <c r="M486" s="54" t="s">
        <v>1878</v>
      </c>
      <c r="N486" s="56" t="s">
        <v>1879</v>
      </c>
      <c r="O486" s="51">
        <v>18729.0</v>
      </c>
      <c r="P486" s="51">
        <v>15048.0</v>
      </c>
      <c r="Q486" s="51" t="s">
        <v>1880</v>
      </c>
      <c r="R486" s="57" t="s">
        <v>3194</v>
      </c>
      <c r="S486" s="54" t="s">
        <v>3195</v>
      </c>
    </row>
    <row r="487">
      <c r="A487" s="55" t="s">
        <v>3196</v>
      </c>
      <c r="B487" s="51" t="s">
        <v>3197</v>
      </c>
      <c r="C487" s="52" t="s">
        <v>2779</v>
      </c>
      <c r="D487" s="51" t="s">
        <v>3198</v>
      </c>
      <c r="E487" s="51"/>
      <c r="F487" s="53">
        <v>44697.515625</v>
      </c>
      <c r="G487" s="51"/>
      <c r="H487" s="51"/>
      <c r="I487" s="51"/>
      <c r="J487" s="51"/>
      <c r="K487" s="51" t="s">
        <v>3199</v>
      </c>
      <c r="L487" s="51"/>
      <c r="M487" s="54" t="s">
        <v>58</v>
      </c>
      <c r="N487" s="56" t="s">
        <v>3200</v>
      </c>
      <c r="O487" s="51">
        <v>391.0</v>
      </c>
      <c r="P487" s="51">
        <v>1107.0</v>
      </c>
      <c r="Q487" s="51" t="s">
        <v>192</v>
      </c>
      <c r="R487" s="57" t="s">
        <v>3201</v>
      </c>
      <c r="S487" s="54" t="s">
        <v>2782</v>
      </c>
    </row>
    <row r="488">
      <c r="A488" s="55" t="s">
        <v>3202</v>
      </c>
      <c r="B488" s="51" t="s">
        <v>3203</v>
      </c>
      <c r="C488" s="52" t="s">
        <v>2596</v>
      </c>
      <c r="D488" s="51" t="s">
        <v>3204</v>
      </c>
      <c r="E488" s="51"/>
      <c r="F488" s="53">
        <v>44697.51291666667</v>
      </c>
      <c r="G488" s="51"/>
      <c r="H488" s="51"/>
      <c r="I488" s="51"/>
      <c r="J488" s="51"/>
      <c r="K488" s="51" t="s">
        <v>3205</v>
      </c>
      <c r="L488" s="51"/>
      <c r="M488" s="54" t="s">
        <v>111</v>
      </c>
      <c r="N488" s="56" t="s">
        <v>3206</v>
      </c>
      <c r="O488" s="51">
        <v>1204.0</v>
      </c>
      <c r="P488" s="51">
        <v>319.0</v>
      </c>
      <c r="Q488" s="51" t="s">
        <v>71</v>
      </c>
      <c r="R488" s="57" t="s">
        <v>3207</v>
      </c>
      <c r="S488" s="54" t="s">
        <v>2602</v>
      </c>
    </row>
    <row r="489">
      <c r="A489" s="55" t="s">
        <v>3208</v>
      </c>
      <c r="B489" s="51" t="s">
        <v>3209</v>
      </c>
      <c r="C489" s="52" t="s">
        <v>2779</v>
      </c>
      <c r="D489" s="51" t="s">
        <v>3210</v>
      </c>
      <c r="E489" s="51"/>
      <c r="F489" s="53">
        <v>44697.51180555555</v>
      </c>
      <c r="G489" s="51"/>
      <c r="H489" s="51"/>
      <c r="I489" s="51"/>
      <c r="J489" s="51"/>
      <c r="K489" s="51" t="s">
        <v>3211</v>
      </c>
      <c r="L489" s="51"/>
      <c r="M489" s="54" t="s">
        <v>69</v>
      </c>
      <c r="N489" s="56" t="s">
        <v>3212</v>
      </c>
      <c r="O489" s="51">
        <v>80877.0</v>
      </c>
      <c r="P489" s="51">
        <v>4875.0</v>
      </c>
      <c r="Q489" s="51" t="s">
        <v>2039</v>
      </c>
      <c r="R489" s="57" t="s">
        <v>3213</v>
      </c>
      <c r="S489" s="54" t="s">
        <v>2782</v>
      </c>
    </row>
    <row r="490">
      <c r="A490" s="55" t="s">
        <v>3214</v>
      </c>
      <c r="B490" s="51" t="s">
        <v>3215</v>
      </c>
      <c r="C490" s="52" t="s">
        <v>1500</v>
      </c>
      <c r="D490" s="51" t="s">
        <v>3216</v>
      </c>
      <c r="E490" s="51"/>
      <c r="F490" s="53">
        <v>44697.51090277778</v>
      </c>
      <c r="G490" s="51"/>
      <c r="H490" s="51"/>
      <c r="I490" s="51"/>
      <c r="J490" s="51"/>
      <c r="K490" s="51" t="s">
        <v>3217</v>
      </c>
      <c r="L490" s="51"/>
      <c r="M490" s="54" t="s">
        <v>111</v>
      </c>
      <c r="N490" s="56" t="s">
        <v>3218</v>
      </c>
      <c r="O490" s="51">
        <v>1525.0</v>
      </c>
      <c r="P490" s="51">
        <v>350.0</v>
      </c>
      <c r="Q490" s="51" t="s">
        <v>3219</v>
      </c>
      <c r="R490" s="57" t="s">
        <v>3220</v>
      </c>
      <c r="S490" s="54" t="s">
        <v>1506</v>
      </c>
    </row>
    <row r="491">
      <c r="A491" s="55" t="s">
        <v>3221</v>
      </c>
      <c r="B491" s="51" t="s">
        <v>3222</v>
      </c>
      <c r="C491" s="52" t="s">
        <v>1999</v>
      </c>
      <c r="D491" s="51" t="s">
        <v>3223</v>
      </c>
      <c r="E491" s="51"/>
      <c r="F491" s="53">
        <v>44697.508368055554</v>
      </c>
      <c r="G491" s="51"/>
      <c r="H491" s="51"/>
      <c r="I491" s="51"/>
      <c r="J491" s="51"/>
      <c r="K491" s="51" t="s">
        <v>3224</v>
      </c>
      <c r="L491" s="51"/>
      <c r="M491" s="54" t="s">
        <v>58</v>
      </c>
      <c r="N491" s="56" t="s">
        <v>3225</v>
      </c>
      <c r="O491" s="51">
        <v>53074.0</v>
      </c>
      <c r="P491" s="51">
        <v>2375.0</v>
      </c>
      <c r="Q491" s="51" t="s">
        <v>1345</v>
      </c>
      <c r="R491" s="57" t="s">
        <v>3226</v>
      </c>
      <c r="S491" s="54" t="s">
        <v>2004</v>
      </c>
    </row>
    <row r="492">
      <c r="A492" s="55" t="s">
        <v>3227</v>
      </c>
      <c r="B492" s="51" t="s">
        <v>3228</v>
      </c>
      <c r="C492" s="52" t="s">
        <v>3229</v>
      </c>
      <c r="D492" s="51" t="s">
        <v>3230</v>
      </c>
      <c r="E492" s="51"/>
      <c r="F492" s="53">
        <v>44697.507256944446</v>
      </c>
      <c r="G492" s="51"/>
      <c r="H492" s="51"/>
      <c r="I492" s="51"/>
      <c r="J492" s="51"/>
      <c r="K492" s="51" t="s">
        <v>3231</v>
      </c>
      <c r="L492" s="51"/>
      <c r="M492" s="54" t="s">
        <v>58</v>
      </c>
      <c r="N492" s="56" t="s">
        <v>3232</v>
      </c>
      <c r="O492" s="51">
        <v>2405.0</v>
      </c>
      <c r="P492" s="51">
        <v>4997.0</v>
      </c>
      <c r="Q492" s="51" t="s">
        <v>3233</v>
      </c>
      <c r="R492" s="57" t="s">
        <v>3234</v>
      </c>
      <c r="S492" s="54" t="s">
        <v>3235</v>
      </c>
    </row>
    <row r="493">
      <c r="A493" s="55" t="s">
        <v>3236</v>
      </c>
      <c r="B493" s="51" t="s">
        <v>1874</v>
      </c>
      <c r="C493" s="52" t="s">
        <v>3237</v>
      </c>
      <c r="D493" s="51" t="s">
        <v>3238</v>
      </c>
      <c r="E493" s="51"/>
      <c r="F493" s="53">
        <v>44697.50633101852</v>
      </c>
      <c r="G493" s="51"/>
      <c r="H493" s="51"/>
      <c r="I493" s="51"/>
      <c r="J493" s="51"/>
      <c r="K493" s="51" t="s">
        <v>1877</v>
      </c>
      <c r="L493" s="51"/>
      <c r="M493" s="54" t="s">
        <v>1878</v>
      </c>
      <c r="N493" s="56" t="s">
        <v>1879</v>
      </c>
      <c r="O493" s="51">
        <v>18729.0</v>
      </c>
      <c r="P493" s="51">
        <v>15048.0</v>
      </c>
      <c r="Q493" s="51" t="s">
        <v>1880</v>
      </c>
      <c r="R493" s="57" t="s">
        <v>3239</v>
      </c>
      <c r="S493" s="54" t="s">
        <v>3240</v>
      </c>
    </row>
    <row r="494">
      <c r="A494" s="55" t="s">
        <v>3241</v>
      </c>
      <c r="B494" s="51" t="s">
        <v>1778</v>
      </c>
      <c r="C494" s="52" t="s">
        <v>2779</v>
      </c>
      <c r="D494" s="51" t="s">
        <v>3242</v>
      </c>
      <c r="E494" s="51"/>
      <c r="F494" s="53">
        <v>44697.50376157407</v>
      </c>
      <c r="G494" s="51"/>
      <c r="H494" s="51"/>
      <c r="I494" s="51"/>
      <c r="J494" s="51"/>
      <c r="K494" s="51" t="s">
        <v>1781</v>
      </c>
      <c r="L494" s="51"/>
      <c r="M494" s="54" t="s">
        <v>111</v>
      </c>
      <c r="N494" s="56" t="s">
        <v>1782</v>
      </c>
      <c r="O494" s="51">
        <v>202.0</v>
      </c>
      <c r="P494" s="51">
        <v>283.0</v>
      </c>
      <c r="Q494" s="51" t="s">
        <v>1783</v>
      </c>
      <c r="R494" s="57" t="s">
        <v>3243</v>
      </c>
      <c r="S494" s="54" t="s">
        <v>2782</v>
      </c>
    </row>
    <row r="495">
      <c r="A495" s="55" t="s">
        <v>3244</v>
      </c>
      <c r="B495" s="51" t="s">
        <v>3245</v>
      </c>
      <c r="C495" s="52" t="s">
        <v>3246</v>
      </c>
      <c r="D495" s="51" t="s">
        <v>3247</v>
      </c>
      <c r="E495" s="51"/>
      <c r="F495" s="53">
        <v>44697.50072916667</v>
      </c>
      <c r="G495" s="51"/>
      <c r="H495" s="51"/>
      <c r="I495" s="51"/>
      <c r="J495" s="51"/>
      <c r="K495" s="51" t="s">
        <v>3248</v>
      </c>
      <c r="L495" s="51"/>
      <c r="M495" s="54" t="s">
        <v>111</v>
      </c>
      <c r="N495" s="56" t="s">
        <v>3249</v>
      </c>
      <c r="O495" s="51">
        <v>7294.0</v>
      </c>
      <c r="P495" s="51">
        <v>2839.0</v>
      </c>
      <c r="Q495" s="51" t="s">
        <v>2192</v>
      </c>
      <c r="R495" s="57" t="s">
        <v>3250</v>
      </c>
      <c r="S495" s="54" t="s">
        <v>3251</v>
      </c>
    </row>
    <row r="496">
      <c r="A496" s="55" t="s">
        <v>3252</v>
      </c>
      <c r="B496" s="51" t="s">
        <v>3253</v>
      </c>
      <c r="C496" s="52" t="s">
        <v>3254</v>
      </c>
      <c r="D496" s="51" t="s">
        <v>3255</v>
      </c>
      <c r="E496" s="51"/>
      <c r="F496" s="53">
        <v>44697.49895833334</v>
      </c>
      <c r="G496" s="51"/>
      <c r="H496" s="51"/>
      <c r="I496" s="51"/>
      <c r="J496" s="51"/>
      <c r="K496" s="51" t="s">
        <v>3256</v>
      </c>
      <c r="L496" s="51"/>
      <c r="M496" s="54" t="s">
        <v>111</v>
      </c>
      <c r="N496" s="56" t="s">
        <v>3257</v>
      </c>
      <c r="O496" s="51">
        <v>17172.0</v>
      </c>
      <c r="P496" s="51">
        <v>5064.0</v>
      </c>
      <c r="Q496" s="51" t="s">
        <v>1216</v>
      </c>
      <c r="R496" s="57" t="s">
        <v>3258</v>
      </c>
      <c r="S496" s="54" t="s">
        <v>3259</v>
      </c>
    </row>
    <row r="497">
      <c r="A497" s="55" t="s">
        <v>3260</v>
      </c>
      <c r="B497" s="51" t="s">
        <v>2168</v>
      </c>
      <c r="C497" s="52" t="s">
        <v>3261</v>
      </c>
      <c r="D497" s="51" t="s">
        <v>3262</v>
      </c>
      <c r="E497" s="51"/>
      <c r="F497" s="53">
        <v>44697.498460648145</v>
      </c>
      <c r="G497" s="51"/>
      <c r="H497" s="51"/>
      <c r="I497" s="51"/>
      <c r="J497" s="51"/>
      <c r="K497" s="51" t="s">
        <v>2171</v>
      </c>
      <c r="L497" s="51"/>
      <c r="M497" s="54" t="s">
        <v>69</v>
      </c>
      <c r="N497" s="56" t="s">
        <v>2173</v>
      </c>
      <c r="O497" s="51">
        <v>101211.0</v>
      </c>
      <c r="P497" s="51">
        <v>145.0</v>
      </c>
      <c r="Q497" s="51" t="s">
        <v>2174</v>
      </c>
      <c r="R497" s="57" t="s">
        <v>3263</v>
      </c>
      <c r="S497" s="54" t="s">
        <v>3264</v>
      </c>
    </row>
    <row r="498">
      <c r="A498" s="55" t="s">
        <v>3265</v>
      </c>
      <c r="B498" s="51" t="s">
        <v>3266</v>
      </c>
      <c r="C498" s="52" t="s">
        <v>2596</v>
      </c>
      <c r="D498" s="51" t="s">
        <v>3267</v>
      </c>
      <c r="E498" s="51"/>
      <c r="F498" s="53">
        <v>44697.49528935185</v>
      </c>
      <c r="G498" s="51"/>
      <c r="H498" s="51"/>
      <c r="I498" s="51"/>
      <c r="J498" s="51"/>
      <c r="K498" s="51" t="s">
        <v>3268</v>
      </c>
      <c r="L498" s="51"/>
      <c r="M498" s="54" t="s">
        <v>69</v>
      </c>
      <c r="N498" s="56" t="s">
        <v>3269</v>
      </c>
      <c r="O498" s="51">
        <v>829.0</v>
      </c>
      <c r="P498" s="51">
        <v>339.0</v>
      </c>
      <c r="Q498" s="51"/>
      <c r="R498" s="57" t="s">
        <v>3270</v>
      </c>
      <c r="S498" s="54" t="s">
        <v>2602</v>
      </c>
    </row>
    <row r="499">
      <c r="A499" s="55" t="s">
        <v>3271</v>
      </c>
      <c r="B499" s="51" t="s">
        <v>612</v>
      </c>
      <c r="C499" s="52" t="s">
        <v>3272</v>
      </c>
      <c r="D499" s="51" t="s">
        <v>3273</v>
      </c>
      <c r="E499" s="51"/>
      <c r="F499" s="53">
        <v>44697.49449074074</v>
      </c>
      <c r="G499" s="51"/>
      <c r="H499" s="51"/>
      <c r="I499" s="51"/>
      <c r="J499" s="51"/>
      <c r="K499" s="51" t="s">
        <v>615</v>
      </c>
      <c r="L499" s="51"/>
      <c r="M499" s="54" t="s">
        <v>111</v>
      </c>
      <c r="N499" s="56" t="s">
        <v>616</v>
      </c>
      <c r="O499" s="51">
        <v>2012.0</v>
      </c>
      <c r="P499" s="51">
        <v>4467.0</v>
      </c>
      <c r="Q499" s="51" t="s">
        <v>617</v>
      </c>
      <c r="R499" s="57" t="s">
        <v>3274</v>
      </c>
      <c r="S499" s="54" t="s">
        <v>3275</v>
      </c>
    </row>
    <row r="500">
      <c r="A500" s="55" t="s">
        <v>3276</v>
      </c>
      <c r="B500" s="51" t="s">
        <v>3277</v>
      </c>
      <c r="C500" s="52" t="s">
        <v>3278</v>
      </c>
      <c r="D500" s="51" t="s">
        <v>3279</v>
      </c>
      <c r="E500" s="51"/>
      <c r="F500" s="53">
        <v>44697.48479166666</v>
      </c>
      <c r="G500" s="51"/>
      <c r="H500" s="51"/>
      <c r="I500" s="51"/>
      <c r="J500" s="51"/>
      <c r="K500" s="51" t="s">
        <v>3280</v>
      </c>
      <c r="L500" s="51"/>
      <c r="M500" s="54" t="s">
        <v>58</v>
      </c>
      <c r="N500" s="56" t="s">
        <v>3281</v>
      </c>
      <c r="O500" s="51">
        <v>5549.0</v>
      </c>
      <c r="P500" s="51">
        <v>983.0</v>
      </c>
      <c r="Q500" s="51" t="s">
        <v>400</v>
      </c>
      <c r="R500" s="57" t="s">
        <v>3282</v>
      </c>
      <c r="S500" s="54" t="s">
        <v>3283</v>
      </c>
    </row>
    <row r="501">
      <c r="A501" s="55" t="s">
        <v>3284</v>
      </c>
      <c r="B501" s="51" t="s">
        <v>2168</v>
      </c>
      <c r="C501" s="52" t="s">
        <v>3285</v>
      </c>
      <c r="D501" s="51" t="s">
        <v>3286</v>
      </c>
      <c r="E501" s="51"/>
      <c r="F501" s="53">
        <v>44697.484178240746</v>
      </c>
      <c r="G501" s="51"/>
      <c r="H501" s="51"/>
      <c r="I501" s="51"/>
      <c r="J501" s="51"/>
      <c r="K501" s="51" t="s">
        <v>2171</v>
      </c>
      <c r="L501" s="51"/>
      <c r="M501" s="54" t="s">
        <v>69</v>
      </c>
      <c r="N501" s="56" t="s">
        <v>2173</v>
      </c>
      <c r="O501" s="51">
        <v>101211.0</v>
      </c>
      <c r="P501" s="51">
        <v>145.0</v>
      </c>
      <c r="Q501" s="51" t="s">
        <v>2174</v>
      </c>
      <c r="R501" s="57" t="s">
        <v>3287</v>
      </c>
      <c r="S501" s="54" t="s">
        <v>3288</v>
      </c>
    </row>
    <row r="502">
      <c r="A502" s="55" t="s">
        <v>3289</v>
      </c>
      <c r="B502" s="51" t="s">
        <v>3290</v>
      </c>
      <c r="C502" s="52" t="s">
        <v>2779</v>
      </c>
      <c r="D502" s="51" t="s">
        <v>3291</v>
      </c>
      <c r="E502" s="51"/>
      <c r="F502" s="53">
        <v>44697.48341435185</v>
      </c>
      <c r="G502" s="51"/>
      <c r="H502" s="51"/>
      <c r="I502" s="51"/>
      <c r="J502" s="51"/>
      <c r="K502" s="51" t="s">
        <v>3292</v>
      </c>
      <c r="L502" s="51"/>
      <c r="M502" s="54" t="s">
        <v>111</v>
      </c>
      <c r="N502" s="56" t="s">
        <v>3293</v>
      </c>
      <c r="O502" s="51">
        <v>323.0</v>
      </c>
      <c r="P502" s="51">
        <v>180.0</v>
      </c>
      <c r="Q502" s="51" t="s">
        <v>3294</v>
      </c>
      <c r="R502" s="57" t="s">
        <v>3295</v>
      </c>
      <c r="S502" s="54" t="s">
        <v>2782</v>
      </c>
    </row>
    <row r="503">
      <c r="A503" s="55" t="s">
        <v>3296</v>
      </c>
      <c r="B503" s="51" t="s">
        <v>344</v>
      </c>
      <c r="C503" s="52" t="s">
        <v>530</v>
      </c>
      <c r="D503" s="51" t="s">
        <v>3297</v>
      </c>
      <c r="E503" s="51"/>
      <c r="F503" s="53">
        <v>44697.47854166667</v>
      </c>
      <c r="G503" s="51"/>
      <c r="H503" s="51"/>
      <c r="I503" s="51"/>
      <c r="J503" s="51"/>
      <c r="K503" s="51" t="s">
        <v>347</v>
      </c>
      <c r="L503" s="51"/>
      <c r="M503" s="54" t="s">
        <v>58</v>
      </c>
      <c r="N503" s="56" t="s">
        <v>348</v>
      </c>
      <c r="O503" s="51">
        <v>1180.0</v>
      </c>
      <c r="P503" s="51">
        <v>162.0</v>
      </c>
      <c r="Q503" s="51" t="s">
        <v>349</v>
      </c>
      <c r="R503" s="57" t="s">
        <v>3298</v>
      </c>
      <c r="S503" s="54" t="s">
        <v>533</v>
      </c>
    </row>
    <row r="504">
      <c r="A504" s="55" t="s">
        <v>3299</v>
      </c>
      <c r="B504" s="51" t="s">
        <v>344</v>
      </c>
      <c r="C504" s="52" t="s">
        <v>508</v>
      </c>
      <c r="D504" s="51" t="s">
        <v>3300</v>
      </c>
      <c r="E504" s="51"/>
      <c r="F504" s="53">
        <v>44697.473020833335</v>
      </c>
      <c r="G504" s="51"/>
      <c r="H504" s="51"/>
      <c r="I504" s="51"/>
      <c r="J504" s="51"/>
      <c r="K504" s="51" t="s">
        <v>347</v>
      </c>
      <c r="L504" s="51"/>
      <c r="M504" s="54" t="s">
        <v>58</v>
      </c>
      <c r="N504" s="56" t="s">
        <v>348</v>
      </c>
      <c r="O504" s="51">
        <v>1180.0</v>
      </c>
      <c r="P504" s="51">
        <v>162.0</v>
      </c>
      <c r="Q504" s="51" t="s">
        <v>349</v>
      </c>
      <c r="R504" s="57" t="s">
        <v>3301</v>
      </c>
      <c r="S504" s="54" t="s">
        <v>513</v>
      </c>
    </row>
    <row r="505">
      <c r="A505" s="55" t="s">
        <v>3302</v>
      </c>
      <c r="B505" s="51" t="s">
        <v>3115</v>
      </c>
      <c r="C505" s="52" t="s">
        <v>3303</v>
      </c>
      <c r="D505" s="51" t="s">
        <v>3304</v>
      </c>
      <c r="E505" s="51"/>
      <c r="F505" s="53">
        <v>44697.47025462963</v>
      </c>
      <c r="G505" s="51"/>
      <c r="H505" s="51"/>
      <c r="I505" s="51" t="s">
        <v>3118</v>
      </c>
      <c r="J505" s="51" t="s">
        <v>3115</v>
      </c>
      <c r="K505" s="51" t="s">
        <v>3118</v>
      </c>
      <c r="L505" s="51" t="s">
        <v>3305</v>
      </c>
      <c r="M505" s="54" t="s">
        <v>69</v>
      </c>
      <c r="N505" s="56" t="s">
        <v>3119</v>
      </c>
      <c r="O505" s="51">
        <v>1637.0</v>
      </c>
      <c r="P505" s="51">
        <v>884.0</v>
      </c>
      <c r="Q505" s="51" t="s">
        <v>3120</v>
      </c>
      <c r="R505" s="57" t="s">
        <v>3306</v>
      </c>
      <c r="S505" s="54" t="s">
        <v>3307</v>
      </c>
    </row>
    <row r="506">
      <c r="A506" s="55" t="s">
        <v>3308</v>
      </c>
      <c r="B506" s="51" t="s">
        <v>3309</v>
      </c>
      <c r="C506" s="52" t="s">
        <v>3180</v>
      </c>
      <c r="D506" s="51" t="s">
        <v>3310</v>
      </c>
      <c r="E506" s="51"/>
      <c r="F506" s="53">
        <v>44697.467256944445</v>
      </c>
      <c r="G506" s="51"/>
      <c r="H506" s="51"/>
      <c r="I506" s="51"/>
      <c r="J506" s="51"/>
      <c r="K506" s="51" t="s">
        <v>3311</v>
      </c>
      <c r="L506" s="51"/>
      <c r="M506" s="54" t="s">
        <v>174</v>
      </c>
      <c r="N506" s="56" t="s">
        <v>3312</v>
      </c>
      <c r="O506" s="51">
        <v>121.0</v>
      </c>
      <c r="P506" s="51">
        <v>268.0</v>
      </c>
      <c r="Q506" s="51"/>
      <c r="R506" s="57" t="s">
        <v>3313</v>
      </c>
      <c r="S506" s="54" t="s">
        <v>3183</v>
      </c>
    </row>
    <row r="507">
      <c r="A507" s="55" t="s">
        <v>3314</v>
      </c>
      <c r="B507" s="51" t="s">
        <v>3315</v>
      </c>
      <c r="C507" s="52" t="s">
        <v>3316</v>
      </c>
      <c r="D507" s="51" t="s">
        <v>3317</v>
      </c>
      <c r="E507" s="51"/>
      <c r="F507" s="53">
        <v>44697.466585648144</v>
      </c>
      <c r="G507" s="51"/>
      <c r="H507" s="51"/>
      <c r="I507" s="51"/>
      <c r="J507" s="51"/>
      <c r="K507" s="51" t="s">
        <v>3318</v>
      </c>
      <c r="L507" s="51"/>
      <c r="M507" s="54" t="s">
        <v>111</v>
      </c>
      <c r="N507" s="56" t="s">
        <v>3319</v>
      </c>
      <c r="O507" s="51">
        <v>440.0</v>
      </c>
      <c r="P507" s="51">
        <v>584.0</v>
      </c>
      <c r="Q507" s="51" t="s">
        <v>3320</v>
      </c>
      <c r="R507" s="57" t="s">
        <v>3321</v>
      </c>
      <c r="S507" s="54" t="s">
        <v>3322</v>
      </c>
    </row>
    <row r="508">
      <c r="A508" s="55" t="s">
        <v>3323</v>
      </c>
      <c r="B508" s="51" t="s">
        <v>3324</v>
      </c>
      <c r="C508" s="52" t="s">
        <v>2490</v>
      </c>
      <c r="D508" s="51" t="s">
        <v>3325</v>
      </c>
      <c r="E508" s="51"/>
      <c r="F508" s="53">
        <v>44697.46346064815</v>
      </c>
      <c r="G508" s="51"/>
      <c r="H508" s="51"/>
      <c r="I508" s="51"/>
      <c r="J508" s="51"/>
      <c r="K508" s="51" t="s">
        <v>3326</v>
      </c>
      <c r="L508" s="51"/>
      <c r="M508" s="54" t="s">
        <v>111</v>
      </c>
      <c r="N508" s="56" t="s">
        <v>3327</v>
      </c>
      <c r="O508" s="51">
        <v>145.0</v>
      </c>
      <c r="P508" s="51">
        <v>2282.0</v>
      </c>
      <c r="Q508" s="51" t="s">
        <v>3328</v>
      </c>
      <c r="R508" s="57" t="s">
        <v>3329</v>
      </c>
      <c r="S508" s="54" t="s">
        <v>2495</v>
      </c>
    </row>
    <row r="509">
      <c r="A509" s="55" t="s">
        <v>3330</v>
      </c>
      <c r="B509" s="51" t="s">
        <v>3331</v>
      </c>
      <c r="C509" s="52" t="s">
        <v>3332</v>
      </c>
      <c r="D509" s="51" t="s">
        <v>3333</v>
      </c>
      <c r="E509" s="51"/>
      <c r="F509" s="53">
        <v>44697.4633912037</v>
      </c>
      <c r="G509" s="51"/>
      <c r="H509" s="51"/>
      <c r="I509" s="51"/>
      <c r="J509" s="51"/>
      <c r="K509" s="51" t="s">
        <v>3334</v>
      </c>
      <c r="L509" s="51"/>
      <c r="M509" s="54" t="s">
        <v>58</v>
      </c>
      <c r="N509" s="56" t="s">
        <v>3335</v>
      </c>
      <c r="O509" s="51">
        <v>736.0</v>
      </c>
      <c r="P509" s="51">
        <v>2751.0</v>
      </c>
      <c r="Q509" s="51" t="s">
        <v>1397</v>
      </c>
      <c r="R509" s="57" t="s">
        <v>3336</v>
      </c>
      <c r="S509" s="54" t="s">
        <v>3337</v>
      </c>
    </row>
    <row r="510">
      <c r="A510" s="55" t="s">
        <v>3338</v>
      </c>
      <c r="B510" s="51" t="s">
        <v>3339</v>
      </c>
      <c r="C510" s="52" t="s">
        <v>3340</v>
      </c>
      <c r="D510" s="51" t="s">
        <v>3341</v>
      </c>
      <c r="E510" s="51"/>
      <c r="F510" s="53">
        <v>44697.462858796294</v>
      </c>
      <c r="G510" s="51"/>
      <c r="H510" s="51"/>
      <c r="I510" s="51"/>
      <c r="J510" s="51"/>
      <c r="K510" s="51" t="s">
        <v>3342</v>
      </c>
      <c r="L510" s="51"/>
      <c r="M510" s="54" t="s">
        <v>111</v>
      </c>
      <c r="N510" s="56" t="s">
        <v>3343</v>
      </c>
      <c r="O510" s="51">
        <v>7617.0</v>
      </c>
      <c r="P510" s="51">
        <v>997.0</v>
      </c>
      <c r="Q510" s="51" t="s">
        <v>974</v>
      </c>
      <c r="R510" s="57" t="s">
        <v>3344</v>
      </c>
      <c r="S510" s="54" t="s">
        <v>3345</v>
      </c>
    </row>
    <row r="511">
      <c r="A511" s="55" t="s">
        <v>3346</v>
      </c>
      <c r="B511" s="51" t="s">
        <v>3347</v>
      </c>
      <c r="C511" s="52" t="s">
        <v>3348</v>
      </c>
      <c r="D511" s="51" t="s">
        <v>3349</v>
      </c>
      <c r="E511" s="51"/>
      <c r="F511" s="53">
        <v>44697.45903935185</v>
      </c>
      <c r="G511" s="51"/>
      <c r="H511" s="51"/>
      <c r="I511" s="51"/>
      <c r="J511" s="51"/>
      <c r="K511" s="51" t="s">
        <v>3350</v>
      </c>
      <c r="L511" s="51"/>
      <c r="M511" s="54" t="s">
        <v>3351</v>
      </c>
      <c r="N511" s="56" t="s">
        <v>3352</v>
      </c>
      <c r="O511" s="51">
        <v>1108571.0</v>
      </c>
      <c r="P511" s="51">
        <v>32239.0</v>
      </c>
      <c r="Q511" s="51"/>
      <c r="R511" s="57" t="s">
        <v>3353</v>
      </c>
      <c r="S511" s="54" t="s">
        <v>3354</v>
      </c>
    </row>
    <row r="512">
      <c r="A512" s="55" t="s">
        <v>3355</v>
      </c>
      <c r="B512" s="51" t="s">
        <v>3356</v>
      </c>
      <c r="C512" s="52" t="s">
        <v>2423</v>
      </c>
      <c r="D512" s="51" t="s">
        <v>3357</v>
      </c>
      <c r="E512" s="51"/>
      <c r="F512" s="53">
        <v>44697.458506944444</v>
      </c>
      <c r="G512" s="51"/>
      <c r="H512" s="51"/>
      <c r="I512" s="51"/>
      <c r="J512" s="51"/>
      <c r="K512" s="51" t="s">
        <v>3358</v>
      </c>
      <c r="L512" s="51"/>
      <c r="M512" s="54" t="s">
        <v>111</v>
      </c>
      <c r="N512" s="56" t="s">
        <v>3359</v>
      </c>
      <c r="O512" s="51">
        <v>333.0</v>
      </c>
      <c r="P512" s="51">
        <v>497.0</v>
      </c>
      <c r="Q512" s="51" t="s">
        <v>1911</v>
      </c>
      <c r="R512" s="57" t="s">
        <v>3360</v>
      </c>
      <c r="S512" s="54" t="s">
        <v>2428</v>
      </c>
    </row>
    <row r="513">
      <c r="A513" s="55" t="s">
        <v>3361</v>
      </c>
      <c r="B513" s="51" t="s">
        <v>1614</v>
      </c>
      <c r="C513" s="52" t="s">
        <v>3362</v>
      </c>
      <c r="D513" s="51" t="s">
        <v>3363</v>
      </c>
      <c r="E513" s="51"/>
      <c r="F513" s="53">
        <v>44697.45427083333</v>
      </c>
      <c r="G513" s="51"/>
      <c r="H513" s="51"/>
      <c r="I513" s="51"/>
      <c r="J513" s="51"/>
      <c r="K513" s="51" t="s">
        <v>1617</v>
      </c>
      <c r="L513" s="51"/>
      <c r="M513" s="54" t="s">
        <v>69</v>
      </c>
      <c r="N513" s="56" t="s">
        <v>1618</v>
      </c>
      <c r="O513" s="51">
        <v>1578.0</v>
      </c>
      <c r="P513" s="51">
        <v>4463.0</v>
      </c>
      <c r="Q513" s="51" t="s">
        <v>1619</v>
      </c>
      <c r="R513" s="57" t="s">
        <v>3364</v>
      </c>
      <c r="S513" s="54" t="s">
        <v>3365</v>
      </c>
    </row>
    <row r="514">
      <c r="A514" s="55" t="s">
        <v>3366</v>
      </c>
      <c r="B514" s="51" t="s">
        <v>2406</v>
      </c>
      <c r="C514" s="52" t="s">
        <v>2779</v>
      </c>
      <c r="D514" s="51" t="s">
        <v>3363</v>
      </c>
      <c r="E514" s="51"/>
      <c r="F514" s="53">
        <v>44697.45427083333</v>
      </c>
      <c r="G514" s="51"/>
      <c r="H514" s="51"/>
      <c r="I514" s="51"/>
      <c r="J514" s="51"/>
      <c r="K514" s="51" t="s">
        <v>2409</v>
      </c>
      <c r="L514" s="51"/>
      <c r="M514" s="54" t="s">
        <v>69</v>
      </c>
      <c r="N514" s="56" t="s">
        <v>2410</v>
      </c>
      <c r="O514" s="51">
        <v>111.0</v>
      </c>
      <c r="P514" s="51">
        <v>298.0</v>
      </c>
      <c r="Q514" s="51" t="s">
        <v>2411</v>
      </c>
      <c r="R514" s="57" t="s">
        <v>3367</v>
      </c>
      <c r="S514" s="54" t="s">
        <v>2782</v>
      </c>
    </row>
    <row r="515">
      <c r="A515" s="55" t="s">
        <v>3368</v>
      </c>
      <c r="B515" s="51" t="s">
        <v>3369</v>
      </c>
      <c r="C515" s="52" t="s">
        <v>2779</v>
      </c>
      <c r="D515" s="51" t="s">
        <v>3370</v>
      </c>
      <c r="E515" s="51"/>
      <c r="F515" s="53">
        <v>44697.45327546296</v>
      </c>
      <c r="G515" s="51"/>
      <c r="H515" s="51"/>
      <c r="I515" s="51"/>
      <c r="J515" s="51"/>
      <c r="K515" s="51" t="s">
        <v>3371</v>
      </c>
      <c r="L515" s="51"/>
      <c r="M515" s="54" t="s">
        <v>174</v>
      </c>
      <c r="N515" s="56" t="s">
        <v>3372</v>
      </c>
      <c r="O515" s="51">
        <v>23091.0</v>
      </c>
      <c r="P515" s="51">
        <v>2578.0</v>
      </c>
      <c r="Q515" s="51" t="s">
        <v>3373</v>
      </c>
      <c r="R515" s="57" t="s">
        <v>3374</v>
      </c>
      <c r="S515" s="54" t="s">
        <v>2782</v>
      </c>
    </row>
    <row r="516">
      <c r="A516" s="55" t="s">
        <v>3375</v>
      </c>
      <c r="B516" s="51" t="s">
        <v>2024</v>
      </c>
      <c r="C516" s="52" t="s">
        <v>3376</v>
      </c>
      <c r="D516" s="51" t="s">
        <v>3377</v>
      </c>
      <c r="E516" s="51"/>
      <c r="F516" s="53">
        <v>44697.4527662037</v>
      </c>
      <c r="G516" s="51"/>
      <c r="H516" s="51"/>
      <c r="I516" s="51" t="s">
        <v>2027</v>
      </c>
      <c r="J516" s="51" t="s">
        <v>2024</v>
      </c>
      <c r="K516" s="51" t="s">
        <v>2027</v>
      </c>
      <c r="L516" s="51" t="s">
        <v>3378</v>
      </c>
      <c r="M516" s="54" t="s">
        <v>69</v>
      </c>
      <c r="N516" s="56" t="s">
        <v>2028</v>
      </c>
      <c r="O516" s="51">
        <v>4471.0</v>
      </c>
      <c r="P516" s="51">
        <v>563.0</v>
      </c>
      <c r="Q516" s="51"/>
      <c r="R516" s="57" t="s">
        <v>3379</v>
      </c>
      <c r="S516" s="54" t="s">
        <v>3380</v>
      </c>
    </row>
    <row r="517">
      <c r="A517" s="55" t="s">
        <v>3381</v>
      </c>
      <c r="B517" s="51" t="s">
        <v>179</v>
      </c>
      <c r="C517" s="52" t="s">
        <v>3382</v>
      </c>
      <c r="D517" s="51" t="s">
        <v>3383</v>
      </c>
      <c r="E517" s="51"/>
      <c r="F517" s="53">
        <v>44697.45273148148</v>
      </c>
      <c r="G517" s="51"/>
      <c r="H517" s="51"/>
      <c r="I517" s="51"/>
      <c r="J517" s="51"/>
      <c r="K517" s="51" t="s">
        <v>182</v>
      </c>
      <c r="L517" s="51"/>
      <c r="M517" s="54" t="s">
        <v>69</v>
      </c>
      <c r="N517" s="56" t="s">
        <v>183</v>
      </c>
      <c r="O517" s="51">
        <v>1170.0</v>
      </c>
      <c r="P517" s="51">
        <v>3489.0</v>
      </c>
      <c r="Q517" s="51" t="s">
        <v>184</v>
      </c>
      <c r="R517" s="57" t="s">
        <v>3384</v>
      </c>
      <c r="S517" s="54" t="s">
        <v>3385</v>
      </c>
    </row>
    <row r="518">
      <c r="A518" s="55" t="s">
        <v>3386</v>
      </c>
      <c r="B518" s="51" t="s">
        <v>3115</v>
      </c>
      <c r="C518" s="52" t="s">
        <v>3387</v>
      </c>
      <c r="D518" s="51" t="s">
        <v>3388</v>
      </c>
      <c r="E518" s="51"/>
      <c r="F518" s="53">
        <v>44697.445393518516</v>
      </c>
      <c r="G518" s="51"/>
      <c r="H518" s="51"/>
      <c r="I518" s="51" t="s">
        <v>3389</v>
      </c>
      <c r="J518" s="51" t="s">
        <v>3390</v>
      </c>
      <c r="K518" s="51" t="s">
        <v>3118</v>
      </c>
      <c r="L518" s="51"/>
      <c r="M518" s="54" t="s">
        <v>69</v>
      </c>
      <c r="N518" s="56" t="s">
        <v>3119</v>
      </c>
      <c r="O518" s="51">
        <v>1637.0</v>
      </c>
      <c r="P518" s="51">
        <v>884.0</v>
      </c>
      <c r="Q518" s="51" t="s">
        <v>3120</v>
      </c>
      <c r="R518" s="57" t="s">
        <v>3391</v>
      </c>
      <c r="S518" s="54" t="s">
        <v>3392</v>
      </c>
    </row>
    <row r="519">
      <c r="A519" s="55" t="s">
        <v>3393</v>
      </c>
      <c r="B519" s="51" t="s">
        <v>3394</v>
      </c>
      <c r="C519" s="52" t="s">
        <v>2779</v>
      </c>
      <c r="D519" s="51" t="s">
        <v>3395</v>
      </c>
      <c r="E519" s="51"/>
      <c r="F519" s="53">
        <v>44697.44335648148</v>
      </c>
      <c r="G519" s="51"/>
      <c r="H519" s="51"/>
      <c r="I519" s="51"/>
      <c r="J519" s="51"/>
      <c r="K519" s="51" t="s">
        <v>3396</v>
      </c>
      <c r="L519" s="51"/>
      <c r="M519" s="54" t="s">
        <v>69</v>
      </c>
      <c r="N519" s="56" t="s">
        <v>3397</v>
      </c>
      <c r="O519" s="51">
        <v>1507.0</v>
      </c>
      <c r="P519" s="51">
        <v>1216.0</v>
      </c>
      <c r="Q519" s="51" t="s">
        <v>1633</v>
      </c>
      <c r="R519" s="57" t="s">
        <v>3398</v>
      </c>
      <c r="S519" s="54" t="s">
        <v>2782</v>
      </c>
    </row>
    <row r="520">
      <c r="A520" s="55" t="s">
        <v>3399</v>
      </c>
      <c r="B520" s="51" t="s">
        <v>3400</v>
      </c>
      <c r="C520" s="52" t="s">
        <v>3401</v>
      </c>
      <c r="D520" s="51" t="s">
        <v>3402</v>
      </c>
      <c r="E520" s="51"/>
      <c r="F520" s="53">
        <v>44697.43892361112</v>
      </c>
      <c r="G520" s="51"/>
      <c r="H520" s="51"/>
      <c r="I520" s="51"/>
      <c r="J520" s="51"/>
      <c r="K520" s="51" t="s">
        <v>3403</v>
      </c>
      <c r="L520" s="51"/>
      <c r="M520" s="54" t="s">
        <v>58</v>
      </c>
      <c r="N520" s="56" t="s">
        <v>3404</v>
      </c>
      <c r="O520" s="51">
        <v>142.0</v>
      </c>
      <c r="P520" s="51">
        <v>379.0</v>
      </c>
      <c r="Q520" s="51" t="s">
        <v>3405</v>
      </c>
      <c r="R520" s="57" t="s">
        <v>3406</v>
      </c>
      <c r="S520" s="54" t="s">
        <v>3407</v>
      </c>
    </row>
    <row r="521">
      <c r="A521" s="55" t="s">
        <v>3408</v>
      </c>
      <c r="B521" s="51" t="s">
        <v>3409</v>
      </c>
      <c r="C521" s="52" t="s">
        <v>508</v>
      </c>
      <c r="D521" s="51" t="s">
        <v>3410</v>
      </c>
      <c r="E521" s="51"/>
      <c r="F521" s="53">
        <v>44697.436956018515</v>
      </c>
      <c r="G521" s="51"/>
      <c r="H521" s="51"/>
      <c r="I521" s="51"/>
      <c r="J521" s="51"/>
      <c r="K521" s="51" t="s">
        <v>3411</v>
      </c>
      <c r="L521" s="51"/>
      <c r="M521" s="54" t="s">
        <v>111</v>
      </c>
      <c r="N521" s="56" t="s">
        <v>3412</v>
      </c>
      <c r="O521" s="51">
        <v>69.0</v>
      </c>
      <c r="P521" s="51">
        <v>155.0</v>
      </c>
      <c r="Q521" s="51"/>
      <c r="R521" s="57" t="s">
        <v>3413</v>
      </c>
      <c r="S521" s="54" t="s">
        <v>513</v>
      </c>
    </row>
    <row r="522">
      <c r="A522" s="55" t="s">
        <v>3414</v>
      </c>
      <c r="B522" s="51" t="s">
        <v>3415</v>
      </c>
      <c r="C522" s="52" t="s">
        <v>3416</v>
      </c>
      <c r="D522" s="51" t="s">
        <v>3417</v>
      </c>
      <c r="E522" s="51"/>
      <c r="F522" s="53">
        <v>44697.42983796296</v>
      </c>
      <c r="G522" s="51"/>
      <c r="H522" s="51"/>
      <c r="I522" s="51"/>
      <c r="J522" s="51"/>
      <c r="K522" s="51" t="s">
        <v>3418</v>
      </c>
      <c r="L522" s="51"/>
      <c r="M522" s="54" t="s">
        <v>69</v>
      </c>
      <c r="N522" s="56" t="s">
        <v>3419</v>
      </c>
      <c r="O522" s="51">
        <v>63.0</v>
      </c>
      <c r="P522" s="51">
        <v>34.0</v>
      </c>
      <c r="Q522" s="51" t="s">
        <v>3420</v>
      </c>
      <c r="R522" s="57" t="s">
        <v>3421</v>
      </c>
      <c r="S522" s="54" t="s">
        <v>3422</v>
      </c>
    </row>
    <row r="523">
      <c r="A523" s="55" t="s">
        <v>3423</v>
      </c>
      <c r="B523" s="51" t="s">
        <v>1794</v>
      </c>
      <c r="C523" s="52" t="s">
        <v>3424</v>
      </c>
      <c r="D523" s="51" t="s">
        <v>3425</v>
      </c>
      <c r="E523" s="51"/>
      <c r="F523" s="53">
        <v>44697.4272800926</v>
      </c>
      <c r="G523" s="51"/>
      <c r="H523" s="51"/>
      <c r="I523" s="51"/>
      <c r="J523" s="51"/>
      <c r="K523" s="51" t="s">
        <v>1797</v>
      </c>
      <c r="L523" s="51"/>
      <c r="M523" s="54" t="s">
        <v>1798</v>
      </c>
      <c r="N523" s="56" t="s">
        <v>1799</v>
      </c>
      <c r="O523" s="51">
        <v>11899.0</v>
      </c>
      <c r="P523" s="51">
        <v>7.0</v>
      </c>
      <c r="Q523" s="51" t="s">
        <v>1800</v>
      </c>
      <c r="R523" s="57" t="s">
        <v>3426</v>
      </c>
      <c r="S523" s="54" t="s">
        <v>3427</v>
      </c>
    </row>
    <row r="524">
      <c r="A524" s="55" t="s">
        <v>3428</v>
      </c>
      <c r="B524" s="51" t="s">
        <v>3429</v>
      </c>
      <c r="C524" s="52" t="s">
        <v>3430</v>
      </c>
      <c r="D524" s="51" t="s">
        <v>3431</v>
      </c>
      <c r="E524" s="51"/>
      <c r="F524" s="53">
        <v>44697.42618055556</v>
      </c>
      <c r="G524" s="51"/>
      <c r="H524" s="51"/>
      <c r="I524" s="51"/>
      <c r="J524" s="51"/>
      <c r="K524" s="51" t="s">
        <v>3432</v>
      </c>
      <c r="L524" s="51"/>
      <c r="M524" s="54" t="s">
        <v>58</v>
      </c>
      <c r="N524" s="56" t="s">
        <v>3433</v>
      </c>
      <c r="O524" s="51">
        <v>29.0</v>
      </c>
      <c r="P524" s="51">
        <v>9.0</v>
      </c>
      <c r="Q524" s="51" t="s">
        <v>3434</v>
      </c>
      <c r="R524" s="57" t="s">
        <v>3435</v>
      </c>
      <c r="S524" s="54" t="s">
        <v>3436</v>
      </c>
    </row>
    <row r="525">
      <c r="A525" s="55" t="s">
        <v>3437</v>
      </c>
      <c r="B525" s="51" t="s">
        <v>3438</v>
      </c>
      <c r="C525" s="52" t="s">
        <v>3439</v>
      </c>
      <c r="D525" s="51" t="s">
        <v>3440</v>
      </c>
      <c r="E525" s="51"/>
      <c r="F525" s="53">
        <v>44697.42576388889</v>
      </c>
      <c r="G525" s="51"/>
      <c r="H525" s="51"/>
      <c r="I525" s="51"/>
      <c r="J525" s="51"/>
      <c r="K525" s="51" t="s">
        <v>3441</v>
      </c>
      <c r="L525" s="51"/>
      <c r="M525" s="54" t="s">
        <v>58</v>
      </c>
      <c r="N525" s="56" t="s">
        <v>3442</v>
      </c>
      <c r="O525" s="51">
        <v>123.0</v>
      </c>
      <c r="P525" s="51">
        <v>170.0</v>
      </c>
      <c r="Q525" s="51" t="s">
        <v>3443</v>
      </c>
      <c r="R525" s="57" t="s">
        <v>3444</v>
      </c>
      <c r="S525" s="54" t="s">
        <v>3445</v>
      </c>
    </row>
    <row r="526">
      <c r="A526" s="55" t="s">
        <v>3446</v>
      </c>
      <c r="B526" s="51" t="s">
        <v>3447</v>
      </c>
      <c r="C526" s="52" t="s">
        <v>3448</v>
      </c>
      <c r="D526" s="51" t="s">
        <v>3449</v>
      </c>
      <c r="E526" s="51"/>
      <c r="F526" s="53">
        <v>44697.42356481482</v>
      </c>
      <c r="G526" s="51"/>
      <c r="H526" s="51"/>
      <c r="I526" s="51"/>
      <c r="J526" s="51"/>
      <c r="K526" s="51" t="s">
        <v>3450</v>
      </c>
      <c r="L526" s="51"/>
      <c r="M526" s="54" t="s">
        <v>69</v>
      </c>
      <c r="N526" s="56" t="s">
        <v>3451</v>
      </c>
      <c r="O526" s="51">
        <v>188435.0</v>
      </c>
      <c r="P526" s="51">
        <v>412.0</v>
      </c>
      <c r="Q526" s="51" t="s">
        <v>832</v>
      </c>
      <c r="R526" s="57" t="s">
        <v>3452</v>
      </c>
      <c r="S526" s="54" t="s">
        <v>3453</v>
      </c>
    </row>
    <row r="527">
      <c r="A527" s="55" t="s">
        <v>3454</v>
      </c>
      <c r="B527" s="51" t="s">
        <v>3455</v>
      </c>
      <c r="C527" s="52" t="s">
        <v>3456</v>
      </c>
      <c r="D527" s="51" t="s">
        <v>3457</v>
      </c>
      <c r="E527" s="51"/>
      <c r="F527" s="53">
        <v>44697.42320601852</v>
      </c>
      <c r="G527" s="51"/>
      <c r="H527" s="51"/>
      <c r="I527" s="51"/>
      <c r="J527" s="51"/>
      <c r="K527" s="51" t="s">
        <v>3458</v>
      </c>
      <c r="L527" s="51"/>
      <c r="M527" s="54" t="s">
        <v>69</v>
      </c>
      <c r="N527" s="56" t="s">
        <v>3459</v>
      </c>
      <c r="O527" s="51">
        <v>620604.0</v>
      </c>
      <c r="P527" s="51">
        <v>569.0</v>
      </c>
      <c r="Q527" s="51" t="s">
        <v>281</v>
      </c>
      <c r="R527" s="57" t="s">
        <v>3460</v>
      </c>
      <c r="S527" s="54" t="s">
        <v>3461</v>
      </c>
    </row>
    <row r="528">
      <c r="A528" s="55" t="s">
        <v>3462</v>
      </c>
      <c r="B528" s="51" t="s">
        <v>1975</v>
      </c>
      <c r="C528" s="52" t="s">
        <v>2779</v>
      </c>
      <c r="D528" s="51" t="s">
        <v>3463</v>
      </c>
      <c r="E528" s="51"/>
      <c r="F528" s="53">
        <v>44697.42104166667</v>
      </c>
      <c r="G528" s="51"/>
      <c r="H528" s="51"/>
      <c r="I528" s="51"/>
      <c r="J528" s="51"/>
      <c r="K528" s="51" t="s">
        <v>1977</v>
      </c>
      <c r="L528" s="51"/>
      <c r="M528" s="54" t="s">
        <v>69</v>
      </c>
      <c r="N528" s="56" t="s">
        <v>1978</v>
      </c>
      <c r="O528" s="51">
        <v>6021.0</v>
      </c>
      <c r="P528" s="51">
        <v>1464.0</v>
      </c>
      <c r="Q528" s="51" t="s">
        <v>1979</v>
      </c>
      <c r="R528" s="57" t="s">
        <v>3464</v>
      </c>
      <c r="S528" s="54" t="s">
        <v>2782</v>
      </c>
    </row>
    <row r="529">
      <c r="A529" s="55" t="s">
        <v>3465</v>
      </c>
      <c r="B529" s="51" t="s">
        <v>3466</v>
      </c>
      <c r="C529" s="52" t="s">
        <v>2843</v>
      </c>
      <c r="D529" s="51" t="s">
        <v>3467</v>
      </c>
      <c r="E529" s="51"/>
      <c r="F529" s="53">
        <v>44697.420798611114</v>
      </c>
      <c r="G529" s="51"/>
      <c r="H529" s="51"/>
      <c r="I529" s="51"/>
      <c r="J529" s="51"/>
      <c r="K529" s="51" t="s">
        <v>3468</v>
      </c>
      <c r="L529" s="51"/>
      <c r="M529" s="54" t="s">
        <v>58</v>
      </c>
      <c r="N529" s="56" t="s">
        <v>3469</v>
      </c>
      <c r="O529" s="51">
        <v>13029.0</v>
      </c>
      <c r="P529" s="51">
        <v>10556.0</v>
      </c>
      <c r="Q529" s="51" t="s">
        <v>3470</v>
      </c>
      <c r="R529" s="57" t="s">
        <v>3471</v>
      </c>
      <c r="S529" s="54" t="s">
        <v>2846</v>
      </c>
    </row>
    <row r="530">
      <c r="A530" s="55" t="s">
        <v>3472</v>
      </c>
      <c r="B530" s="51" t="s">
        <v>2168</v>
      </c>
      <c r="C530" s="52" t="s">
        <v>3473</v>
      </c>
      <c r="D530" s="51" t="s">
        <v>3474</v>
      </c>
      <c r="E530" s="51"/>
      <c r="F530" s="53">
        <v>44697.41416666667</v>
      </c>
      <c r="G530" s="51"/>
      <c r="H530" s="51"/>
      <c r="I530" s="51"/>
      <c r="J530" s="51"/>
      <c r="K530" s="51" t="s">
        <v>2171</v>
      </c>
      <c r="L530" s="51"/>
      <c r="M530" s="54" t="s">
        <v>69</v>
      </c>
      <c r="N530" s="56" t="s">
        <v>2173</v>
      </c>
      <c r="O530" s="51">
        <v>101211.0</v>
      </c>
      <c r="P530" s="51">
        <v>145.0</v>
      </c>
      <c r="Q530" s="51" t="s">
        <v>2174</v>
      </c>
      <c r="R530" s="57" t="s">
        <v>3475</v>
      </c>
      <c r="S530" s="54" t="s">
        <v>3476</v>
      </c>
    </row>
    <row r="531">
      <c r="A531" s="55" t="s">
        <v>3477</v>
      </c>
      <c r="B531" s="51" t="s">
        <v>3478</v>
      </c>
      <c r="C531" s="52" t="s">
        <v>2423</v>
      </c>
      <c r="D531" s="51" t="s">
        <v>3479</v>
      </c>
      <c r="E531" s="51"/>
      <c r="F531" s="53">
        <v>44697.41258101852</v>
      </c>
      <c r="G531" s="51"/>
      <c r="H531" s="51"/>
      <c r="I531" s="51"/>
      <c r="J531" s="51"/>
      <c r="K531" s="51" t="s">
        <v>3480</v>
      </c>
      <c r="L531" s="51"/>
      <c r="M531" s="54" t="s">
        <v>111</v>
      </c>
      <c r="N531" s="56" t="s">
        <v>3481</v>
      </c>
      <c r="O531" s="51">
        <v>209.0</v>
      </c>
      <c r="P531" s="51">
        <v>141.0</v>
      </c>
      <c r="Q531" s="51" t="s">
        <v>3482</v>
      </c>
      <c r="R531" s="57" t="s">
        <v>3483</v>
      </c>
      <c r="S531" s="54" t="s">
        <v>2428</v>
      </c>
    </row>
    <row r="532">
      <c r="A532" s="55" t="s">
        <v>3484</v>
      </c>
      <c r="B532" s="51" t="s">
        <v>977</v>
      </c>
      <c r="C532" s="52" t="s">
        <v>3485</v>
      </c>
      <c r="D532" s="51" t="s">
        <v>3486</v>
      </c>
      <c r="E532" s="51"/>
      <c r="F532" s="53">
        <v>44697.4109375</v>
      </c>
      <c r="G532" s="51"/>
      <c r="H532" s="51"/>
      <c r="I532" s="51"/>
      <c r="J532" s="51"/>
      <c r="K532" s="51" t="s">
        <v>980</v>
      </c>
      <c r="L532" s="51"/>
      <c r="M532" s="54" t="s">
        <v>58</v>
      </c>
      <c r="N532" s="56" t="s">
        <v>981</v>
      </c>
      <c r="O532" s="51">
        <v>2923.0</v>
      </c>
      <c r="P532" s="51">
        <v>4846.0</v>
      </c>
      <c r="Q532" s="51" t="s">
        <v>982</v>
      </c>
      <c r="R532" s="57" t="s">
        <v>3487</v>
      </c>
      <c r="S532" s="54" t="s">
        <v>3488</v>
      </c>
    </row>
    <row r="533">
      <c r="A533" s="55" t="s">
        <v>3489</v>
      </c>
      <c r="B533" s="51" t="s">
        <v>3490</v>
      </c>
      <c r="C533" s="52" t="s">
        <v>2423</v>
      </c>
      <c r="D533" s="51" t="s">
        <v>3491</v>
      </c>
      <c r="E533" s="51"/>
      <c r="F533" s="53">
        <v>44697.41074074074</v>
      </c>
      <c r="G533" s="51"/>
      <c r="H533" s="51"/>
      <c r="I533" s="51"/>
      <c r="J533" s="51"/>
      <c r="K533" s="51" t="s">
        <v>3492</v>
      </c>
      <c r="L533" s="51"/>
      <c r="M533" s="54" t="s">
        <v>69</v>
      </c>
      <c r="N533" s="56" t="s">
        <v>3493</v>
      </c>
      <c r="O533" s="51">
        <v>818.0</v>
      </c>
      <c r="P533" s="51">
        <v>650.0</v>
      </c>
      <c r="Q533" s="51" t="s">
        <v>3494</v>
      </c>
      <c r="R533" s="57" t="s">
        <v>3495</v>
      </c>
      <c r="S533" s="54" t="s">
        <v>2428</v>
      </c>
    </row>
    <row r="534">
      <c r="A534" s="55" t="s">
        <v>3496</v>
      </c>
      <c r="B534" s="51" t="s">
        <v>836</v>
      </c>
      <c r="C534" s="52" t="s">
        <v>2779</v>
      </c>
      <c r="D534" s="51" t="s">
        <v>3497</v>
      </c>
      <c r="E534" s="51"/>
      <c r="F534" s="53">
        <v>44697.40998842593</v>
      </c>
      <c r="G534" s="51"/>
      <c r="H534" s="51"/>
      <c r="I534" s="51"/>
      <c r="J534" s="51"/>
      <c r="K534" s="51" t="s">
        <v>839</v>
      </c>
      <c r="L534" s="51"/>
      <c r="M534" s="54" t="s">
        <v>111</v>
      </c>
      <c r="N534" s="56" t="s">
        <v>840</v>
      </c>
      <c r="O534" s="51">
        <v>218.0</v>
      </c>
      <c r="P534" s="51">
        <v>143.0</v>
      </c>
      <c r="Q534" s="51" t="s">
        <v>841</v>
      </c>
      <c r="R534" s="57" t="s">
        <v>3498</v>
      </c>
      <c r="S534" s="54" t="s">
        <v>2782</v>
      </c>
    </row>
    <row r="535">
      <c r="A535" s="55" t="s">
        <v>3305</v>
      </c>
      <c r="B535" s="51" t="s">
        <v>3115</v>
      </c>
      <c r="C535" s="52" t="s">
        <v>3499</v>
      </c>
      <c r="D535" s="51" t="s">
        <v>3500</v>
      </c>
      <c r="E535" s="51"/>
      <c r="F535" s="53">
        <v>44697.402916666666</v>
      </c>
      <c r="G535" s="51"/>
      <c r="H535" s="51"/>
      <c r="I535" s="51"/>
      <c r="J535" s="51"/>
      <c r="K535" s="51" t="s">
        <v>3118</v>
      </c>
      <c r="L535" s="51"/>
      <c r="M535" s="54" t="s">
        <v>69</v>
      </c>
      <c r="N535" s="56" t="s">
        <v>3119</v>
      </c>
      <c r="O535" s="51">
        <v>1637.0</v>
      </c>
      <c r="P535" s="51">
        <v>884.0</v>
      </c>
      <c r="Q535" s="51" t="s">
        <v>3120</v>
      </c>
      <c r="R535" s="57" t="s">
        <v>3501</v>
      </c>
      <c r="S535" s="54" t="s">
        <v>3502</v>
      </c>
    </row>
    <row r="536">
      <c r="A536" s="55" t="s">
        <v>3503</v>
      </c>
      <c r="B536" s="51" t="s">
        <v>3504</v>
      </c>
      <c r="C536" s="52" t="s">
        <v>2779</v>
      </c>
      <c r="D536" s="51" t="s">
        <v>3505</v>
      </c>
      <c r="E536" s="51"/>
      <c r="F536" s="53">
        <v>44697.394583333335</v>
      </c>
      <c r="G536" s="51"/>
      <c r="H536" s="51"/>
      <c r="I536" s="51"/>
      <c r="J536" s="51"/>
      <c r="K536" s="51" t="s">
        <v>3506</v>
      </c>
      <c r="L536" s="51"/>
      <c r="M536" s="54" t="s">
        <v>69</v>
      </c>
      <c r="N536" s="56" t="s">
        <v>3507</v>
      </c>
      <c r="O536" s="51">
        <v>185.0</v>
      </c>
      <c r="P536" s="51">
        <v>308.0</v>
      </c>
      <c r="Q536" s="51" t="s">
        <v>3508</v>
      </c>
      <c r="R536" s="57" t="s">
        <v>3509</v>
      </c>
      <c r="S536" s="54" t="s">
        <v>2782</v>
      </c>
    </row>
    <row r="537">
      <c r="A537" s="55" t="s">
        <v>3510</v>
      </c>
      <c r="B537" s="51" t="s">
        <v>3511</v>
      </c>
      <c r="C537" s="52" t="s">
        <v>2779</v>
      </c>
      <c r="D537" s="51" t="s">
        <v>3512</v>
      </c>
      <c r="E537" s="51"/>
      <c r="F537" s="53">
        <v>44697.382523148146</v>
      </c>
      <c r="G537" s="51"/>
      <c r="H537" s="51"/>
      <c r="I537" s="51"/>
      <c r="J537" s="51"/>
      <c r="K537" s="51" t="s">
        <v>3513</v>
      </c>
      <c r="L537" s="51"/>
      <c r="M537" s="54" t="s">
        <v>69</v>
      </c>
      <c r="N537" s="56" t="s">
        <v>3514</v>
      </c>
      <c r="O537" s="51">
        <v>6160.0</v>
      </c>
      <c r="P537" s="51">
        <v>6071.0</v>
      </c>
      <c r="Q537" s="51" t="s">
        <v>3515</v>
      </c>
      <c r="R537" s="57" t="s">
        <v>3516</v>
      </c>
      <c r="S537" s="54" t="s">
        <v>2782</v>
      </c>
    </row>
    <row r="538">
      <c r="A538" s="55" t="s">
        <v>3517</v>
      </c>
      <c r="B538" s="51" t="s">
        <v>937</v>
      </c>
      <c r="C538" s="52" t="s">
        <v>3246</v>
      </c>
      <c r="D538" s="51" t="s">
        <v>3518</v>
      </c>
      <c r="E538" s="51"/>
      <c r="F538" s="53">
        <v>44697.38246527778</v>
      </c>
      <c r="G538" s="51"/>
      <c r="H538" s="51"/>
      <c r="I538" s="51"/>
      <c r="J538" s="51"/>
      <c r="K538" s="51" t="s">
        <v>940</v>
      </c>
      <c r="L538" s="51"/>
      <c r="M538" s="54" t="s">
        <v>58</v>
      </c>
      <c r="N538" s="56" t="s">
        <v>941</v>
      </c>
      <c r="O538" s="51">
        <v>359.0</v>
      </c>
      <c r="P538" s="51">
        <v>319.0</v>
      </c>
      <c r="Q538" s="51"/>
      <c r="R538" s="57" t="s">
        <v>3519</v>
      </c>
      <c r="S538" s="54" t="s">
        <v>3251</v>
      </c>
    </row>
    <row r="539">
      <c r="A539" s="55" t="s">
        <v>3520</v>
      </c>
      <c r="B539" s="51" t="s">
        <v>945</v>
      </c>
      <c r="C539" s="52" t="s">
        <v>3521</v>
      </c>
      <c r="D539" s="51" t="s">
        <v>3522</v>
      </c>
      <c r="E539" s="51"/>
      <c r="F539" s="53">
        <v>44697.38230324074</v>
      </c>
      <c r="G539" s="51"/>
      <c r="H539" s="51"/>
      <c r="I539" s="51"/>
      <c r="J539" s="51"/>
      <c r="K539" s="51" t="s">
        <v>947</v>
      </c>
      <c r="L539" s="51"/>
      <c r="M539" s="54" t="s">
        <v>58</v>
      </c>
      <c r="N539" s="56" t="s">
        <v>948</v>
      </c>
      <c r="O539" s="51">
        <v>6655.0</v>
      </c>
      <c r="P539" s="51">
        <v>3397.0</v>
      </c>
      <c r="Q539" s="51"/>
      <c r="R539" s="57" t="s">
        <v>3523</v>
      </c>
      <c r="S539" s="54" t="s">
        <v>3524</v>
      </c>
    </row>
    <row r="540">
      <c r="A540" s="55" t="s">
        <v>3525</v>
      </c>
      <c r="B540" s="51" t="s">
        <v>3526</v>
      </c>
      <c r="C540" s="52" t="s">
        <v>2423</v>
      </c>
      <c r="D540" s="51" t="s">
        <v>3527</v>
      </c>
      <c r="E540" s="51"/>
      <c r="F540" s="53">
        <v>44697.38111111111</v>
      </c>
      <c r="G540" s="51"/>
      <c r="H540" s="51"/>
      <c r="I540" s="51"/>
      <c r="J540" s="51"/>
      <c r="K540" s="51" t="s">
        <v>3528</v>
      </c>
      <c r="L540" s="51"/>
      <c r="M540" s="54" t="s">
        <v>111</v>
      </c>
      <c r="N540" s="56" t="s">
        <v>3529</v>
      </c>
      <c r="O540" s="51">
        <v>1264.0</v>
      </c>
      <c r="P540" s="51">
        <v>568.0</v>
      </c>
      <c r="Q540" s="51" t="s">
        <v>290</v>
      </c>
      <c r="R540" s="57" t="s">
        <v>3530</v>
      </c>
      <c r="S540" s="54" t="s">
        <v>2428</v>
      </c>
    </row>
    <row r="541">
      <c r="A541" s="55" t="s">
        <v>3531</v>
      </c>
      <c r="B541" s="51" t="s">
        <v>1950</v>
      </c>
      <c r="C541" s="52" t="s">
        <v>2779</v>
      </c>
      <c r="D541" s="51" t="s">
        <v>3532</v>
      </c>
      <c r="E541" s="51"/>
      <c r="F541" s="53">
        <v>44697.38076388889</v>
      </c>
      <c r="G541" s="51"/>
      <c r="H541" s="51"/>
      <c r="I541" s="51"/>
      <c r="J541" s="51"/>
      <c r="K541" s="51" t="s">
        <v>1952</v>
      </c>
      <c r="L541" s="51"/>
      <c r="M541" s="54" t="s">
        <v>69</v>
      </c>
      <c r="N541" s="56" t="s">
        <v>1953</v>
      </c>
      <c r="O541" s="51">
        <v>1305.0</v>
      </c>
      <c r="P541" s="51">
        <v>279.0</v>
      </c>
      <c r="Q541" s="51" t="s">
        <v>1954</v>
      </c>
      <c r="R541" s="57" t="s">
        <v>3533</v>
      </c>
      <c r="S541" s="54" t="s">
        <v>2782</v>
      </c>
    </row>
    <row r="542">
      <c r="A542" s="55" t="s">
        <v>3534</v>
      </c>
      <c r="B542" s="51" t="s">
        <v>1887</v>
      </c>
      <c r="C542" s="52" t="s">
        <v>3535</v>
      </c>
      <c r="D542" s="51" t="s">
        <v>3536</v>
      </c>
      <c r="E542" s="51"/>
      <c r="F542" s="53">
        <v>44697.37694444445</v>
      </c>
      <c r="G542" s="51"/>
      <c r="H542" s="51"/>
      <c r="I542" s="51"/>
      <c r="J542" s="51"/>
      <c r="K542" s="51" t="s">
        <v>1890</v>
      </c>
      <c r="L542" s="51"/>
      <c r="M542" s="54" t="s">
        <v>69</v>
      </c>
      <c r="N542" s="56" t="s">
        <v>1892</v>
      </c>
      <c r="O542" s="51">
        <v>251.0</v>
      </c>
      <c r="P542" s="51">
        <v>583.0</v>
      </c>
      <c r="Q542" s="51"/>
      <c r="R542" s="57" t="s">
        <v>3537</v>
      </c>
      <c r="S542" s="54" t="s">
        <v>3538</v>
      </c>
    </row>
    <row r="543">
      <c r="A543" s="55" t="s">
        <v>3539</v>
      </c>
      <c r="B543" s="51" t="s">
        <v>3540</v>
      </c>
      <c r="C543" s="52" t="s">
        <v>3541</v>
      </c>
      <c r="D543" s="51" t="s">
        <v>3542</v>
      </c>
      <c r="E543" s="51"/>
      <c r="F543" s="53">
        <v>44697.35802083333</v>
      </c>
      <c r="G543" s="51"/>
      <c r="H543" s="51"/>
      <c r="I543" s="51"/>
      <c r="J543" s="51"/>
      <c r="K543" s="51" t="s">
        <v>3543</v>
      </c>
      <c r="L543" s="51"/>
      <c r="M543" s="54" t="s">
        <v>58</v>
      </c>
      <c r="N543" s="56" t="s">
        <v>3544</v>
      </c>
      <c r="O543" s="51">
        <v>1375.0</v>
      </c>
      <c r="P543" s="51">
        <v>829.0</v>
      </c>
      <c r="Q543" s="51" t="s">
        <v>3545</v>
      </c>
      <c r="R543" s="57" t="s">
        <v>3546</v>
      </c>
      <c r="S543" s="54" t="s">
        <v>3547</v>
      </c>
    </row>
    <row r="544">
      <c r="A544" s="55" t="s">
        <v>3548</v>
      </c>
      <c r="B544" s="51" t="s">
        <v>3549</v>
      </c>
      <c r="C544" s="52" t="s">
        <v>2423</v>
      </c>
      <c r="D544" s="51" t="s">
        <v>3550</v>
      </c>
      <c r="E544" s="51"/>
      <c r="F544" s="53">
        <v>44697.35255787037</v>
      </c>
      <c r="G544" s="51"/>
      <c r="H544" s="51"/>
      <c r="I544" s="51"/>
      <c r="J544" s="51"/>
      <c r="K544" s="51" t="s">
        <v>3551</v>
      </c>
      <c r="L544" s="51"/>
      <c r="M544" s="54" t="s">
        <v>58</v>
      </c>
      <c r="N544" s="56" t="s">
        <v>3552</v>
      </c>
      <c r="O544" s="51">
        <v>123.0</v>
      </c>
      <c r="P544" s="51">
        <v>320.0</v>
      </c>
      <c r="Q544" s="51" t="s">
        <v>3553</v>
      </c>
      <c r="R544" s="57" t="s">
        <v>3554</v>
      </c>
      <c r="S544" s="54" t="s">
        <v>2428</v>
      </c>
    </row>
    <row r="545">
      <c r="A545" s="55" t="s">
        <v>3555</v>
      </c>
      <c r="B545" s="51" t="s">
        <v>3556</v>
      </c>
      <c r="C545" s="52" t="s">
        <v>3557</v>
      </c>
      <c r="D545" s="51" t="s">
        <v>3558</v>
      </c>
      <c r="E545" s="51"/>
      <c r="F545" s="53">
        <v>44697.339953703704</v>
      </c>
      <c r="G545" s="51"/>
      <c r="H545" s="51"/>
      <c r="I545" s="51"/>
      <c r="J545" s="51"/>
      <c r="K545" s="51" t="s">
        <v>3559</v>
      </c>
      <c r="L545" s="51"/>
      <c r="M545" s="54" t="s">
        <v>69</v>
      </c>
      <c r="N545" s="56" t="s">
        <v>3560</v>
      </c>
      <c r="O545" s="51">
        <v>6448.0</v>
      </c>
      <c r="P545" s="51">
        <v>810.0</v>
      </c>
      <c r="Q545" s="51" t="s">
        <v>3561</v>
      </c>
      <c r="R545" s="57" t="s">
        <v>3562</v>
      </c>
      <c r="S545" s="54" t="s">
        <v>3563</v>
      </c>
    </row>
    <row r="546">
      <c r="A546" s="55" t="s">
        <v>3564</v>
      </c>
      <c r="B546" s="51" t="s">
        <v>3565</v>
      </c>
      <c r="C546" s="52" t="s">
        <v>637</v>
      </c>
      <c r="D546" s="51" t="s">
        <v>3566</v>
      </c>
      <c r="E546" s="51"/>
      <c r="F546" s="53">
        <v>44697.336006944446</v>
      </c>
      <c r="G546" s="51"/>
      <c r="H546" s="51"/>
      <c r="I546" s="51"/>
      <c r="J546" s="51"/>
      <c r="K546" s="51" t="s">
        <v>3567</v>
      </c>
      <c r="L546" s="51"/>
      <c r="M546" s="54" t="s">
        <v>69</v>
      </c>
      <c r="N546" s="56" t="s">
        <v>3568</v>
      </c>
      <c r="O546" s="51">
        <v>3645.0</v>
      </c>
      <c r="P546" s="51">
        <v>5001.0</v>
      </c>
      <c r="Q546" s="51" t="s">
        <v>3569</v>
      </c>
      <c r="R546" s="57" t="s">
        <v>3570</v>
      </c>
      <c r="S546" s="54" t="s">
        <v>642</v>
      </c>
    </row>
    <row r="547">
      <c r="A547" s="55" t="s">
        <v>3571</v>
      </c>
      <c r="B547" s="51" t="s">
        <v>3572</v>
      </c>
      <c r="C547" s="52" t="s">
        <v>3573</v>
      </c>
      <c r="D547" s="51" t="s">
        <v>3574</v>
      </c>
      <c r="E547" s="51"/>
      <c r="F547" s="53">
        <v>44697.32142361111</v>
      </c>
      <c r="G547" s="51"/>
      <c r="H547" s="51"/>
      <c r="I547" s="51"/>
      <c r="J547" s="51"/>
      <c r="K547" s="51" t="s">
        <v>3575</v>
      </c>
      <c r="L547" s="51"/>
      <c r="M547" s="54" t="s">
        <v>58</v>
      </c>
      <c r="N547" s="56" t="s">
        <v>3576</v>
      </c>
      <c r="O547" s="51">
        <v>1188.0</v>
      </c>
      <c r="P547" s="51">
        <v>2020.0</v>
      </c>
      <c r="Q547" s="51" t="s">
        <v>1216</v>
      </c>
      <c r="R547" s="57" t="s">
        <v>3577</v>
      </c>
      <c r="S547" s="54" t="s">
        <v>3578</v>
      </c>
    </row>
    <row r="548">
      <c r="A548" s="55" t="s">
        <v>3579</v>
      </c>
      <c r="B548" s="51" t="s">
        <v>236</v>
      </c>
      <c r="C548" s="52" t="s">
        <v>3580</v>
      </c>
      <c r="D548" s="51" t="s">
        <v>3581</v>
      </c>
      <c r="E548" s="51"/>
      <c r="F548" s="53">
        <v>44697.30208333333</v>
      </c>
      <c r="G548" s="51"/>
      <c r="H548" s="51"/>
      <c r="I548" s="51"/>
      <c r="J548" s="51"/>
      <c r="K548" s="51" t="s">
        <v>239</v>
      </c>
      <c r="L548" s="51"/>
      <c r="M548" s="54" t="s">
        <v>69</v>
      </c>
      <c r="N548" s="56" t="s">
        <v>240</v>
      </c>
      <c r="O548" s="51">
        <v>84982.0</v>
      </c>
      <c r="P548" s="51">
        <v>1032.0</v>
      </c>
      <c r="Q548" s="51" t="s">
        <v>71</v>
      </c>
      <c r="R548" s="57" t="s">
        <v>3582</v>
      </c>
      <c r="S548" s="54" t="s">
        <v>3583</v>
      </c>
    </row>
    <row r="549">
      <c r="A549" s="55" t="s">
        <v>3584</v>
      </c>
      <c r="B549" s="51" t="s">
        <v>3585</v>
      </c>
      <c r="C549" s="52" t="s">
        <v>3586</v>
      </c>
      <c r="D549" s="51" t="s">
        <v>3587</v>
      </c>
      <c r="E549" s="51"/>
      <c r="F549" s="53">
        <v>44697.30118055556</v>
      </c>
      <c r="G549" s="51"/>
      <c r="H549" s="51"/>
      <c r="I549" s="51"/>
      <c r="J549" s="51"/>
      <c r="K549" s="51" t="s">
        <v>3588</v>
      </c>
      <c r="L549" s="51"/>
      <c r="M549" s="54" t="s">
        <v>111</v>
      </c>
      <c r="N549" s="56" t="s">
        <v>3589</v>
      </c>
      <c r="O549" s="51">
        <v>3944.0</v>
      </c>
      <c r="P549" s="51">
        <v>2667.0</v>
      </c>
      <c r="Q549" s="51" t="s">
        <v>3590</v>
      </c>
      <c r="R549" s="57" t="s">
        <v>3591</v>
      </c>
      <c r="S549" s="54" t="s">
        <v>3592</v>
      </c>
    </row>
    <row r="550">
      <c r="A550" s="55" t="s">
        <v>3593</v>
      </c>
      <c r="B550" s="51" t="s">
        <v>3594</v>
      </c>
      <c r="C550" s="52" t="s">
        <v>2423</v>
      </c>
      <c r="D550" s="51" t="s">
        <v>3595</v>
      </c>
      <c r="E550" s="51"/>
      <c r="F550" s="53">
        <v>44697.29574074074</v>
      </c>
      <c r="G550" s="51"/>
      <c r="H550" s="51"/>
      <c r="I550" s="51"/>
      <c r="J550" s="51"/>
      <c r="K550" s="51" t="s">
        <v>3596</v>
      </c>
      <c r="L550" s="51"/>
      <c r="M550" s="54" t="s">
        <v>1015</v>
      </c>
      <c r="N550" s="56" t="s">
        <v>3597</v>
      </c>
      <c r="O550" s="51">
        <v>1169.0</v>
      </c>
      <c r="P550" s="51">
        <v>601.0</v>
      </c>
      <c r="Q550" s="51" t="s">
        <v>3598</v>
      </c>
      <c r="R550" s="57" t="s">
        <v>3599</v>
      </c>
      <c r="S550" s="54" t="s">
        <v>2428</v>
      </c>
    </row>
    <row r="551">
      <c r="A551" s="55" t="s">
        <v>3600</v>
      </c>
      <c r="B551" s="51" t="s">
        <v>3601</v>
      </c>
      <c r="C551" s="52" t="s">
        <v>3602</v>
      </c>
      <c r="D551" s="51" t="s">
        <v>3603</v>
      </c>
      <c r="E551" s="51"/>
      <c r="F551" s="53">
        <v>44697.277094907404</v>
      </c>
      <c r="G551" s="51"/>
      <c r="H551" s="51"/>
      <c r="I551" s="51"/>
      <c r="J551" s="51"/>
      <c r="K551" s="51" t="s">
        <v>3604</v>
      </c>
      <c r="L551" s="51"/>
      <c r="M551" s="54" t="s">
        <v>111</v>
      </c>
      <c r="N551" s="56" t="s">
        <v>3605</v>
      </c>
      <c r="O551" s="51">
        <v>17.0</v>
      </c>
      <c r="P551" s="51">
        <v>478.0</v>
      </c>
      <c r="Q551" s="51" t="s">
        <v>461</v>
      </c>
      <c r="R551" s="57" t="s">
        <v>3606</v>
      </c>
      <c r="S551" s="54" t="s">
        <v>3607</v>
      </c>
    </row>
    <row r="552">
      <c r="A552" s="55" t="s">
        <v>3608</v>
      </c>
      <c r="B552" s="51" t="s">
        <v>3609</v>
      </c>
      <c r="C552" s="52" t="s">
        <v>3610</v>
      </c>
      <c r="D552" s="51" t="s">
        <v>3611</v>
      </c>
      <c r="E552" s="51"/>
      <c r="F552" s="53">
        <v>44697.27657407407</v>
      </c>
      <c r="G552" s="51"/>
      <c r="H552" s="51"/>
      <c r="I552" s="51"/>
      <c r="J552" s="51"/>
      <c r="K552" s="51" t="s">
        <v>3612</v>
      </c>
      <c r="L552" s="51"/>
      <c r="M552" s="54" t="s">
        <v>3613</v>
      </c>
      <c r="N552" s="56" t="s">
        <v>3614</v>
      </c>
      <c r="O552" s="51">
        <v>2858.0</v>
      </c>
      <c r="P552" s="51">
        <v>2236.0</v>
      </c>
      <c r="Q552" s="51" t="s">
        <v>1504</v>
      </c>
      <c r="R552" s="57" t="s">
        <v>3615</v>
      </c>
      <c r="S552" s="54" t="s">
        <v>3616</v>
      </c>
    </row>
    <row r="553">
      <c r="A553" s="55" t="s">
        <v>3617</v>
      </c>
      <c r="B553" s="51" t="s">
        <v>285</v>
      </c>
      <c r="C553" s="52" t="s">
        <v>3618</v>
      </c>
      <c r="D553" s="51" t="s">
        <v>3619</v>
      </c>
      <c r="E553" s="51"/>
      <c r="F553" s="53">
        <v>44697.27034722222</v>
      </c>
      <c r="G553" s="51"/>
      <c r="H553" s="51"/>
      <c r="I553" s="51"/>
      <c r="J553" s="51"/>
      <c r="K553" s="51" t="s">
        <v>288</v>
      </c>
      <c r="L553" s="51"/>
      <c r="M553" s="54" t="s">
        <v>69</v>
      </c>
      <c r="N553" s="56" t="s">
        <v>289</v>
      </c>
      <c r="O553" s="51">
        <v>1084.0</v>
      </c>
      <c r="P553" s="51">
        <v>274.0</v>
      </c>
      <c r="Q553" s="51" t="s">
        <v>290</v>
      </c>
      <c r="R553" s="57" t="s">
        <v>3620</v>
      </c>
      <c r="S553" s="54" t="s">
        <v>3621</v>
      </c>
    </row>
    <row r="554">
      <c r="A554" s="55" t="s">
        <v>3622</v>
      </c>
      <c r="B554" s="51" t="s">
        <v>285</v>
      </c>
      <c r="C554" s="52" t="s">
        <v>3623</v>
      </c>
      <c r="D554" s="51" t="s">
        <v>3624</v>
      </c>
      <c r="E554" s="51"/>
      <c r="F554" s="53">
        <v>44697.25709490741</v>
      </c>
      <c r="G554" s="51"/>
      <c r="H554" s="51"/>
      <c r="I554" s="51"/>
      <c r="J554" s="51"/>
      <c r="K554" s="51" t="s">
        <v>288</v>
      </c>
      <c r="L554" s="51"/>
      <c r="M554" s="54" t="s">
        <v>69</v>
      </c>
      <c r="N554" s="56" t="s">
        <v>289</v>
      </c>
      <c r="O554" s="51">
        <v>1084.0</v>
      </c>
      <c r="P554" s="51">
        <v>274.0</v>
      </c>
      <c r="Q554" s="51" t="s">
        <v>290</v>
      </c>
      <c r="R554" s="57" t="s">
        <v>3625</v>
      </c>
      <c r="S554" s="54" t="s">
        <v>3626</v>
      </c>
    </row>
    <row r="555">
      <c r="A555" s="55" t="s">
        <v>3627</v>
      </c>
      <c r="B555" s="51" t="s">
        <v>252</v>
      </c>
      <c r="C555" s="52" t="s">
        <v>2286</v>
      </c>
      <c r="D555" s="51" t="s">
        <v>3628</v>
      </c>
      <c r="E555" s="51"/>
      <c r="F555" s="53">
        <v>44697.22466435185</v>
      </c>
      <c r="G555" s="51"/>
      <c r="H555" s="51"/>
      <c r="I555" s="51"/>
      <c r="J555" s="51"/>
      <c r="K555" s="51" t="s">
        <v>255</v>
      </c>
      <c r="L555" s="51"/>
      <c r="M555" s="54" t="s">
        <v>111</v>
      </c>
      <c r="N555" s="56" t="s">
        <v>256</v>
      </c>
      <c r="O555" s="51">
        <v>543.0</v>
      </c>
      <c r="P555" s="51">
        <v>537.0</v>
      </c>
      <c r="Q555" s="51" t="s">
        <v>257</v>
      </c>
      <c r="R555" s="57" t="s">
        <v>3629</v>
      </c>
      <c r="S555" s="54" t="s">
        <v>2292</v>
      </c>
    </row>
    <row r="556">
      <c r="A556" s="55" t="s">
        <v>3630</v>
      </c>
      <c r="B556" s="51" t="s">
        <v>3631</v>
      </c>
      <c r="C556" s="52" t="s">
        <v>219</v>
      </c>
      <c r="D556" s="51" t="s">
        <v>3632</v>
      </c>
      <c r="E556" s="51"/>
      <c r="F556" s="53">
        <v>44697.21108796296</v>
      </c>
      <c r="G556" s="51"/>
      <c r="H556" s="51"/>
      <c r="I556" s="51"/>
      <c r="J556" s="51"/>
      <c r="K556" s="51" t="s">
        <v>3633</v>
      </c>
      <c r="L556" s="51"/>
      <c r="M556" s="54" t="s">
        <v>58</v>
      </c>
      <c r="N556" s="56" t="s">
        <v>3634</v>
      </c>
      <c r="O556" s="51">
        <v>1420.0</v>
      </c>
      <c r="P556" s="51">
        <v>1277.0</v>
      </c>
      <c r="Q556" s="51" t="s">
        <v>3635</v>
      </c>
      <c r="R556" s="57" t="s">
        <v>3636</v>
      </c>
      <c r="S556" s="54" t="s">
        <v>225</v>
      </c>
    </row>
    <row r="557">
      <c r="A557" s="55" t="s">
        <v>3637</v>
      </c>
      <c r="B557" s="51" t="s">
        <v>3638</v>
      </c>
      <c r="C557" s="52" t="s">
        <v>2691</v>
      </c>
      <c r="D557" s="51" t="s">
        <v>3639</v>
      </c>
      <c r="E557" s="51"/>
      <c r="F557" s="53">
        <v>44697.19630787037</v>
      </c>
      <c r="G557" s="51"/>
      <c r="H557" s="51"/>
      <c r="I557" s="51"/>
      <c r="J557" s="51"/>
      <c r="K557" s="51" t="s">
        <v>3640</v>
      </c>
      <c r="L557" s="51"/>
      <c r="M557" s="54" t="s">
        <v>58</v>
      </c>
      <c r="N557" s="56" t="s">
        <v>3641</v>
      </c>
      <c r="O557" s="51">
        <v>9.0</v>
      </c>
      <c r="P557" s="51">
        <v>31.0</v>
      </c>
      <c r="Q557" s="51" t="s">
        <v>3642</v>
      </c>
      <c r="R557" s="57" t="s">
        <v>3643</v>
      </c>
      <c r="S557" s="54" t="s">
        <v>2696</v>
      </c>
    </row>
    <row r="558">
      <c r="A558" s="55" t="s">
        <v>3644</v>
      </c>
      <c r="B558" s="51" t="s">
        <v>3645</v>
      </c>
      <c r="C558" s="52" t="s">
        <v>3646</v>
      </c>
      <c r="D558" s="51" t="s">
        <v>3647</v>
      </c>
      <c r="E558" s="51"/>
      <c r="F558" s="53">
        <v>44697.18078703704</v>
      </c>
      <c r="G558" s="51"/>
      <c r="H558" s="51"/>
      <c r="I558" s="51"/>
      <c r="J558" s="51"/>
      <c r="K558" s="51" t="s">
        <v>3648</v>
      </c>
      <c r="L558" s="51"/>
      <c r="M558" s="54" t="s">
        <v>69</v>
      </c>
      <c r="N558" s="56" t="s">
        <v>3649</v>
      </c>
      <c r="O558" s="51">
        <v>30849.0</v>
      </c>
      <c r="P558" s="51">
        <v>31250.0</v>
      </c>
      <c r="Q558" s="51" t="s">
        <v>3650</v>
      </c>
      <c r="R558" s="57" t="s">
        <v>3651</v>
      </c>
      <c r="S558" s="54" t="s">
        <v>3652</v>
      </c>
    </row>
    <row r="559">
      <c r="A559" s="55" t="s">
        <v>3653</v>
      </c>
      <c r="B559" s="51" t="s">
        <v>3654</v>
      </c>
      <c r="C559" s="52" t="s">
        <v>3655</v>
      </c>
      <c r="D559" s="51" t="s">
        <v>3656</v>
      </c>
      <c r="E559" s="51"/>
      <c r="F559" s="53">
        <v>44697.17880787037</v>
      </c>
      <c r="G559" s="51"/>
      <c r="H559" s="51"/>
      <c r="I559" s="51"/>
      <c r="J559" s="51"/>
      <c r="K559" s="51" t="s">
        <v>3657</v>
      </c>
      <c r="L559" s="51"/>
      <c r="M559" s="54" t="s">
        <v>58</v>
      </c>
      <c r="N559" s="56" t="s">
        <v>3658</v>
      </c>
      <c r="O559" s="51">
        <v>177.0</v>
      </c>
      <c r="P559" s="51">
        <v>733.0</v>
      </c>
      <c r="Q559" s="51" t="s">
        <v>3659</v>
      </c>
      <c r="R559" s="57" t="s">
        <v>3660</v>
      </c>
      <c r="S559" s="54" t="s">
        <v>3661</v>
      </c>
    </row>
    <row r="560">
      <c r="A560" s="55" t="s">
        <v>3662</v>
      </c>
      <c r="B560" s="51" t="s">
        <v>3663</v>
      </c>
      <c r="C560" s="52" t="s">
        <v>2376</v>
      </c>
      <c r="D560" s="51" t="s">
        <v>3664</v>
      </c>
      <c r="E560" s="51"/>
      <c r="F560" s="53">
        <v>44697.17050925926</v>
      </c>
      <c r="G560" s="51"/>
      <c r="H560" s="51"/>
      <c r="I560" s="51"/>
      <c r="J560" s="51"/>
      <c r="K560" s="51" t="s">
        <v>3665</v>
      </c>
      <c r="L560" s="51"/>
      <c r="M560" s="54" t="s">
        <v>111</v>
      </c>
      <c r="N560" s="56" t="s">
        <v>3666</v>
      </c>
      <c r="O560" s="51">
        <v>182.0</v>
      </c>
      <c r="P560" s="51">
        <v>169.0</v>
      </c>
      <c r="Q560" s="51" t="s">
        <v>3667</v>
      </c>
      <c r="R560" s="57" t="s">
        <v>3668</v>
      </c>
      <c r="S560" s="54" t="s">
        <v>2379</v>
      </c>
    </row>
    <row r="561">
      <c r="A561" s="55" t="s">
        <v>3669</v>
      </c>
      <c r="B561" s="51" t="s">
        <v>3670</v>
      </c>
      <c r="C561" s="52" t="s">
        <v>2423</v>
      </c>
      <c r="D561" s="51" t="s">
        <v>3671</v>
      </c>
      <c r="E561" s="51"/>
      <c r="F561" s="53">
        <v>44697.16420138889</v>
      </c>
      <c r="G561" s="51"/>
      <c r="H561" s="51"/>
      <c r="I561" s="51"/>
      <c r="J561" s="51"/>
      <c r="K561" s="51" t="s">
        <v>3672</v>
      </c>
      <c r="L561" s="51"/>
      <c r="M561" s="54" t="s">
        <v>58</v>
      </c>
      <c r="N561" s="56" t="s">
        <v>3673</v>
      </c>
      <c r="O561" s="51">
        <v>1149.0</v>
      </c>
      <c r="P561" s="51">
        <v>1587.0</v>
      </c>
      <c r="Q561" s="51" t="s">
        <v>3674</v>
      </c>
      <c r="R561" s="57" t="s">
        <v>3675</v>
      </c>
      <c r="S561" s="54" t="s">
        <v>2428</v>
      </c>
    </row>
    <row r="562">
      <c r="A562" s="55" t="s">
        <v>3676</v>
      </c>
      <c r="B562" s="51" t="s">
        <v>1643</v>
      </c>
      <c r="C562" s="52" t="s">
        <v>508</v>
      </c>
      <c r="D562" s="51" t="s">
        <v>3677</v>
      </c>
      <c r="E562" s="51"/>
      <c r="F562" s="53">
        <v>44697.16229166667</v>
      </c>
      <c r="G562" s="51"/>
      <c r="H562" s="51"/>
      <c r="I562" s="51"/>
      <c r="J562" s="51"/>
      <c r="K562" s="51" t="s">
        <v>1646</v>
      </c>
      <c r="L562" s="51"/>
      <c r="M562" s="54" t="s">
        <v>69</v>
      </c>
      <c r="N562" s="56" t="s">
        <v>1647</v>
      </c>
      <c r="O562" s="51">
        <v>17396.0</v>
      </c>
      <c r="P562" s="51">
        <v>188.0</v>
      </c>
      <c r="Q562" s="51" t="s">
        <v>1648</v>
      </c>
      <c r="R562" s="57" t="s">
        <v>3678</v>
      </c>
      <c r="S562" s="54" t="s">
        <v>513</v>
      </c>
    </row>
    <row r="563">
      <c r="A563" s="55" t="s">
        <v>3679</v>
      </c>
      <c r="B563" s="51" t="s">
        <v>3680</v>
      </c>
      <c r="C563" s="52" t="s">
        <v>846</v>
      </c>
      <c r="D563" s="51" t="s">
        <v>3681</v>
      </c>
      <c r="E563" s="51"/>
      <c r="F563" s="53">
        <v>44697.156053240746</v>
      </c>
      <c r="G563" s="51"/>
      <c r="H563" s="51"/>
      <c r="I563" s="51"/>
      <c r="J563" s="51"/>
      <c r="K563" s="51" t="s">
        <v>3682</v>
      </c>
      <c r="L563" s="51"/>
      <c r="M563" s="54" t="s">
        <v>58</v>
      </c>
      <c r="N563" s="56" t="s">
        <v>3683</v>
      </c>
      <c r="O563" s="51">
        <v>561.0</v>
      </c>
      <c r="P563" s="51">
        <v>1017.0</v>
      </c>
      <c r="Q563" s="51"/>
      <c r="R563" s="57" t="s">
        <v>3684</v>
      </c>
      <c r="S563" s="54" t="s">
        <v>851</v>
      </c>
    </row>
    <row r="564">
      <c r="A564" s="55" t="s">
        <v>3685</v>
      </c>
      <c r="B564" s="51" t="s">
        <v>3686</v>
      </c>
      <c r="C564" s="52" t="s">
        <v>2423</v>
      </c>
      <c r="D564" s="51" t="s">
        <v>3687</v>
      </c>
      <c r="E564" s="51"/>
      <c r="F564" s="53">
        <v>44697.15304398148</v>
      </c>
      <c r="G564" s="51"/>
      <c r="H564" s="51"/>
      <c r="I564" s="51"/>
      <c r="J564" s="51"/>
      <c r="K564" s="51" t="s">
        <v>3688</v>
      </c>
      <c r="L564" s="51"/>
      <c r="M564" s="54" t="s">
        <v>58</v>
      </c>
      <c r="N564" s="56" t="s">
        <v>3689</v>
      </c>
      <c r="O564" s="51">
        <v>925.0</v>
      </c>
      <c r="P564" s="51">
        <v>4997.0</v>
      </c>
      <c r="Q564" s="51" t="s">
        <v>3690</v>
      </c>
      <c r="R564" s="57" t="s">
        <v>3691</v>
      </c>
      <c r="S564" s="54" t="s">
        <v>2428</v>
      </c>
    </row>
    <row r="565">
      <c r="A565" s="55" t="s">
        <v>3692</v>
      </c>
      <c r="B565" s="51" t="s">
        <v>3693</v>
      </c>
      <c r="C565" s="52" t="s">
        <v>2423</v>
      </c>
      <c r="D565" s="51" t="s">
        <v>3694</v>
      </c>
      <c r="E565" s="51"/>
      <c r="F565" s="53">
        <v>44697.14986111112</v>
      </c>
      <c r="G565" s="51"/>
      <c r="H565" s="51"/>
      <c r="I565" s="51"/>
      <c r="J565" s="51"/>
      <c r="K565" s="51" t="s">
        <v>3695</v>
      </c>
      <c r="L565" s="51"/>
      <c r="M565" s="54" t="s">
        <v>69</v>
      </c>
      <c r="N565" s="56" t="s">
        <v>3696</v>
      </c>
      <c r="O565" s="51">
        <v>21.0</v>
      </c>
      <c r="P565" s="51">
        <v>277.0</v>
      </c>
      <c r="Q565" s="51"/>
      <c r="R565" s="57" t="s">
        <v>3697</v>
      </c>
      <c r="S565" s="54" t="s">
        <v>2428</v>
      </c>
    </row>
    <row r="566">
      <c r="A566" s="55" t="s">
        <v>3698</v>
      </c>
      <c r="B566" s="51" t="s">
        <v>3699</v>
      </c>
      <c r="C566" s="52" t="s">
        <v>253</v>
      </c>
      <c r="D566" s="51" t="s">
        <v>3700</v>
      </c>
      <c r="E566" s="51"/>
      <c r="F566" s="53">
        <v>44697.1475462963</v>
      </c>
      <c r="G566" s="51"/>
      <c r="H566" s="51"/>
      <c r="I566" s="51"/>
      <c r="J566" s="51"/>
      <c r="K566" s="51" t="s">
        <v>3701</v>
      </c>
      <c r="L566" s="51"/>
      <c r="M566" s="54" t="s">
        <v>58</v>
      </c>
      <c r="N566" s="56" t="s">
        <v>3702</v>
      </c>
      <c r="O566" s="51">
        <v>255.0</v>
      </c>
      <c r="P566" s="51">
        <v>503.0</v>
      </c>
      <c r="Q566" s="51"/>
      <c r="R566" s="57" t="s">
        <v>3703</v>
      </c>
      <c r="S566" s="54" t="s">
        <v>259</v>
      </c>
    </row>
    <row r="567">
      <c r="A567" s="55" t="s">
        <v>3704</v>
      </c>
      <c r="B567" s="51" t="s">
        <v>3705</v>
      </c>
      <c r="C567" s="52" t="s">
        <v>2423</v>
      </c>
      <c r="D567" s="51" t="s">
        <v>3706</v>
      </c>
      <c r="E567" s="51"/>
      <c r="F567" s="53">
        <v>44697.13104166667</v>
      </c>
      <c r="G567" s="51"/>
      <c r="H567" s="51"/>
      <c r="I567" s="51"/>
      <c r="J567" s="51"/>
      <c r="K567" s="51" t="s">
        <v>3707</v>
      </c>
      <c r="L567" s="51"/>
      <c r="M567" s="54" t="s">
        <v>69</v>
      </c>
      <c r="N567" s="56" t="s">
        <v>3708</v>
      </c>
      <c r="O567" s="51">
        <v>16080.0</v>
      </c>
      <c r="P567" s="51">
        <v>958.0</v>
      </c>
      <c r="Q567" s="51" t="s">
        <v>3709</v>
      </c>
      <c r="R567" s="57" t="s">
        <v>3710</v>
      </c>
      <c r="S567" s="54" t="s">
        <v>2428</v>
      </c>
    </row>
    <row r="568">
      <c r="A568" s="55" t="s">
        <v>3711</v>
      </c>
      <c r="B568" s="51" t="s">
        <v>3712</v>
      </c>
      <c r="C568" s="52" t="s">
        <v>2423</v>
      </c>
      <c r="D568" s="51" t="s">
        <v>3713</v>
      </c>
      <c r="E568" s="51"/>
      <c r="F568" s="53">
        <v>44697.03439814815</v>
      </c>
      <c r="G568" s="51"/>
      <c r="H568" s="51"/>
      <c r="I568" s="51"/>
      <c r="J568" s="51"/>
      <c r="K568" s="51" t="s">
        <v>3714</v>
      </c>
      <c r="L568" s="51"/>
      <c r="M568" s="54" t="s">
        <v>58</v>
      </c>
      <c r="N568" s="56" t="s">
        <v>3715</v>
      </c>
      <c r="O568" s="51">
        <v>125.0</v>
      </c>
      <c r="P568" s="51">
        <v>304.0</v>
      </c>
      <c r="Q568" s="51" t="s">
        <v>1102</v>
      </c>
      <c r="R568" s="57" t="s">
        <v>3716</v>
      </c>
      <c r="S568" s="54" t="s">
        <v>2428</v>
      </c>
    </row>
    <row r="569">
      <c r="A569" s="55" t="s">
        <v>3717</v>
      </c>
      <c r="B569" s="51" t="s">
        <v>507</v>
      </c>
      <c r="C569" s="52" t="s">
        <v>3718</v>
      </c>
      <c r="D569" s="51" t="s">
        <v>3719</v>
      </c>
      <c r="E569" s="51"/>
      <c r="F569" s="53">
        <v>44697.03284722222</v>
      </c>
      <c r="G569" s="51"/>
      <c r="H569" s="51"/>
      <c r="I569" s="51"/>
      <c r="J569" s="51"/>
      <c r="K569" s="51" t="s">
        <v>510</v>
      </c>
      <c r="L569" s="51"/>
      <c r="M569" s="54" t="s">
        <v>58</v>
      </c>
      <c r="N569" s="56" t="s">
        <v>511</v>
      </c>
      <c r="O569" s="51">
        <v>209.0</v>
      </c>
      <c r="P569" s="51">
        <v>103.0</v>
      </c>
      <c r="Q569" s="51" t="s">
        <v>377</v>
      </c>
      <c r="R569" s="57" t="s">
        <v>3720</v>
      </c>
      <c r="S569" s="54" t="s">
        <v>3721</v>
      </c>
    </row>
    <row r="570">
      <c r="A570" s="55" t="s">
        <v>3722</v>
      </c>
      <c r="B570" s="51" t="s">
        <v>507</v>
      </c>
      <c r="C570" s="52" t="s">
        <v>2376</v>
      </c>
      <c r="D570" s="51" t="s">
        <v>3723</v>
      </c>
      <c r="E570" s="51"/>
      <c r="F570" s="53">
        <v>44697.02966435185</v>
      </c>
      <c r="G570" s="51"/>
      <c r="H570" s="51"/>
      <c r="I570" s="51"/>
      <c r="J570" s="51"/>
      <c r="K570" s="51" t="s">
        <v>510</v>
      </c>
      <c r="L570" s="51"/>
      <c r="M570" s="54" t="s">
        <v>58</v>
      </c>
      <c r="N570" s="56" t="s">
        <v>511</v>
      </c>
      <c r="O570" s="51">
        <v>209.0</v>
      </c>
      <c r="P570" s="51">
        <v>103.0</v>
      </c>
      <c r="Q570" s="51" t="s">
        <v>377</v>
      </c>
      <c r="R570" s="57" t="s">
        <v>3724</v>
      </c>
      <c r="S570" s="54" t="s">
        <v>2379</v>
      </c>
    </row>
    <row r="571">
      <c r="A571" s="55" t="s">
        <v>3725</v>
      </c>
      <c r="B571" s="51" t="s">
        <v>507</v>
      </c>
      <c r="C571" s="52" t="s">
        <v>3439</v>
      </c>
      <c r="D571" s="51" t="s">
        <v>3726</v>
      </c>
      <c r="E571" s="51"/>
      <c r="F571" s="53">
        <v>44697.02960648148</v>
      </c>
      <c r="G571" s="51"/>
      <c r="H571" s="51"/>
      <c r="I571" s="51"/>
      <c r="J571" s="51"/>
      <c r="K571" s="51" t="s">
        <v>510</v>
      </c>
      <c r="L571" s="51"/>
      <c r="M571" s="54" t="s">
        <v>58</v>
      </c>
      <c r="N571" s="56" t="s">
        <v>511</v>
      </c>
      <c r="O571" s="51">
        <v>209.0</v>
      </c>
      <c r="P571" s="51">
        <v>103.0</v>
      </c>
      <c r="Q571" s="51" t="s">
        <v>377</v>
      </c>
      <c r="R571" s="57" t="s">
        <v>3727</v>
      </c>
      <c r="S571" s="54" t="s">
        <v>3445</v>
      </c>
    </row>
    <row r="572">
      <c r="A572" s="55" t="s">
        <v>3728</v>
      </c>
      <c r="B572" s="51" t="s">
        <v>507</v>
      </c>
      <c r="C572" s="52" t="s">
        <v>253</v>
      </c>
      <c r="D572" s="51" t="s">
        <v>3729</v>
      </c>
      <c r="E572" s="51"/>
      <c r="F572" s="53">
        <v>44697.02832175926</v>
      </c>
      <c r="G572" s="51"/>
      <c r="H572" s="51"/>
      <c r="I572" s="51"/>
      <c r="J572" s="51"/>
      <c r="K572" s="51" t="s">
        <v>510</v>
      </c>
      <c r="L572" s="51"/>
      <c r="M572" s="54" t="s">
        <v>58</v>
      </c>
      <c r="N572" s="56" t="s">
        <v>511</v>
      </c>
      <c r="O572" s="51">
        <v>209.0</v>
      </c>
      <c r="P572" s="51">
        <v>103.0</v>
      </c>
      <c r="Q572" s="51" t="s">
        <v>377</v>
      </c>
      <c r="R572" s="57" t="s">
        <v>3730</v>
      </c>
      <c r="S572" s="54" t="s">
        <v>259</v>
      </c>
    </row>
    <row r="573">
      <c r="A573" s="55" t="s">
        <v>3731</v>
      </c>
      <c r="B573" s="51" t="s">
        <v>3732</v>
      </c>
      <c r="C573" s="52" t="s">
        <v>2423</v>
      </c>
      <c r="D573" s="51" t="s">
        <v>3733</v>
      </c>
      <c r="E573" s="51"/>
      <c r="F573" s="53">
        <v>44697.01486111111</v>
      </c>
      <c r="G573" s="51"/>
      <c r="H573" s="51"/>
      <c r="I573" s="51"/>
      <c r="J573" s="51"/>
      <c r="K573" s="51" t="s">
        <v>3734</v>
      </c>
      <c r="L573" s="51"/>
      <c r="M573" s="54" t="s">
        <v>111</v>
      </c>
      <c r="N573" s="56" t="s">
        <v>3735</v>
      </c>
      <c r="O573" s="51">
        <v>761.0</v>
      </c>
      <c r="P573" s="51">
        <v>722.0</v>
      </c>
      <c r="Q573" s="51" t="s">
        <v>1648</v>
      </c>
      <c r="R573" s="57" t="s">
        <v>3736</v>
      </c>
      <c r="S573" s="54" t="s">
        <v>2428</v>
      </c>
    </row>
    <row r="574">
      <c r="A574" s="55" t="s">
        <v>3737</v>
      </c>
      <c r="B574" s="51" t="s">
        <v>3738</v>
      </c>
      <c r="C574" s="52" t="s">
        <v>3739</v>
      </c>
      <c r="D574" s="51" t="s">
        <v>3740</v>
      </c>
      <c r="E574" s="51"/>
      <c r="F574" s="53">
        <v>44696.925891203704</v>
      </c>
      <c r="G574" s="51"/>
      <c r="H574" s="51"/>
      <c r="I574" s="51"/>
      <c r="J574" s="51"/>
      <c r="K574" s="51" t="s">
        <v>3741</v>
      </c>
      <c r="L574" s="51"/>
      <c r="M574" s="54" t="s">
        <v>58</v>
      </c>
      <c r="N574" s="56" t="s">
        <v>3742</v>
      </c>
      <c r="O574" s="51">
        <v>467.0</v>
      </c>
      <c r="P574" s="51">
        <v>439.0</v>
      </c>
      <c r="Q574" s="51" t="s">
        <v>3743</v>
      </c>
      <c r="R574" s="57" t="s">
        <v>3744</v>
      </c>
      <c r="S574" s="54" t="s">
        <v>3745</v>
      </c>
    </row>
    <row r="575">
      <c r="A575" s="55" t="s">
        <v>3746</v>
      </c>
      <c r="B575" s="51" t="s">
        <v>3747</v>
      </c>
      <c r="C575" s="52" t="s">
        <v>219</v>
      </c>
      <c r="D575" s="51" t="s">
        <v>3748</v>
      </c>
      <c r="E575" s="51"/>
      <c r="F575" s="53">
        <v>44696.92387731481</v>
      </c>
      <c r="G575" s="51"/>
      <c r="H575" s="51"/>
      <c r="I575" s="51"/>
      <c r="J575" s="51"/>
      <c r="K575" s="51" t="s">
        <v>3749</v>
      </c>
      <c r="L575" s="51"/>
      <c r="M575" s="54" t="s">
        <v>111</v>
      </c>
      <c r="N575" s="56" t="s">
        <v>3750</v>
      </c>
      <c r="O575" s="51">
        <v>385.0</v>
      </c>
      <c r="P575" s="51">
        <v>513.0</v>
      </c>
      <c r="Q575" s="51"/>
      <c r="R575" s="57" t="s">
        <v>3751</v>
      </c>
      <c r="S575" s="54" t="s">
        <v>225</v>
      </c>
    </row>
    <row r="576">
      <c r="A576" s="55" t="s">
        <v>3752</v>
      </c>
      <c r="B576" s="51" t="s">
        <v>3753</v>
      </c>
      <c r="C576" s="52" t="s">
        <v>607</v>
      </c>
      <c r="D576" s="51" t="s">
        <v>3754</v>
      </c>
      <c r="E576" s="51"/>
      <c r="F576" s="53">
        <v>44696.90488425926</v>
      </c>
      <c r="G576" s="51"/>
      <c r="H576" s="51"/>
      <c r="I576" s="51"/>
      <c r="J576" s="51"/>
      <c r="K576" s="51" t="s">
        <v>3755</v>
      </c>
      <c r="L576" s="51"/>
      <c r="M576" s="54" t="s">
        <v>58</v>
      </c>
      <c r="N576" s="56" t="s">
        <v>3756</v>
      </c>
      <c r="O576" s="51">
        <v>383.0</v>
      </c>
      <c r="P576" s="51">
        <v>131.0</v>
      </c>
      <c r="Q576" s="51" t="s">
        <v>3757</v>
      </c>
      <c r="R576" s="57" t="s">
        <v>3758</v>
      </c>
      <c r="S576" s="54" t="s">
        <v>610</v>
      </c>
    </row>
    <row r="577">
      <c r="A577" s="55" t="s">
        <v>3759</v>
      </c>
      <c r="B577" s="51" t="s">
        <v>3760</v>
      </c>
      <c r="C577" s="52" t="s">
        <v>3761</v>
      </c>
      <c r="D577" s="51" t="s">
        <v>3762</v>
      </c>
      <c r="E577" s="51"/>
      <c r="F577" s="53">
        <v>44696.861342592594</v>
      </c>
      <c r="G577" s="51"/>
      <c r="H577" s="51"/>
      <c r="I577" s="51"/>
      <c r="J577" s="51"/>
      <c r="K577" s="51" t="s">
        <v>3763</v>
      </c>
      <c r="L577" s="51"/>
      <c r="M577" s="54" t="s">
        <v>58</v>
      </c>
      <c r="N577" s="56" t="s">
        <v>3764</v>
      </c>
      <c r="O577" s="51">
        <v>2668.0</v>
      </c>
      <c r="P577" s="51">
        <v>265.0</v>
      </c>
      <c r="Q577" s="51" t="s">
        <v>3765</v>
      </c>
      <c r="R577" s="57" t="s">
        <v>3766</v>
      </c>
      <c r="S577" s="54" t="s">
        <v>3767</v>
      </c>
    </row>
    <row r="578">
      <c r="A578" s="55" t="s">
        <v>3768</v>
      </c>
      <c r="B578" s="51" t="s">
        <v>3769</v>
      </c>
      <c r="C578" s="52" t="s">
        <v>2423</v>
      </c>
      <c r="D578" s="51" t="s">
        <v>3770</v>
      </c>
      <c r="E578" s="51"/>
      <c r="F578" s="53">
        <v>44696.83233796296</v>
      </c>
      <c r="G578" s="51"/>
      <c r="H578" s="51"/>
      <c r="I578" s="51"/>
      <c r="J578" s="51"/>
      <c r="K578" s="51" t="s">
        <v>3771</v>
      </c>
      <c r="L578" s="51"/>
      <c r="M578" s="54" t="s">
        <v>111</v>
      </c>
      <c r="N578" s="56" t="s">
        <v>3772</v>
      </c>
      <c r="O578" s="51">
        <v>2199.0</v>
      </c>
      <c r="P578" s="51">
        <v>1159.0</v>
      </c>
      <c r="Q578" s="51"/>
      <c r="R578" s="57" t="s">
        <v>3773</v>
      </c>
      <c r="S578" s="54" t="s">
        <v>2428</v>
      </c>
    </row>
    <row r="579">
      <c r="A579" s="55" t="s">
        <v>3774</v>
      </c>
      <c r="B579" s="51" t="s">
        <v>3775</v>
      </c>
      <c r="C579" s="52" t="s">
        <v>2423</v>
      </c>
      <c r="D579" s="51" t="s">
        <v>3776</v>
      </c>
      <c r="E579" s="51"/>
      <c r="F579" s="53">
        <v>44696.83</v>
      </c>
      <c r="G579" s="51"/>
      <c r="H579" s="51"/>
      <c r="I579" s="51"/>
      <c r="J579" s="51"/>
      <c r="K579" s="51" t="s">
        <v>3777</v>
      </c>
      <c r="L579" s="51"/>
      <c r="M579" s="54" t="s">
        <v>69</v>
      </c>
      <c r="N579" s="56" t="s">
        <v>3778</v>
      </c>
      <c r="O579" s="51">
        <v>2064.0</v>
      </c>
      <c r="P579" s="51">
        <v>3364.0</v>
      </c>
      <c r="Q579" s="51"/>
      <c r="R579" s="57" t="s">
        <v>3779</v>
      </c>
      <c r="S579" s="54" t="s">
        <v>2428</v>
      </c>
    </row>
    <row r="580">
      <c r="A580" s="55" t="s">
        <v>3780</v>
      </c>
      <c r="B580" s="51" t="s">
        <v>1019</v>
      </c>
      <c r="C580" s="52" t="s">
        <v>1500</v>
      </c>
      <c r="D580" s="51" t="s">
        <v>3781</v>
      </c>
      <c r="E580" s="51"/>
      <c r="F580" s="53">
        <v>44696.82865740741</v>
      </c>
      <c r="G580" s="51"/>
      <c r="H580" s="51"/>
      <c r="I580" s="51"/>
      <c r="J580" s="51"/>
      <c r="K580" s="51" t="s">
        <v>1022</v>
      </c>
      <c r="L580" s="51"/>
      <c r="M580" s="54" t="s">
        <v>58</v>
      </c>
      <c r="N580" s="56" t="s">
        <v>1023</v>
      </c>
      <c r="O580" s="51">
        <v>6335.0</v>
      </c>
      <c r="P580" s="51">
        <v>2904.0</v>
      </c>
      <c r="Q580" s="51" t="s">
        <v>71</v>
      </c>
      <c r="R580" s="57" t="s">
        <v>3782</v>
      </c>
      <c r="S580" s="54" t="s">
        <v>1506</v>
      </c>
    </row>
    <row r="581">
      <c r="A581" s="55" t="s">
        <v>3783</v>
      </c>
      <c r="B581" s="51" t="s">
        <v>3784</v>
      </c>
      <c r="C581" s="52" t="s">
        <v>2423</v>
      </c>
      <c r="D581" s="51" t="s">
        <v>3785</v>
      </c>
      <c r="E581" s="51"/>
      <c r="F581" s="53">
        <v>44696.82755787037</v>
      </c>
      <c r="G581" s="51"/>
      <c r="H581" s="51"/>
      <c r="I581" s="51"/>
      <c r="J581" s="51"/>
      <c r="K581" s="51" t="s">
        <v>3786</v>
      </c>
      <c r="L581" s="51"/>
      <c r="M581" s="54" t="s">
        <v>111</v>
      </c>
      <c r="N581" s="56" t="s">
        <v>3787</v>
      </c>
      <c r="O581" s="51">
        <v>1319.0</v>
      </c>
      <c r="P581" s="51">
        <v>687.0</v>
      </c>
      <c r="Q581" s="51" t="s">
        <v>680</v>
      </c>
      <c r="R581" s="57" t="s">
        <v>3788</v>
      </c>
      <c r="S581" s="54" t="s">
        <v>2428</v>
      </c>
    </row>
    <row r="582">
      <c r="A582" s="55" t="s">
        <v>3789</v>
      </c>
      <c r="B582" s="51" t="s">
        <v>3790</v>
      </c>
      <c r="C582" s="52" t="s">
        <v>2423</v>
      </c>
      <c r="D582" s="51" t="s">
        <v>3791</v>
      </c>
      <c r="E582" s="51"/>
      <c r="F582" s="53">
        <v>44696.82740740741</v>
      </c>
      <c r="G582" s="51"/>
      <c r="H582" s="51"/>
      <c r="I582" s="51"/>
      <c r="J582" s="51"/>
      <c r="K582" s="51" t="s">
        <v>3792</v>
      </c>
      <c r="L582" s="51"/>
      <c r="M582" s="54" t="s">
        <v>111</v>
      </c>
      <c r="N582" s="56" t="s">
        <v>3793</v>
      </c>
      <c r="O582" s="51">
        <v>12018.0</v>
      </c>
      <c r="P582" s="51">
        <v>457.0</v>
      </c>
      <c r="Q582" s="51"/>
      <c r="R582" s="57" t="s">
        <v>3794</v>
      </c>
      <c r="S582" s="54" t="s">
        <v>2428</v>
      </c>
    </row>
    <row r="583">
      <c r="A583" s="55" t="s">
        <v>3795</v>
      </c>
      <c r="B583" s="51" t="s">
        <v>945</v>
      </c>
      <c r="C583" s="52" t="s">
        <v>1869</v>
      </c>
      <c r="D583" s="51" t="s">
        <v>3796</v>
      </c>
      <c r="E583" s="51"/>
      <c r="F583" s="53">
        <v>44696.817407407405</v>
      </c>
      <c r="G583" s="51"/>
      <c r="H583" s="51"/>
      <c r="I583" s="51"/>
      <c r="J583" s="51"/>
      <c r="K583" s="51" t="s">
        <v>947</v>
      </c>
      <c r="L583" s="51"/>
      <c r="M583" s="54" t="s">
        <v>58</v>
      </c>
      <c r="N583" s="56" t="s">
        <v>948</v>
      </c>
      <c r="O583" s="51">
        <v>6655.0</v>
      </c>
      <c r="P583" s="51">
        <v>3397.0</v>
      </c>
      <c r="Q583" s="51"/>
      <c r="R583" s="57" t="s">
        <v>3797</v>
      </c>
      <c r="S583" s="54" t="s">
        <v>1872</v>
      </c>
    </row>
    <row r="584">
      <c r="A584" s="55" t="s">
        <v>3798</v>
      </c>
      <c r="B584" s="51" t="s">
        <v>3799</v>
      </c>
      <c r="C584" s="52" t="s">
        <v>530</v>
      </c>
      <c r="D584" s="51" t="s">
        <v>3800</v>
      </c>
      <c r="E584" s="51"/>
      <c r="F584" s="53">
        <v>44696.81045138889</v>
      </c>
      <c r="G584" s="51"/>
      <c r="H584" s="51"/>
      <c r="I584" s="51"/>
      <c r="J584" s="51"/>
      <c r="K584" s="51" t="s">
        <v>3801</v>
      </c>
      <c r="L584" s="51"/>
      <c r="M584" s="54" t="s">
        <v>69</v>
      </c>
      <c r="N584" s="56" t="s">
        <v>3802</v>
      </c>
      <c r="O584" s="51">
        <v>116.0</v>
      </c>
      <c r="P584" s="51">
        <v>269.0</v>
      </c>
      <c r="Q584" s="51"/>
      <c r="R584" s="57" t="s">
        <v>3803</v>
      </c>
      <c r="S584" s="54" t="s">
        <v>533</v>
      </c>
    </row>
    <row r="585">
      <c r="A585" s="55" t="s">
        <v>3804</v>
      </c>
      <c r="B585" s="51" t="s">
        <v>570</v>
      </c>
      <c r="C585" s="52" t="s">
        <v>2423</v>
      </c>
      <c r="D585" s="51" t="s">
        <v>3805</v>
      </c>
      <c r="E585" s="51"/>
      <c r="F585" s="53">
        <v>44696.80113425926</v>
      </c>
      <c r="G585" s="51"/>
      <c r="H585" s="51"/>
      <c r="I585" s="51"/>
      <c r="J585" s="51"/>
      <c r="K585" s="51" t="s">
        <v>573</v>
      </c>
      <c r="L585" s="51"/>
      <c r="M585" s="54" t="s">
        <v>111</v>
      </c>
      <c r="N585" s="56" t="s">
        <v>574</v>
      </c>
      <c r="O585" s="51">
        <v>374.0</v>
      </c>
      <c r="P585" s="51">
        <v>820.0</v>
      </c>
      <c r="Q585" s="51" t="s">
        <v>575</v>
      </c>
      <c r="R585" s="57" t="s">
        <v>3806</v>
      </c>
      <c r="S585" s="54" t="s">
        <v>2428</v>
      </c>
    </row>
    <row r="586">
      <c r="A586" s="55" t="s">
        <v>3807</v>
      </c>
      <c r="B586" s="51" t="s">
        <v>3663</v>
      </c>
      <c r="C586" s="52" t="s">
        <v>3439</v>
      </c>
      <c r="D586" s="51" t="s">
        <v>3808</v>
      </c>
      <c r="E586" s="51"/>
      <c r="F586" s="53">
        <v>44696.79760416667</v>
      </c>
      <c r="G586" s="51"/>
      <c r="H586" s="51"/>
      <c r="I586" s="51"/>
      <c r="J586" s="51"/>
      <c r="K586" s="51" t="s">
        <v>3665</v>
      </c>
      <c r="L586" s="51"/>
      <c r="M586" s="54" t="s">
        <v>111</v>
      </c>
      <c r="N586" s="56" t="s">
        <v>3666</v>
      </c>
      <c r="O586" s="51">
        <v>182.0</v>
      </c>
      <c r="P586" s="51">
        <v>169.0</v>
      </c>
      <c r="Q586" s="51" t="s">
        <v>3667</v>
      </c>
      <c r="R586" s="57" t="s">
        <v>3809</v>
      </c>
      <c r="S586" s="54" t="s">
        <v>3445</v>
      </c>
    </row>
    <row r="587">
      <c r="A587" s="55" t="s">
        <v>3810</v>
      </c>
      <c r="B587" s="51" t="s">
        <v>3811</v>
      </c>
      <c r="C587" s="52" t="s">
        <v>2376</v>
      </c>
      <c r="D587" s="51" t="s">
        <v>3812</v>
      </c>
      <c r="E587" s="51"/>
      <c r="F587" s="53">
        <v>44696.7794212963</v>
      </c>
      <c r="G587" s="51"/>
      <c r="H587" s="51"/>
      <c r="I587" s="51"/>
      <c r="J587" s="51"/>
      <c r="K587" s="51" t="s">
        <v>3813</v>
      </c>
      <c r="L587" s="51"/>
      <c r="M587" s="54" t="s">
        <v>58</v>
      </c>
      <c r="N587" s="56" t="s">
        <v>3814</v>
      </c>
      <c r="O587" s="51">
        <v>1820.0</v>
      </c>
      <c r="P587" s="51">
        <v>3274.0</v>
      </c>
      <c r="Q587" s="51" t="s">
        <v>377</v>
      </c>
      <c r="R587" s="57" t="s">
        <v>3815</v>
      </c>
      <c r="S587" s="54" t="s">
        <v>2379</v>
      </c>
    </row>
    <row r="588">
      <c r="A588" s="55" t="s">
        <v>3816</v>
      </c>
      <c r="B588" s="51" t="s">
        <v>3817</v>
      </c>
      <c r="C588" s="52" t="s">
        <v>3818</v>
      </c>
      <c r="D588" s="51" t="s">
        <v>3819</v>
      </c>
      <c r="E588" s="51"/>
      <c r="F588" s="53">
        <v>44696.772314814814</v>
      </c>
      <c r="G588" s="51"/>
      <c r="H588" s="51"/>
      <c r="I588" s="51"/>
      <c r="J588" s="51"/>
      <c r="K588" s="51" t="s">
        <v>3820</v>
      </c>
      <c r="L588" s="51"/>
      <c r="M588" s="54" t="s">
        <v>111</v>
      </c>
      <c r="N588" s="56" t="s">
        <v>3821</v>
      </c>
      <c r="O588" s="51">
        <v>5254.0</v>
      </c>
      <c r="P588" s="51">
        <v>2052.0</v>
      </c>
      <c r="Q588" s="51" t="s">
        <v>1352</v>
      </c>
      <c r="R588" s="57" t="s">
        <v>3822</v>
      </c>
      <c r="S588" s="54" t="s">
        <v>2676</v>
      </c>
    </row>
    <row r="589">
      <c r="A589" s="55" t="s">
        <v>3823</v>
      </c>
      <c r="B589" s="51" t="s">
        <v>3409</v>
      </c>
      <c r="C589" s="52" t="s">
        <v>2671</v>
      </c>
      <c r="D589" s="51" t="s">
        <v>3824</v>
      </c>
      <c r="E589" s="51"/>
      <c r="F589" s="53">
        <v>44696.758518518516</v>
      </c>
      <c r="G589" s="51"/>
      <c r="H589" s="51"/>
      <c r="I589" s="51"/>
      <c r="J589" s="51"/>
      <c r="K589" s="51" t="s">
        <v>3411</v>
      </c>
      <c r="L589" s="51"/>
      <c r="M589" s="54" t="s">
        <v>111</v>
      </c>
      <c r="N589" s="56" t="s">
        <v>3412</v>
      </c>
      <c r="O589" s="51">
        <v>69.0</v>
      </c>
      <c r="P589" s="51">
        <v>155.0</v>
      </c>
      <c r="Q589" s="51"/>
      <c r="R589" s="57" t="s">
        <v>3825</v>
      </c>
      <c r="S589" s="54" t="s">
        <v>2676</v>
      </c>
    </row>
    <row r="590">
      <c r="A590" s="55" t="s">
        <v>3826</v>
      </c>
      <c r="B590" s="51" t="s">
        <v>3409</v>
      </c>
      <c r="C590" s="52" t="s">
        <v>3718</v>
      </c>
      <c r="D590" s="51" t="s">
        <v>3827</v>
      </c>
      <c r="E590" s="51"/>
      <c r="F590" s="53">
        <v>44696.75806712963</v>
      </c>
      <c r="G590" s="51"/>
      <c r="H590" s="51"/>
      <c r="I590" s="51"/>
      <c r="J590" s="51"/>
      <c r="K590" s="51" t="s">
        <v>3411</v>
      </c>
      <c r="L590" s="51"/>
      <c r="M590" s="54" t="s">
        <v>111</v>
      </c>
      <c r="N590" s="56" t="s">
        <v>3412</v>
      </c>
      <c r="O590" s="51">
        <v>69.0</v>
      </c>
      <c r="P590" s="51">
        <v>155.0</v>
      </c>
      <c r="Q590" s="51"/>
      <c r="R590" s="57" t="s">
        <v>3828</v>
      </c>
      <c r="S590" s="54" t="s">
        <v>3721</v>
      </c>
    </row>
    <row r="591">
      <c r="A591" s="55" t="s">
        <v>3829</v>
      </c>
      <c r="B591" s="51" t="s">
        <v>3409</v>
      </c>
      <c r="C591" s="52" t="s">
        <v>253</v>
      </c>
      <c r="D591" s="51" t="s">
        <v>3830</v>
      </c>
      <c r="E591" s="51"/>
      <c r="F591" s="53">
        <v>44696.754652777774</v>
      </c>
      <c r="G591" s="51"/>
      <c r="H591" s="51"/>
      <c r="I591" s="51"/>
      <c r="J591" s="51"/>
      <c r="K591" s="51" t="s">
        <v>3411</v>
      </c>
      <c r="L591" s="51"/>
      <c r="M591" s="54" t="s">
        <v>111</v>
      </c>
      <c r="N591" s="56" t="s">
        <v>3412</v>
      </c>
      <c r="O591" s="51">
        <v>69.0</v>
      </c>
      <c r="P591" s="51">
        <v>155.0</v>
      </c>
      <c r="Q591" s="51"/>
      <c r="R591" s="57" t="s">
        <v>3831</v>
      </c>
      <c r="S591" s="54" t="s">
        <v>259</v>
      </c>
    </row>
    <row r="592">
      <c r="A592" s="55" t="s">
        <v>3832</v>
      </c>
      <c r="B592" s="51" t="s">
        <v>3833</v>
      </c>
      <c r="C592" s="52" t="s">
        <v>2376</v>
      </c>
      <c r="D592" s="51" t="s">
        <v>3834</v>
      </c>
      <c r="E592" s="51"/>
      <c r="F592" s="53">
        <v>44696.747199074074</v>
      </c>
      <c r="G592" s="51"/>
      <c r="H592" s="51"/>
      <c r="I592" s="51"/>
      <c r="J592" s="51"/>
      <c r="K592" s="51" t="s">
        <v>3835</v>
      </c>
      <c r="L592" s="51"/>
      <c r="M592" s="54" t="s">
        <v>111</v>
      </c>
      <c r="N592" s="56" t="s">
        <v>3836</v>
      </c>
      <c r="O592" s="51">
        <v>1221.0</v>
      </c>
      <c r="P592" s="51">
        <v>3953.0</v>
      </c>
      <c r="Q592" s="51"/>
      <c r="R592" s="57" t="s">
        <v>3837</v>
      </c>
      <c r="S592" s="54" t="s">
        <v>2379</v>
      </c>
    </row>
    <row r="593">
      <c r="A593" s="55" t="s">
        <v>3838</v>
      </c>
      <c r="B593" s="51" t="s">
        <v>2415</v>
      </c>
      <c r="C593" s="52" t="s">
        <v>2376</v>
      </c>
      <c r="D593" s="51" t="s">
        <v>3839</v>
      </c>
      <c r="E593" s="51"/>
      <c r="F593" s="53">
        <v>44696.7368287037</v>
      </c>
      <c r="G593" s="51"/>
      <c r="H593" s="51"/>
      <c r="I593" s="51"/>
      <c r="J593" s="51"/>
      <c r="K593" s="51" t="s">
        <v>2417</v>
      </c>
      <c r="L593" s="51"/>
      <c r="M593" s="54" t="s">
        <v>58</v>
      </c>
      <c r="N593" s="56" t="s">
        <v>2418</v>
      </c>
      <c r="O593" s="51">
        <v>531.0</v>
      </c>
      <c r="P593" s="51">
        <v>1549.0</v>
      </c>
      <c r="Q593" s="51" t="s">
        <v>2419</v>
      </c>
      <c r="R593" s="57" t="s">
        <v>3840</v>
      </c>
      <c r="S593" s="54" t="s">
        <v>2379</v>
      </c>
    </row>
    <row r="594">
      <c r="A594" s="55" t="s">
        <v>3841</v>
      </c>
      <c r="B594" s="51" t="s">
        <v>2415</v>
      </c>
      <c r="C594" s="52" t="s">
        <v>3439</v>
      </c>
      <c r="D594" s="51" t="s">
        <v>3842</v>
      </c>
      <c r="E594" s="51"/>
      <c r="F594" s="53">
        <v>44696.73657407408</v>
      </c>
      <c r="G594" s="51"/>
      <c r="H594" s="51"/>
      <c r="I594" s="51"/>
      <c r="J594" s="51"/>
      <c r="K594" s="51" t="s">
        <v>2417</v>
      </c>
      <c r="L594" s="51"/>
      <c r="M594" s="54" t="s">
        <v>58</v>
      </c>
      <c r="N594" s="56" t="s">
        <v>2418</v>
      </c>
      <c r="O594" s="51">
        <v>531.0</v>
      </c>
      <c r="P594" s="51">
        <v>1549.0</v>
      </c>
      <c r="Q594" s="51" t="s">
        <v>2419</v>
      </c>
      <c r="R594" s="57" t="s">
        <v>3843</v>
      </c>
      <c r="S594" s="54" t="s">
        <v>3445</v>
      </c>
    </row>
    <row r="595">
      <c r="A595" s="55" t="s">
        <v>3844</v>
      </c>
      <c r="B595" s="51" t="s">
        <v>3817</v>
      </c>
      <c r="C595" s="52" t="s">
        <v>2671</v>
      </c>
      <c r="D595" s="51" t="s">
        <v>3845</v>
      </c>
      <c r="E595" s="51"/>
      <c r="F595" s="53">
        <v>44696.736562499995</v>
      </c>
      <c r="G595" s="51"/>
      <c r="H595" s="51"/>
      <c r="I595" s="51"/>
      <c r="J595" s="51"/>
      <c r="K595" s="51" t="s">
        <v>3820</v>
      </c>
      <c r="L595" s="51"/>
      <c r="M595" s="54" t="s">
        <v>111</v>
      </c>
      <c r="N595" s="56" t="s">
        <v>3821</v>
      </c>
      <c r="O595" s="51">
        <v>5254.0</v>
      </c>
      <c r="P595" s="51">
        <v>2052.0</v>
      </c>
      <c r="Q595" s="51" t="s">
        <v>1352</v>
      </c>
      <c r="R595" s="57" t="s">
        <v>3846</v>
      </c>
      <c r="S595" s="54" t="s">
        <v>2676</v>
      </c>
    </row>
    <row r="596">
      <c r="A596" s="55" t="s">
        <v>3847</v>
      </c>
      <c r="B596" s="51" t="s">
        <v>3848</v>
      </c>
      <c r="C596" s="52" t="s">
        <v>3849</v>
      </c>
      <c r="D596" s="51" t="s">
        <v>3850</v>
      </c>
      <c r="E596" s="51"/>
      <c r="F596" s="53">
        <v>44696.72864583333</v>
      </c>
      <c r="G596" s="51"/>
      <c r="H596" s="51"/>
      <c r="I596" s="51" t="s">
        <v>3851</v>
      </c>
      <c r="J596" s="51" t="s">
        <v>3852</v>
      </c>
      <c r="K596" s="51" t="s">
        <v>3853</v>
      </c>
      <c r="L596" s="51" t="s">
        <v>3854</v>
      </c>
      <c r="M596" s="54" t="s">
        <v>58</v>
      </c>
      <c r="N596" s="56" t="s">
        <v>3855</v>
      </c>
      <c r="O596" s="51">
        <v>118.0</v>
      </c>
      <c r="P596" s="51">
        <v>590.0</v>
      </c>
      <c r="Q596" s="51" t="s">
        <v>71</v>
      </c>
      <c r="R596" s="57" t="s">
        <v>3856</v>
      </c>
      <c r="S596" s="54" t="s">
        <v>3857</v>
      </c>
    </row>
    <row r="597">
      <c r="A597" s="55" t="s">
        <v>3858</v>
      </c>
      <c r="B597" s="51" t="s">
        <v>3848</v>
      </c>
      <c r="C597" s="52" t="s">
        <v>2691</v>
      </c>
      <c r="D597" s="51" t="s">
        <v>3859</v>
      </c>
      <c r="E597" s="51"/>
      <c r="F597" s="53">
        <v>44696.72822916666</v>
      </c>
      <c r="G597" s="51"/>
      <c r="H597" s="51"/>
      <c r="I597" s="51"/>
      <c r="J597" s="51"/>
      <c r="K597" s="51" t="s">
        <v>3853</v>
      </c>
      <c r="L597" s="51"/>
      <c r="M597" s="54" t="s">
        <v>58</v>
      </c>
      <c r="N597" s="56" t="s">
        <v>3855</v>
      </c>
      <c r="O597" s="51">
        <v>118.0</v>
      </c>
      <c r="P597" s="51">
        <v>590.0</v>
      </c>
      <c r="Q597" s="51" t="s">
        <v>71</v>
      </c>
      <c r="R597" s="57" t="s">
        <v>3860</v>
      </c>
      <c r="S597" s="54" t="s">
        <v>2696</v>
      </c>
    </row>
    <row r="598">
      <c r="A598" s="55" t="s">
        <v>3861</v>
      </c>
      <c r="B598" s="51" t="s">
        <v>3848</v>
      </c>
      <c r="C598" s="52" t="s">
        <v>1500</v>
      </c>
      <c r="D598" s="51" t="s">
        <v>3862</v>
      </c>
      <c r="E598" s="51"/>
      <c r="F598" s="53">
        <v>44696.7234837963</v>
      </c>
      <c r="G598" s="51"/>
      <c r="H598" s="51"/>
      <c r="I598" s="51"/>
      <c r="J598" s="51"/>
      <c r="K598" s="51" t="s">
        <v>3853</v>
      </c>
      <c r="L598" s="51"/>
      <c r="M598" s="54" t="s">
        <v>58</v>
      </c>
      <c r="N598" s="56" t="s">
        <v>3855</v>
      </c>
      <c r="O598" s="51">
        <v>118.0</v>
      </c>
      <c r="P598" s="51">
        <v>590.0</v>
      </c>
      <c r="Q598" s="51" t="s">
        <v>71</v>
      </c>
      <c r="R598" s="57" t="s">
        <v>3863</v>
      </c>
      <c r="S598" s="54" t="s">
        <v>1506</v>
      </c>
    </row>
    <row r="599">
      <c r="A599" s="55" t="s">
        <v>3864</v>
      </c>
      <c r="B599" s="51" t="s">
        <v>3865</v>
      </c>
      <c r="C599" s="52" t="s">
        <v>3439</v>
      </c>
      <c r="D599" s="51" t="s">
        <v>3866</v>
      </c>
      <c r="E599" s="51"/>
      <c r="F599" s="53">
        <v>44696.712488425925</v>
      </c>
      <c r="G599" s="51"/>
      <c r="H599" s="51"/>
      <c r="I599" s="51"/>
      <c r="J599" s="51"/>
      <c r="K599" s="51" t="s">
        <v>3867</v>
      </c>
      <c r="L599" s="51"/>
      <c r="M599" s="54" t="s">
        <v>58</v>
      </c>
      <c r="N599" s="56" t="s">
        <v>3868</v>
      </c>
      <c r="O599" s="51">
        <v>137.0</v>
      </c>
      <c r="P599" s="51">
        <v>70.0</v>
      </c>
      <c r="Q599" s="51" t="s">
        <v>349</v>
      </c>
      <c r="R599" s="57" t="s">
        <v>3869</v>
      </c>
      <c r="S599" s="54" t="s">
        <v>3445</v>
      </c>
    </row>
    <row r="600">
      <c r="A600" s="55" t="s">
        <v>3870</v>
      </c>
      <c r="B600" s="51" t="s">
        <v>3871</v>
      </c>
      <c r="C600" s="52" t="s">
        <v>2376</v>
      </c>
      <c r="D600" s="51" t="s">
        <v>3872</v>
      </c>
      <c r="E600" s="51"/>
      <c r="F600" s="53">
        <v>44696.70512731481</v>
      </c>
      <c r="G600" s="51"/>
      <c r="H600" s="51"/>
      <c r="I600" s="51"/>
      <c r="J600" s="51"/>
      <c r="K600" s="51" t="s">
        <v>3873</v>
      </c>
      <c r="L600" s="51"/>
      <c r="M600" s="54" t="s">
        <v>111</v>
      </c>
      <c r="N600" s="56" t="s">
        <v>3874</v>
      </c>
      <c r="O600" s="51">
        <v>211.0</v>
      </c>
      <c r="P600" s="51">
        <v>914.0</v>
      </c>
      <c r="Q600" s="51"/>
      <c r="R600" s="57" t="s">
        <v>3875</v>
      </c>
      <c r="S600" s="54" t="s">
        <v>2379</v>
      </c>
    </row>
    <row r="601">
      <c r="A601" s="55" t="s">
        <v>3876</v>
      </c>
      <c r="B601" s="51" t="s">
        <v>1652</v>
      </c>
      <c r="C601" s="52" t="s">
        <v>3877</v>
      </c>
      <c r="D601" s="51" t="s">
        <v>3878</v>
      </c>
      <c r="E601" s="51"/>
      <c r="F601" s="53">
        <v>44696.70310185185</v>
      </c>
      <c r="G601" s="51"/>
      <c r="H601" s="51"/>
      <c r="I601" s="51"/>
      <c r="J601" s="51"/>
      <c r="K601" s="51" t="s">
        <v>1655</v>
      </c>
      <c r="L601" s="51"/>
      <c r="M601" s="54" t="s">
        <v>58</v>
      </c>
      <c r="N601" s="56" t="s">
        <v>1656</v>
      </c>
      <c r="O601" s="51">
        <v>6944.0</v>
      </c>
      <c r="P601" s="51">
        <v>196.0</v>
      </c>
      <c r="Q601" s="51" t="s">
        <v>377</v>
      </c>
      <c r="R601" s="57" t="s">
        <v>3879</v>
      </c>
      <c r="S601" s="54" t="s">
        <v>3880</v>
      </c>
    </row>
    <row r="602">
      <c r="A602" s="55" t="s">
        <v>3881</v>
      </c>
      <c r="B602" s="51" t="s">
        <v>1643</v>
      </c>
      <c r="C602" s="52" t="s">
        <v>3882</v>
      </c>
      <c r="D602" s="51" t="s">
        <v>3883</v>
      </c>
      <c r="E602" s="51"/>
      <c r="F602" s="53">
        <v>44696.70253472222</v>
      </c>
      <c r="G602" s="51"/>
      <c r="H602" s="51"/>
      <c r="I602" s="51"/>
      <c r="J602" s="51"/>
      <c r="K602" s="51" t="s">
        <v>1646</v>
      </c>
      <c r="L602" s="51"/>
      <c r="M602" s="54" t="s">
        <v>58</v>
      </c>
      <c r="N602" s="56" t="s">
        <v>1647</v>
      </c>
      <c r="O602" s="51">
        <v>17396.0</v>
      </c>
      <c r="P602" s="51">
        <v>188.0</v>
      </c>
      <c r="Q602" s="51" t="s">
        <v>1648</v>
      </c>
      <c r="R602" s="57" t="s">
        <v>3884</v>
      </c>
      <c r="S602" s="54" t="s">
        <v>3885</v>
      </c>
    </row>
    <row r="603">
      <c r="A603" s="55" t="s">
        <v>3886</v>
      </c>
      <c r="B603" s="51" t="s">
        <v>2684</v>
      </c>
      <c r="C603" s="52" t="s">
        <v>3887</v>
      </c>
      <c r="D603" s="51" t="s">
        <v>3888</v>
      </c>
      <c r="E603" s="51"/>
      <c r="F603" s="53">
        <v>44696.69853009259</v>
      </c>
      <c r="G603" s="51"/>
      <c r="H603" s="51"/>
      <c r="I603" s="51"/>
      <c r="J603" s="51"/>
      <c r="K603" s="51" t="s">
        <v>2686</v>
      </c>
      <c r="L603" s="51"/>
      <c r="M603" s="54" t="s">
        <v>111</v>
      </c>
      <c r="N603" s="56" t="s">
        <v>2687</v>
      </c>
      <c r="O603" s="51">
        <v>1016.0</v>
      </c>
      <c r="P603" s="51">
        <v>1101.0</v>
      </c>
      <c r="Q603" s="51" t="s">
        <v>1345</v>
      </c>
      <c r="R603" s="57" t="s">
        <v>3889</v>
      </c>
      <c r="S603" s="54" t="s">
        <v>3890</v>
      </c>
    </row>
    <row r="604">
      <c r="A604" s="55" t="s">
        <v>3891</v>
      </c>
      <c r="B604" s="51" t="s">
        <v>3892</v>
      </c>
      <c r="C604" s="52" t="s">
        <v>2423</v>
      </c>
      <c r="D604" s="51" t="s">
        <v>3893</v>
      </c>
      <c r="E604" s="51"/>
      <c r="F604" s="53">
        <v>44696.67847222222</v>
      </c>
      <c r="G604" s="51"/>
      <c r="H604" s="51"/>
      <c r="I604" s="51"/>
      <c r="J604" s="51"/>
      <c r="K604" s="51" t="s">
        <v>3894</v>
      </c>
      <c r="L604" s="51"/>
      <c r="M604" s="54" t="s">
        <v>111</v>
      </c>
      <c r="N604" s="56" t="s">
        <v>3895</v>
      </c>
      <c r="O604" s="51">
        <v>17597.0</v>
      </c>
      <c r="P604" s="51">
        <v>17568.0</v>
      </c>
      <c r="Q604" s="51" t="s">
        <v>3896</v>
      </c>
      <c r="R604" s="57" t="s">
        <v>3897</v>
      </c>
      <c r="S604" s="54" t="s">
        <v>2428</v>
      </c>
    </row>
    <row r="605">
      <c r="A605" s="55" t="s">
        <v>3898</v>
      </c>
      <c r="B605" s="51" t="s">
        <v>1674</v>
      </c>
      <c r="C605" s="52" t="s">
        <v>530</v>
      </c>
      <c r="D605" s="51" t="s">
        <v>3899</v>
      </c>
      <c r="E605" s="51"/>
      <c r="F605" s="53">
        <v>44696.67061342593</v>
      </c>
      <c r="G605" s="51"/>
      <c r="H605" s="51"/>
      <c r="I605" s="51"/>
      <c r="J605" s="51"/>
      <c r="K605" s="51" t="s">
        <v>1677</v>
      </c>
      <c r="L605" s="51"/>
      <c r="M605" s="54" t="s">
        <v>58</v>
      </c>
      <c r="N605" s="56" t="s">
        <v>1678</v>
      </c>
      <c r="O605" s="51">
        <v>4087.0</v>
      </c>
      <c r="P605" s="51">
        <v>497.0</v>
      </c>
      <c r="Q605" s="51"/>
      <c r="R605" s="57" t="s">
        <v>3900</v>
      </c>
      <c r="S605" s="54" t="s">
        <v>533</v>
      </c>
    </row>
    <row r="606">
      <c r="A606" s="55" t="s">
        <v>3901</v>
      </c>
      <c r="B606" s="51" t="s">
        <v>3902</v>
      </c>
      <c r="C606" s="52" t="s">
        <v>3903</v>
      </c>
      <c r="D606" s="51" t="s">
        <v>3904</v>
      </c>
      <c r="E606" s="51"/>
      <c r="F606" s="53">
        <v>44696.66409722222</v>
      </c>
      <c r="G606" s="51"/>
      <c r="H606" s="51"/>
      <c r="I606" s="51"/>
      <c r="J606" s="51"/>
      <c r="K606" s="51" t="s">
        <v>3905</v>
      </c>
      <c r="L606" s="51"/>
      <c r="M606" s="54" t="s">
        <v>111</v>
      </c>
      <c r="N606" s="56" t="s">
        <v>3906</v>
      </c>
      <c r="O606" s="51">
        <v>317.0</v>
      </c>
      <c r="P606" s="51">
        <v>205.0</v>
      </c>
      <c r="Q606" s="51" t="s">
        <v>974</v>
      </c>
      <c r="R606" s="57" t="s">
        <v>3907</v>
      </c>
      <c r="S606" s="54" t="s">
        <v>2676</v>
      </c>
    </row>
    <row r="607">
      <c r="A607" s="55" t="s">
        <v>3908</v>
      </c>
      <c r="B607" s="51" t="s">
        <v>3909</v>
      </c>
      <c r="C607" s="52" t="s">
        <v>3910</v>
      </c>
      <c r="D607" s="51" t="s">
        <v>3911</v>
      </c>
      <c r="E607" s="51"/>
      <c r="F607" s="53">
        <v>44696.64883101852</v>
      </c>
      <c r="G607" s="51"/>
      <c r="H607" s="51"/>
      <c r="I607" s="51"/>
      <c r="J607" s="51"/>
      <c r="K607" s="51" t="s">
        <v>3912</v>
      </c>
      <c r="L607" s="51"/>
      <c r="M607" s="54" t="s">
        <v>69</v>
      </c>
      <c r="N607" s="56" t="s">
        <v>3913</v>
      </c>
      <c r="O607" s="51"/>
      <c r="P607" s="51">
        <v>38.0</v>
      </c>
      <c r="Q607" s="51"/>
      <c r="R607" s="57" t="s">
        <v>3914</v>
      </c>
      <c r="S607" s="54" t="s">
        <v>3915</v>
      </c>
    </row>
    <row r="608">
      <c r="A608" s="55" t="s">
        <v>3916</v>
      </c>
      <c r="B608" s="51" t="s">
        <v>3917</v>
      </c>
      <c r="C608" s="52" t="s">
        <v>3918</v>
      </c>
      <c r="D608" s="51" t="s">
        <v>3919</v>
      </c>
      <c r="E608" s="51"/>
      <c r="F608" s="53">
        <v>44696.623981481476</v>
      </c>
      <c r="G608" s="51"/>
      <c r="H608" s="51"/>
      <c r="I608" s="51"/>
      <c r="J608" s="51"/>
      <c r="K608" s="51" t="s">
        <v>3920</v>
      </c>
      <c r="L608" s="51"/>
      <c r="M608" s="54" t="s">
        <v>111</v>
      </c>
      <c r="N608" s="56" t="s">
        <v>3921</v>
      </c>
      <c r="O608" s="51">
        <v>2862.0</v>
      </c>
      <c r="P608" s="51">
        <v>3756.0</v>
      </c>
      <c r="Q608" s="51" t="s">
        <v>3922</v>
      </c>
      <c r="R608" s="57" t="s">
        <v>3923</v>
      </c>
      <c r="S608" s="54" t="s">
        <v>3924</v>
      </c>
    </row>
    <row r="609">
      <c r="A609" s="55" t="s">
        <v>3925</v>
      </c>
      <c r="B609" s="51" t="s">
        <v>3926</v>
      </c>
      <c r="C609" s="52" t="s">
        <v>3903</v>
      </c>
      <c r="D609" s="51" t="s">
        <v>3927</v>
      </c>
      <c r="E609" s="51"/>
      <c r="F609" s="53">
        <v>44696.62186342593</v>
      </c>
      <c r="G609" s="51"/>
      <c r="H609" s="51"/>
      <c r="I609" s="51"/>
      <c r="J609" s="51"/>
      <c r="K609" s="51" t="s">
        <v>3928</v>
      </c>
      <c r="L609" s="51"/>
      <c r="M609" s="54" t="s">
        <v>69</v>
      </c>
      <c r="N609" s="56" t="s">
        <v>3929</v>
      </c>
      <c r="O609" s="51">
        <v>173.0</v>
      </c>
      <c r="P609" s="51">
        <v>170.0</v>
      </c>
      <c r="Q609" s="51" t="s">
        <v>3930</v>
      </c>
      <c r="R609" s="57" t="s">
        <v>3931</v>
      </c>
      <c r="S609" s="54" t="s">
        <v>2676</v>
      </c>
    </row>
    <row r="610">
      <c r="A610" s="55" t="s">
        <v>3932</v>
      </c>
      <c r="B610" s="51" t="s">
        <v>3933</v>
      </c>
      <c r="C610" s="52" t="s">
        <v>3934</v>
      </c>
      <c r="D610" s="51" t="s">
        <v>3935</v>
      </c>
      <c r="E610" s="51"/>
      <c r="F610" s="53">
        <v>44696.61020833333</v>
      </c>
      <c r="G610" s="51"/>
      <c r="H610" s="51"/>
      <c r="I610" s="51"/>
      <c r="J610" s="51"/>
      <c r="K610" s="51" t="s">
        <v>3936</v>
      </c>
      <c r="L610" s="51"/>
      <c r="M610" s="54" t="s">
        <v>58</v>
      </c>
      <c r="N610" s="56" t="s">
        <v>3937</v>
      </c>
      <c r="O610" s="51">
        <v>772.0</v>
      </c>
      <c r="P610" s="51">
        <v>1031.0</v>
      </c>
      <c r="Q610" s="51" t="s">
        <v>3561</v>
      </c>
      <c r="R610" s="57" t="s">
        <v>3938</v>
      </c>
      <c r="S610" s="54" t="s">
        <v>3939</v>
      </c>
    </row>
    <row r="611">
      <c r="A611" s="55" t="s">
        <v>3940</v>
      </c>
      <c r="B611" s="51" t="s">
        <v>3941</v>
      </c>
      <c r="C611" s="52" t="s">
        <v>3934</v>
      </c>
      <c r="D611" s="51" t="s">
        <v>3942</v>
      </c>
      <c r="E611" s="51"/>
      <c r="F611" s="53">
        <v>44696.61004629629</v>
      </c>
      <c r="G611" s="51"/>
      <c r="H611" s="51"/>
      <c r="I611" s="51"/>
      <c r="J611" s="51"/>
      <c r="K611" s="51" t="s">
        <v>3943</v>
      </c>
      <c r="L611" s="51"/>
      <c r="M611" s="54" t="s">
        <v>58</v>
      </c>
      <c r="N611" s="56" t="s">
        <v>3944</v>
      </c>
      <c r="O611" s="51">
        <v>60.0</v>
      </c>
      <c r="P611" s="51">
        <v>56.0</v>
      </c>
      <c r="Q611" s="51"/>
      <c r="R611" s="57" t="s">
        <v>3945</v>
      </c>
      <c r="S611" s="54" t="s">
        <v>3939</v>
      </c>
    </row>
    <row r="612">
      <c r="A612" s="55" t="s">
        <v>3946</v>
      </c>
      <c r="B612" s="51" t="s">
        <v>3947</v>
      </c>
      <c r="C612" s="52" t="s">
        <v>2423</v>
      </c>
      <c r="D612" s="51" t="s">
        <v>3948</v>
      </c>
      <c r="E612" s="51"/>
      <c r="F612" s="53">
        <v>44696.59305555555</v>
      </c>
      <c r="G612" s="51"/>
      <c r="H612" s="51"/>
      <c r="I612" s="51"/>
      <c r="J612" s="51"/>
      <c r="K612" s="51" t="s">
        <v>3949</v>
      </c>
      <c r="L612" s="51"/>
      <c r="M612" s="54" t="s">
        <v>58</v>
      </c>
      <c r="N612" s="56" t="s">
        <v>3950</v>
      </c>
      <c r="O612" s="51">
        <v>195.0</v>
      </c>
      <c r="P612" s="51">
        <v>218.0</v>
      </c>
      <c r="Q612" s="51" t="s">
        <v>3951</v>
      </c>
      <c r="R612" s="57" t="s">
        <v>3952</v>
      </c>
      <c r="S612" s="54" t="s">
        <v>2428</v>
      </c>
    </row>
    <row r="613">
      <c r="A613" s="55" t="s">
        <v>3953</v>
      </c>
      <c r="B613" s="51" t="s">
        <v>3954</v>
      </c>
      <c r="C613" s="52" t="s">
        <v>3903</v>
      </c>
      <c r="D613" s="51" t="s">
        <v>3955</v>
      </c>
      <c r="E613" s="51"/>
      <c r="F613" s="53">
        <v>44696.590682870374</v>
      </c>
      <c r="G613" s="51"/>
      <c r="H613" s="51"/>
      <c r="I613" s="51"/>
      <c r="J613" s="51"/>
      <c r="K613" s="51" t="s">
        <v>3956</v>
      </c>
      <c r="L613" s="51"/>
      <c r="M613" s="54" t="s">
        <v>3957</v>
      </c>
      <c r="N613" s="56" t="s">
        <v>3958</v>
      </c>
      <c r="O613" s="51">
        <v>2343450.0</v>
      </c>
      <c r="P613" s="51">
        <v>585.0</v>
      </c>
      <c r="Q613" s="51" t="s">
        <v>281</v>
      </c>
      <c r="R613" s="57" t="s">
        <v>3959</v>
      </c>
      <c r="S613" s="54" t="s">
        <v>2676</v>
      </c>
    </row>
    <row r="614">
      <c r="A614" s="55" t="s">
        <v>3960</v>
      </c>
      <c r="B614" s="51" t="s">
        <v>3961</v>
      </c>
      <c r="C614" s="52" t="s">
        <v>3962</v>
      </c>
      <c r="D614" s="51" t="s">
        <v>3963</v>
      </c>
      <c r="E614" s="51"/>
      <c r="F614" s="53">
        <v>44696.589733796296</v>
      </c>
      <c r="G614" s="51"/>
      <c r="H614" s="51"/>
      <c r="I614" s="51"/>
      <c r="J614" s="51"/>
      <c r="K614" s="51" t="s">
        <v>3964</v>
      </c>
      <c r="L614" s="51"/>
      <c r="M614" s="54" t="s">
        <v>69</v>
      </c>
      <c r="N614" s="56" t="s">
        <v>3965</v>
      </c>
      <c r="O614" s="51">
        <v>2865.0</v>
      </c>
      <c r="P614" s="51">
        <v>1561.0</v>
      </c>
      <c r="Q614" s="51"/>
      <c r="R614" s="57" t="s">
        <v>3966</v>
      </c>
      <c r="S614" s="54" t="s">
        <v>3967</v>
      </c>
    </row>
    <row r="615">
      <c r="A615" s="55" t="s">
        <v>3968</v>
      </c>
      <c r="B615" s="51" t="s">
        <v>3969</v>
      </c>
      <c r="C615" s="52" t="s">
        <v>3970</v>
      </c>
      <c r="D615" s="51" t="s">
        <v>3971</v>
      </c>
      <c r="E615" s="51"/>
      <c r="F615" s="53">
        <v>44696.58783564815</v>
      </c>
      <c r="G615" s="51"/>
      <c r="H615" s="51"/>
      <c r="I615" s="51"/>
      <c r="J615" s="51"/>
      <c r="K615" s="51" t="s">
        <v>3972</v>
      </c>
      <c r="L615" s="51"/>
      <c r="M615" s="54" t="s">
        <v>58</v>
      </c>
      <c r="N615" s="56" t="s">
        <v>3973</v>
      </c>
      <c r="O615" s="51">
        <v>266.0</v>
      </c>
      <c r="P615" s="51">
        <v>218.0</v>
      </c>
      <c r="Q615" s="51" t="s">
        <v>3974</v>
      </c>
      <c r="R615" s="57" t="s">
        <v>3975</v>
      </c>
      <c r="S615" s="54" t="s">
        <v>3976</v>
      </c>
    </row>
    <row r="616">
      <c r="A616" s="55" t="s">
        <v>3977</v>
      </c>
      <c r="B616" s="51" t="s">
        <v>945</v>
      </c>
      <c r="C616" s="52" t="s">
        <v>508</v>
      </c>
      <c r="D616" s="51" t="s">
        <v>3978</v>
      </c>
      <c r="E616" s="51"/>
      <c r="F616" s="53">
        <v>44696.57560185185</v>
      </c>
      <c r="G616" s="51"/>
      <c r="H616" s="51"/>
      <c r="I616" s="51"/>
      <c r="J616" s="51"/>
      <c r="K616" s="51" t="s">
        <v>947</v>
      </c>
      <c r="L616" s="51"/>
      <c r="M616" s="54" t="s">
        <v>58</v>
      </c>
      <c r="N616" s="56" t="s">
        <v>948</v>
      </c>
      <c r="O616" s="51">
        <v>6655.0</v>
      </c>
      <c r="P616" s="51">
        <v>3397.0</v>
      </c>
      <c r="Q616" s="51"/>
      <c r="R616" s="57" t="s">
        <v>3979</v>
      </c>
      <c r="S616" s="54" t="s">
        <v>513</v>
      </c>
    </row>
    <row r="617">
      <c r="A617" s="55" t="s">
        <v>3980</v>
      </c>
      <c r="B617" s="51" t="s">
        <v>3917</v>
      </c>
      <c r="C617" s="52" t="s">
        <v>508</v>
      </c>
      <c r="D617" s="51" t="s">
        <v>3981</v>
      </c>
      <c r="E617" s="51"/>
      <c r="F617" s="53">
        <v>44696.56768518519</v>
      </c>
      <c r="G617" s="51"/>
      <c r="H617" s="51"/>
      <c r="I617" s="51"/>
      <c r="J617" s="51"/>
      <c r="K617" s="51" t="s">
        <v>3920</v>
      </c>
      <c r="L617" s="51"/>
      <c r="M617" s="54" t="s">
        <v>111</v>
      </c>
      <c r="N617" s="56" t="s">
        <v>3921</v>
      </c>
      <c r="O617" s="51">
        <v>2862.0</v>
      </c>
      <c r="P617" s="51">
        <v>3756.0</v>
      </c>
      <c r="Q617" s="51" t="s">
        <v>3922</v>
      </c>
      <c r="R617" s="57" t="s">
        <v>3982</v>
      </c>
      <c r="S617" s="54" t="s">
        <v>513</v>
      </c>
    </row>
    <row r="618">
      <c r="A618" s="55" t="s">
        <v>3983</v>
      </c>
      <c r="B618" s="51" t="s">
        <v>3984</v>
      </c>
      <c r="C618" s="52" t="s">
        <v>2691</v>
      </c>
      <c r="D618" s="51" t="s">
        <v>3985</v>
      </c>
      <c r="E618" s="51"/>
      <c r="F618" s="53">
        <v>44696.56746527778</v>
      </c>
      <c r="G618" s="51"/>
      <c r="H618" s="51"/>
      <c r="I618" s="51"/>
      <c r="J618" s="51"/>
      <c r="K618" s="51" t="s">
        <v>3986</v>
      </c>
      <c r="L618" s="51"/>
      <c r="M618" s="54" t="s">
        <v>69</v>
      </c>
      <c r="N618" s="56" t="s">
        <v>3987</v>
      </c>
      <c r="O618" s="51">
        <v>652.0</v>
      </c>
      <c r="P618" s="51">
        <v>1490.0</v>
      </c>
      <c r="Q618" s="51"/>
      <c r="R618" s="57" t="s">
        <v>3988</v>
      </c>
      <c r="S618" s="54" t="s">
        <v>2696</v>
      </c>
    </row>
    <row r="619">
      <c r="A619" s="55" t="s">
        <v>3989</v>
      </c>
      <c r="B619" s="51" t="s">
        <v>3990</v>
      </c>
      <c r="C619" s="52" t="s">
        <v>2691</v>
      </c>
      <c r="D619" s="51" t="s">
        <v>3991</v>
      </c>
      <c r="E619" s="51"/>
      <c r="F619" s="53">
        <v>44696.56622685185</v>
      </c>
      <c r="G619" s="51"/>
      <c r="H619" s="51"/>
      <c r="I619" s="51"/>
      <c r="J619" s="51"/>
      <c r="K619" s="51" t="s">
        <v>3992</v>
      </c>
      <c r="L619" s="51"/>
      <c r="M619" s="54" t="s">
        <v>111</v>
      </c>
      <c r="N619" s="56" t="s">
        <v>3993</v>
      </c>
      <c r="O619" s="51">
        <v>54.0</v>
      </c>
      <c r="P619" s="51">
        <v>88.0</v>
      </c>
      <c r="Q619" s="51"/>
      <c r="R619" s="57" t="s">
        <v>3994</v>
      </c>
      <c r="S619" s="54" t="s">
        <v>2696</v>
      </c>
    </row>
    <row r="620">
      <c r="A620" s="55" t="s">
        <v>3995</v>
      </c>
      <c r="B620" s="51" t="s">
        <v>285</v>
      </c>
      <c r="C620" s="52" t="s">
        <v>3996</v>
      </c>
      <c r="D620" s="51" t="s">
        <v>3997</v>
      </c>
      <c r="E620" s="51"/>
      <c r="F620" s="53">
        <v>44696.56586805556</v>
      </c>
      <c r="G620" s="51"/>
      <c r="H620" s="51"/>
      <c r="I620" s="51" t="s">
        <v>3998</v>
      </c>
      <c r="J620" s="51" t="s">
        <v>3999</v>
      </c>
      <c r="K620" s="51" t="s">
        <v>288</v>
      </c>
      <c r="L620" s="51"/>
      <c r="M620" s="54" t="s">
        <v>69</v>
      </c>
      <c r="N620" s="56" t="s">
        <v>289</v>
      </c>
      <c r="O620" s="51">
        <v>1084.0</v>
      </c>
      <c r="P620" s="51">
        <v>274.0</v>
      </c>
      <c r="Q620" s="51" t="s">
        <v>290</v>
      </c>
      <c r="R620" s="57" t="s">
        <v>4000</v>
      </c>
      <c r="S620" s="54" t="s">
        <v>4001</v>
      </c>
    </row>
    <row r="621">
      <c r="A621" s="55" t="s">
        <v>4002</v>
      </c>
      <c r="B621" s="51" t="s">
        <v>2406</v>
      </c>
      <c r="C621" s="52" t="s">
        <v>4003</v>
      </c>
      <c r="D621" s="51" t="s">
        <v>4004</v>
      </c>
      <c r="E621" s="51"/>
      <c r="F621" s="53">
        <v>44696.56101851852</v>
      </c>
      <c r="G621" s="51"/>
      <c r="H621" s="51"/>
      <c r="I621" s="51"/>
      <c r="J621" s="51"/>
      <c r="K621" s="51" t="s">
        <v>2409</v>
      </c>
      <c r="L621" s="51"/>
      <c r="M621" s="54" t="s">
        <v>58</v>
      </c>
      <c r="N621" s="56" t="s">
        <v>2410</v>
      </c>
      <c r="O621" s="51">
        <v>111.0</v>
      </c>
      <c r="P621" s="51">
        <v>298.0</v>
      </c>
      <c r="Q621" s="51" t="s">
        <v>2411</v>
      </c>
      <c r="R621" s="57" t="s">
        <v>4005</v>
      </c>
      <c r="S621" s="54" t="s">
        <v>4006</v>
      </c>
    </row>
    <row r="622">
      <c r="A622" s="55" t="s">
        <v>4007</v>
      </c>
      <c r="B622" s="51" t="s">
        <v>285</v>
      </c>
      <c r="C622" s="52" t="s">
        <v>4008</v>
      </c>
      <c r="D622" s="51" t="s">
        <v>4009</v>
      </c>
      <c r="E622" s="51"/>
      <c r="F622" s="53">
        <v>44696.55975694444</v>
      </c>
      <c r="G622" s="51"/>
      <c r="H622" s="51"/>
      <c r="I622" s="51"/>
      <c r="J622" s="51"/>
      <c r="K622" s="51" t="s">
        <v>288</v>
      </c>
      <c r="L622" s="51"/>
      <c r="M622" s="54" t="s">
        <v>69</v>
      </c>
      <c r="N622" s="56" t="s">
        <v>289</v>
      </c>
      <c r="O622" s="51">
        <v>1084.0</v>
      </c>
      <c r="P622" s="51">
        <v>274.0</v>
      </c>
      <c r="Q622" s="51" t="s">
        <v>290</v>
      </c>
      <c r="R622" s="57" t="s">
        <v>4010</v>
      </c>
      <c r="S622" s="54" t="s">
        <v>4011</v>
      </c>
    </row>
    <row r="623">
      <c r="A623" s="55" t="s">
        <v>4012</v>
      </c>
      <c r="B623" s="51" t="s">
        <v>3984</v>
      </c>
      <c r="C623" s="52" t="s">
        <v>2423</v>
      </c>
      <c r="D623" s="51" t="s">
        <v>4013</v>
      </c>
      <c r="E623" s="51"/>
      <c r="F623" s="53">
        <v>44696.5584375</v>
      </c>
      <c r="G623" s="51"/>
      <c r="H623" s="51"/>
      <c r="I623" s="51"/>
      <c r="J623" s="51"/>
      <c r="K623" s="51" t="s">
        <v>3986</v>
      </c>
      <c r="L623" s="51"/>
      <c r="M623" s="54" t="s">
        <v>69</v>
      </c>
      <c r="N623" s="56" t="s">
        <v>3987</v>
      </c>
      <c r="O623" s="51">
        <v>652.0</v>
      </c>
      <c r="P623" s="51">
        <v>1490.0</v>
      </c>
      <c r="Q623" s="51"/>
      <c r="R623" s="57" t="s">
        <v>4014</v>
      </c>
      <c r="S623" s="54" t="s">
        <v>2428</v>
      </c>
    </row>
    <row r="624">
      <c r="A624" s="55" t="s">
        <v>4015</v>
      </c>
      <c r="B624" s="51" t="s">
        <v>1874</v>
      </c>
      <c r="C624" s="52" t="s">
        <v>2423</v>
      </c>
      <c r="D624" s="51" t="s">
        <v>4016</v>
      </c>
      <c r="E624" s="51"/>
      <c r="F624" s="53">
        <v>44696.558217592596</v>
      </c>
      <c r="G624" s="51"/>
      <c r="H624" s="51"/>
      <c r="I624" s="51"/>
      <c r="J624" s="51"/>
      <c r="K624" s="51" t="s">
        <v>1877</v>
      </c>
      <c r="L624" s="51"/>
      <c r="M624" s="54" t="s">
        <v>111</v>
      </c>
      <c r="N624" s="56" t="s">
        <v>1879</v>
      </c>
      <c r="O624" s="51">
        <v>18729.0</v>
      </c>
      <c r="P624" s="51">
        <v>15048.0</v>
      </c>
      <c r="Q624" s="51" t="s">
        <v>1880</v>
      </c>
      <c r="R624" s="57" t="s">
        <v>4017</v>
      </c>
      <c r="S624" s="54" t="s">
        <v>2428</v>
      </c>
    </row>
    <row r="625">
      <c r="A625" s="55" t="s">
        <v>4018</v>
      </c>
      <c r="B625" s="51" t="s">
        <v>4019</v>
      </c>
      <c r="C625" s="52" t="s">
        <v>4020</v>
      </c>
      <c r="D625" s="51" t="s">
        <v>4021</v>
      </c>
      <c r="E625" s="51"/>
      <c r="F625" s="53">
        <v>44696.55482638889</v>
      </c>
      <c r="G625" s="51"/>
      <c r="H625" s="51"/>
      <c r="I625" s="51"/>
      <c r="J625" s="51"/>
      <c r="K625" s="51" t="s">
        <v>4022</v>
      </c>
      <c r="L625" s="51"/>
      <c r="M625" s="54" t="s">
        <v>111</v>
      </c>
      <c r="N625" s="56" t="s">
        <v>4023</v>
      </c>
      <c r="O625" s="51">
        <v>804.0</v>
      </c>
      <c r="P625" s="51">
        <v>1111.0</v>
      </c>
      <c r="Q625" s="51" t="s">
        <v>3373</v>
      </c>
      <c r="R625" s="57" t="s">
        <v>4024</v>
      </c>
      <c r="S625" s="54" t="s">
        <v>4025</v>
      </c>
    </row>
    <row r="626">
      <c r="A626" s="55" t="s">
        <v>4026</v>
      </c>
      <c r="B626" s="51" t="s">
        <v>3954</v>
      </c>
      <c r="C626" s="52" t="s">
        <v>3818</v>
      </c>
      <c r="D626" s="51" t="s">
        <v>4027</v>
      </c>
      <c r="E626" s="51"/>
      <c r="F626" s="53">
        <v>44696.55417824074</v>
      </c>
      <c r="G626" s="51"/>
      <c r="H626" s="51"/>
      <c r="I626" s="51"/>
      <c r="J626" s="51"/>
      <c r="K626" s="51" t="s">
        <v>3956</v>
      </c>
      <c r="L626" s="51"/>
      <c r="M626" s="54" t="s">
        <v>3957</v>
      </c>
      <c r="N626" s="56" t="s">
        <v>3958</v>
      </c>
      <c r="O626" s="51">
        <v>2343450.0</v>
      </c>
      <c r="P626" s="51">
        <v>585.0</v>
      </c>
      <c r="Q626" s="51" t="s">
        <v>281</v>
      </c>
      <c r="R626" s="57" t="s">
        <v>4028</v>
      </c>
      <c r="S626" s="54" t="s">
        <v>2676</v>
      </c>
    </row>
    <row r="627">
      <c r="A627" s="55" t="s">
        <v>4029</v>
      </c>
      <c r="B627" s="51" t="s">
        <v>3961</v>
      </c>
      <c r="C627" s="52" t="s">
        <v>4030</v>
      </c>
      <c r="D627" s="51" t="s">
        <v>4031</v>
      </c>
      <c r="E627" s="51"/>
      <c r="F627" s="53">
        <v>44696.553194444445</v>
      </c>
      <c r="G627" s="51"/>
      <c r="H627" s="51"/>
      <c r="I627" s="51"/>
      <c r="J627" s="51"/>
      <c r="K627" s="51" t="s">
        <v>3964</v>
      </c>
      <c r="L627" s="51"/>
      <c r="M627" s="54" t="s">
        <v>69</v>
      </c>
      <c r="N627" s="56" t="s">
        <v>3965</v>
      </c>
      <c r="O627" s="51">
        <v>2865.0</v>
      </c>
      <c r="P627" s="51">
        <v>1561.0</v>
      </c>
      <c r="Q627" s="51"/>
      <c r="R627" s="57" t="s">
        <v>4032</v>
      </c>
      <c r="S627" s="54" t="s">
        <v>4033</v>
      </c>
    </row>
    <row r="628">
      <c r="A628" s="55" t="s">
        <v>4034</v>
      </c>
      <c r="B628" s="51" t="s">
        <v>4035</v>
      </c>
      <c r="C628" s="52" t="s">
        <v>637</v>
      </c>
      <c r="D628" s="51" t="s">
        <v>4036</v>
      </c>
      <c r="E628" s="51"/>
      <c r="F628" s="53">
        <v>44696.55270833333</v>
      </c>
      <c r="G628" s="51"/>
      <c r="H628" s="51"/>
      <c r="I628" s="51"/>
      <c r="J628" s="51"/>
      <c r="K628" s="51" t="s">
        <v>4037</v>
      </c>
      <c r="L628" s="51"/>
      <c r="M628" s="54" t="s">
        <v>111</v>
      </c>
      <c r="N628" s="56" t="s">
        <v>4038</v>
      </c>
      <c r="O628" s="51">
        <v>1139.0</v>
      </c>
      <c r="P628" s="51">
        <v>2322.0</v>
      </c>
      <c r="Q628" s="51" t="s">
        <v>4039</v>
      </c>
      <c r="R628" s="57" t="s">
        <v>4040</v>
      </c>
      <c r="S628" s="54" t="s">
        <v>642</v>
      </c>
    </row>
    <row r="629">
      <c r="A629" s="55" t="s">
        <v>4041</v>
      </c>
      <c r="B629" s="51" t="s">
        <v>4042</v>
      </c>
      <c r="C629" s="52" t="s">
        <v>4043</v>
      </c>
      <c r="D629" s="51" t="s">
        <v>4044</v>
      </c>
      <c r="E629" s="51"/>
      <c r="F629" s="53">
        <v>44696.549305555556</v>
      </c>
      <c r="G629" s="51"/>
      <c r="H629" s="51"/>
      <c r="I629" s="51"/>
      <c r="J629" s="51"/>
      <c r="K629" s="51" t="s">
        <v>4045</v>
      </c>
      <c r="L629" s="51"/>
      <c r="M629" s="54" t="s">
        <v>4046</v>
      </c>
      <c r="N629" s="56" t="s">
        <v>4047</v>
      </c>
      <c r="O629" s="51">
        <v>36598.0</v>
      </c>
      <c r="P629" s="51">
        <v>842.0</v>
      </c>
      <c r="Q629" s="51" t="s">
        <v>4048</v>
      </c>
      <c r="R629" s="57" t="s">
        <v>4049</v>
      </c>
      <c r="S629" s="54" t="s">
        <v>4050</v>
      </c>
    </row>
    <row r="630">
      <c r="A630" s="55" t="s">
        <v>4051</v>
      </c>
      <c r="B630" s="51" t="s">
        <v>1874</v>
      </c>
      <c r="C630" s="52" t="s">
        <v>4052</v>
      </c>
      <c r="D630" s="51" t="s">
        <v>4053</v>
      </c>
      <c r="E630" s="51"/>
      <c r="F630" s="53">
        <v>44696.54835648148</v>
      </c>
      <c r="G630" s="51"/>
      <c r="H630" s="51"/>
      <c r="I630" s="51"/>
      <c r="J630" s="51"/>
      <c r="K630" s="51" t="s">
        <v>1877</v>
      </c>
      <c r="L630" s="51"/>
      <c r="M630" s="54" t="s">
        <v>1878</v>
      </c>
      <c r="N630" s="56" t="s">
        <v>1879</v>
      </c>
      <c r="O630" s="51">
        <v>18729.0</v>
      </c>
      <c r="P630" s="51">
        <v>15048.0</v>
      </c>
      <c r="Q630" s="51" t="s">
        <v>1880</v>
      </c>
      <c r="R630" s="57" t="s">
        <v>4054</v>
      </c>
      <c r="S630" s="54" t="s">
        <v>4055</v>
      </c>
    </row>
    <row r="631">
      <c r="A631" s="55" t="s">
        <v>4056</v>
      </c>
      <c r="B631" s="51" t="s">
        <v>4057</v>
      </c>
      <c r="C631" s="52" t="s">
        <v>3718</v>
      </c>
      <c r="D631" s="51" t="s">
        <v>4058</v>
      </c>
      <c r="E631" s="51"/>
      <c r="F631" s="53">
        <v>44696.547789351855</v>
      </c>
      <c r="G631" s="51"/>
      <c r="H631" s="51"/>
      <c r="I631" s="51"/>
      <c r="J631" s="51"/>
      <c r="K631" s="51" t="s">
        <v>4059</v>
      </c>
      <c r="L631" s="51"/>
      <c r="M631" s="54" t="s">
        <v>69</v>
      </c>
      <c r="N631" s="56" t="s">
        <v>4060</v>
      </c>
      <c r="O631" s="51">
        <v>165.0</v>
      </c>
      <c r="P631" s="51">
        <v>337.0</v>
      </c>
      <c r="Q631" s="51" t="s">
        <v>4061</v>
      </c>
      <c r="R631" s="57" t="s">
        <v>4062</v>
      </c>
      <c r="S631" s="54" t="s">
        <v>3721</v>
      </c>
    </row>
    <row r="632">
      <c r="A632" s="55" t="s">
        <v>4063</v>
      </c>
      <c r="B632" s="51" t="s">
        <v>4064</v>
      </c>
      <c r="C632" s="52" t="s">
        <v>530</v>
      </c>
      <c r="D632" s="51" t="s">
        <v>4065</v>
      </c>
      <c r="E632" s="51"/>
      <c r="F632" s="53">
        <v>44696.54760416667</v>
      </c>
      <c r="G632" s="51"/>
      <c r="H632" s="51"/>
      <c r="I632" s="51"/>
      <c r="J632" s="51"/>
      <c r="K632" s="51" t="s">
        <v>4066</v>
      </c>
      <c r="L632" s="51"/>
      <c r="M632" s="54" t="s">
        <v>69</v>
      </c>
      <c r="N632" s="56" t="s">
        <v>4067</v>
      </c>
      <c r="O632" s="51">
        <v>1315.0</v>
      </c>
      <c r="P632" s="51">
        <v>871.0</v>
      </c>
      <c r="Q632" s="51" t="s">
        <v>4068</v>
      </c>
      <c r="R632" s="57" t="s">
        <v>4069</v>
      </c>
      <c r="S632" s="54" t="s">
        <v>533</v>
      </c>
    </row>
    <row r="633">
      <c r="A633" s="55" t="s">
        <v>4070</v>
      </c>
      <c r="B633" s="51" t="s">
        <v>4057</v>
      </c>
      <c r="C633" s="52" t="s">
        <v>2671</v>
      </c>
      <c r="D633" s="51" t="s">
        <v>4071</v>
      </c>
      <c r="E633" s="51"/>
      <c r="F633" s="53">
        <v>44696.543865740736</v>
      </c>
      <c r="G633" s="51"/>
      <c r="H633" s="51"/>
      <c r="I633" s="51"/>
      <c r="J633" s="51"/>
      <c r="K633" s="51" t="s">
        <v>4059</v>
      </c>
      <c r="L633" s="51"/>
      <c r="M633" s="54" t="s">
        <v>69</v>
      </c>
      <c r="N633" s="56" t="s">
        <v>4060</v>
      </c>
      <c r="O633" s="51">
        <v>165.0</v>
      </c>
      <c r="P633" s="51">
        <v>337.0</v>
      </c>
      <c r="Q633" s="51" t="s">
        <v>4061</v>
      </c>
      <c r="R633" s="57" t="s">
        <v>4072</v>
      </c>
      <c r="S633" s="54" t="s">
        <v>2676</v>
      </c>
    </row>
    <row r="634">
      <c r="A634" s="55" t="s">
        <v>4073</v>
      </c>
      <c r="B634" s="51" t="s">
        <v>4074</v>
      </c>
      <c r="C634" s="52" t="s">
        <v>253</v>
      </c>
      <c r="D634" s="51" t="s">
        <v>4075</v>
      </c>
      <c r="E634" s="51"/>
      <c r="F634" s="53">
        <v>44696.543599537035</v>
      </c>
      <c r="G634" s="51"/>
      <c r="H634" s="51"/>
      <c r="I634" s="51"/>
      <c r="J634" s="51"/>
      <c r="K634" s="51" t="s">
        <v>4076</v>
      </c>
      <c r="L634" s="51"/>
      <c r="M634" s="54" t="s">
        <v>58</v>
      </c>
      <c r="N634" s="56" t="s">
        <v>4077</v>
      </c>
      <c r="O634" s="51">
        <v>773.0</v>
      </c>
      <c r="P634" s="51">
        <v>479.0</v>
      </c>
      <c r="Q634" s="51" t="s">
        <v>4078</v>
      </c>
      <c r="R634" s="57" t="s">
        <v>4079</v>
      </c>
      <c r="S634" s="54" t="s">
        <v>259</v>
      </c>
    </row>
    <row r="635">
      <c r="A635" s="55" t="s">
        <v>4080</v>
      </c>
      <c r="B635" s="51" t="s">
        <v>4081</v>
      </c>
      <c r="C635" s="52" t="s">
        <v>3718</v>
      </c>
      <c r="D635" s="51" t="s">
        <v>4082</v>
      </c>
      <c r="E635" s="51"/>
      <c r="F635" s="53">
        <v>44696.543391203704</v>
      </c>
      <c r="G635" s="51"/>
      <c r="H635" s="51"/>
      <c r="I635" s="51"/>
      <c r="J635" s="51"/>
      <c r="K635" s="51" t="s">
        <v>4083</v>
      </c>
      <c r="L635" s="51"/>
      <c r="M635" s="54" t="s">
        <v>58</v>
      </c>
      <c r="N635" s="56" t="s">
        <v>4084</v>
      </c>
      <c r="O635" s="51">
        <v>1572.0</v>
      </c>
      <c r="P635" s="51">
        <v>1558.0</v>
      </c>
      <c r="Q635" s="51" t="s">
        <v>2085</v>
      </c>
      <c r="R635" s="57" t="s">
        <v>4085</v>
      </c>
      <c r="S635" s="54" t="s">
        <v>3721</v>
      </c>
    </row>
    <row r="636">
      <c r="A636" s="55" t="s">
        <v>4086</v>
      </c>
      <c r="B636" s="51" t="s">
        <v>3954</v>
      </c>
      <c r="C636" s="52" t="s">
        <v>3718</v>
      </c>
      <c r="D636" s="51" t="s">
        <v>4087</v>
      </c>
      <c r="E636" s="51"/>
      <c r="F636" s="53">
        <v>44696.542708333334</v>
      </c>
      <c r="G636" s="51"/>
      <c r="H636" s="51"/>
      <c r="I636" s="51"/>
      <c r="J636" s="51"/>
      <c r="K636" s="51" t="s">
        <v>3956</v>
      </c>
      <c r="L636" s="51"/>
      <c r="M636" s="54" t="s">
        <v>3957</v>
      </c>
      <c r="N636" s="56" t="s">
        <v>3958</v>
      </c>
      <c r="O636" s="51">
        <v>2343450.0</v>
      </c>
      <c r="P636" s="51">
        <v>585.0</v>
      </c>
      <c r="Q636" s="51" t="s">
        <v>281</v>
      </c>
      <c r="R636" s="57" t="s">
        <v>4088</v>
      </c>
      <c r="S636" s="54" t="s">
        <v>3721</v>
      </c>
    </row>
    <row r="637">
      <c r="A637" s="55" t="s">
        <v>4089</v>
      </c>
      <c r="B637" s="51" t="s">
        <v>3961</v>
      </c>
      <c r="C637" s="52" t="s">
        <v>4090</v>
      </c>
      <c r="D637" s="51" t="s">
        <v>4091</v>
      </c>
      <c r="E637" s="51"/>
      <c r="F637" s="53">
        <v>44696.5424537037</v>
      </c>
      <c r="G637" s="51"/>
      <c r="H637" s="51"/>
      <c r="I637" s="51"/>
      <c r="J637" s="51"/>
      <c r="K637" s="51" t="s">
        <v>3964</v>
      </c>
      <c r="L637" s="51"/>
      <c r="M637" s="54" t="s">
        <v>69</v>
      </c>
      <c r="N637" s="56" t="s">
        <v>3965</v>
      </c>
      <c r="O637" s="51">
        <v>2865.0</v>
      </c>
      <c r="P637" s="51">
        <v>1561.0</v>
      </c>
      <c r="Q637" s="51"/>
      <c r="R637" s="57" t="s">
        <v>4092</v>
      </c>
      <c r="S637" s="54" t="s">
        <v>4093</v>
      </c>
    </row>
    <row r="638">
      <c r="A638" s="55" t="s">
        <v>4094</v>
      </c>
      <c r="B638" s="51" t="s">
        <v>1874</v>
      </c>
      <c r="C638" s="52" t="s">
        <v>4095</v>
      </c>
      <c r="D638" s="51" t="s">
        <v>4096</v>
      </c>
      <c r="E638" s="51"/>
      <c r="F638" s="53">
        <v>44696.542233796295</v>
      </c>
      <c r="G638" s="51"/>
      <c r="H638" s="51"/>
      <c r="I638" s="51"/>
      <c r="J638" s="51"/>
      <c r="K638" s="51" t="s">
        <v>1877</v>
      </c>
      <c r="L638" s="51"/>
      <c r="M638" s="54" t="s">
        <v>1878</v>
      </c>
      <c r="N638" s="56" t="s">
        <v>1879</v>
      </c>
      <c r="O638" s="51">
        <v>18729.0</v>
      </c>
      <c r="P638" s="51">
        <v>15048.0</v>
      </c>
      <c r="Q638" s="51" t="s">
        <v>1880</v>
      </c>
      <c r="R638" s="57" t="s">
        <v>4097</v>
      </c>
      <c r="S638" s="54" t="s">
        <v>4098</v>
      </c>
    </row>
    <row r="639">
      <c r="A639" s="55" t="s">
        <v>4099</v>
      </c>
      <c r="B639" s="51" t="s">
        <v>3954</v>
      </c>
      <c r="C639" s="52" t="s">
        <v>2671</v>
      </c>
      <c r="D639" s="51" t="s">
        <v>4100</v>
      </c>
      <c r="E639" s="51"/>
      <c r="F639" s="53">
        <v>44696.54063657408</v>
      </c>
      <c r="G639" s="51"/>
      <c r="H639" s="51"/>
      <c r="I639" s="51"/>
      <c r="J639" s="51"/>
      <c r="K639" s="51" t="s">
        <v>3956</v>
      </c>
      <c r="L639" s="51"/>
      <c r="M639" s="54" t="s">
        <v>3957</v>
      </c>
      <c r="N639" s="56" t="s">
        <v>3958</v>
      </c>
      <c r="O639" s="51">
        <v>2343450.0</v>
      </c>
      <c r="P639" s="51">
        <v>585.0</v>
      </c>
      <c r="Q639" s="51" t="s">
        <v>281</v>
      </c>
      <c r="R639" s="57" t="s">
        <v>4101</v>
      </c>
      <c r="S639" s="54" t="s">
        <v>2676</v>
      </c>
    </row>
    <row r="640">
      <c r="A640" s="55" t="s">
        <v>4102</v>
      </c>
      <c r="B640" s="51" t="s">
        <v>3961</v>
      </c>
      <c r="C640" s="52" t="s">
        <v>4103</v>
      </c>
      <c r="D640" s="51" t="s">
        <v>4104</v>
      </c>
      <c r="E640" s="51"/>
      <c r="F640" s="53">
        <v>44696.540358796294</v>
      </c>
      <c r="G640" s="51"/>
      <c r="H640" s="51"/>
      <c r="I640" s="51"/>
      <c r="J640" s="51"/>
      <c r="K640" s="51" t="s">
        <v>3964</v>
      </c>
      <c r="L640" s="51"/>
      <c r="M640" s="54" t="s">
        <v>69</v>
      </c>
      <c r="N640" s="56" t="s">
        <v>3965</v>
      </c>
      <c r="O640" s="51">
        <v>2865.0</v>
      </c>
      <c r="P640" s="51">
        <v>1561.0</v>
      </c>
      <c r="Q640" s="51"/>
      <c r="R640" s="57" t="s">
        <v>4105</v>
      </c>
      <c r="S640" s="54" t="s">
        <v>4106</v>
      </c>
    </row>
    <row r="641">
      <c r="A641" s="55" t="s">
        <v>4107</v>
      </c>
      <c r="B641" s="51" t="s">
        <v>2168</v>
      </c>
      <c r="C641" s="52" t="s">
        <v>530</v>
      </c>
      <c r="D641" s="51" t="s">
        <v>4108</v>
      </c>
      <c r="E641" s="51"/>
      <c r="F641" s="53">
        <v>44696.53775462963</v>
      </c>
      <c r="G641" s="51"/>
      <c r="H641" s="51"/>
      <c r="I641" s="51"/>
      <c r="J641" s="51"/>
      <c r="K641" s="51" t="s">
        <v>2171</v>
      </c>
      <c r="L641" s="51"/>
      <c r="M641" s="54" t="s">
        <v>69</v>
      </c>
      <c r="N641" s="56" t="s">
        <v>2173</v>
      </c>
      <c r="O641" s="51">
        <v>101211.0</v>
      </c>
      <c r="P641" s="51">
        <v>145.0</v>
      </c>
      <c r="Q641" s="51" t="s">
        <v>2174</v>
      </c>
      <c r="R641" s="57" t="s">
        <v>4109</v>
      </c>
      <c r="S641" s="54" t="s">
        <v>533</v>
      </c>
    </row>
    <row r="642">
      <c r="A642" s="55" t="s">
        <v>4110</v>
      </c>
      <c r="B642" s="51" t="s">
        <v>1874</v>
      </c>
      <c r="C642" s="52" t="s">
        <v>4111</v>
      </c>
      <c r="D642" s="51" t="s">
        <v>4112</v>
      </c>
      <c r="E642" s="51"/>
      <c r="F642" s="53">
        <v>44696.53670138889</v>
      </c>
      <c r="G642" s="51"/>
      <c r="H642" s="51"/>
      <c r="I642" s="51"/>
      <c r="J642" s="51"/>
      <c r="K642" s="51" t="s">
        <v>1877</v>
      </c>
      <c r="L642" s="51"/>
      <c r="M642" s="54" t="s">
        <v>1878</v>
      </c>
      <c r="N642" s="56" t="s">
        <v>1879</v>
      </c>
      <c r="O642" s="51">
        <v>18729.0</v>
      </c>
      <c r="P642" s="51">
        <v>15048.0</v>
      </c>
      <c r="Q642" s="51" t="s">
        <v>1880</v>
      </c>
      <c r="R642" s="57" t="s">
        <v>4113</v>
      </c>
      <c r="S642" s="54" t="s">
        <v>4114</v>
      </c>
    </row>
    <row r="643">
      <c r="A643" s="55" t="s">
        <v>4115</v>
      </c>
      <c r="B643" s="51" t="s">
        <v>4116</v>
      </c>
      <c r="C643" s="52" t="s">
        <v>1500</v>
      </c>
      <c r="D643" s="51" t="s">
        <v>4117</v>
      </c>
      <c r="E643" s="51"/>
      <c r="F643" s="53">
        <v>44696.53162037037</v>
      </c>
      <c r="G643" s="51"/>
      <c r="H643" s="51"/>
      <c r="I643" s="51"/>
      <c r="J643" s="51"/>
      <c r="K643" s="51" t="s">
        <v>4118</v>
      </c>
      <c r="L643" s="51"/>
      <c r="M643" s="54" t="s">
        <v>58</v>
      </c>
      <c r="N643" s="56" t="s">
        <v>4119</v>
      </c>
      <c r="O643" s="51">
        <v>183.0</v>
      </c>
      <c r="P643" s="51">
        <v>703.0</v>
      </c>
      <c r="Q643" s="51"/>
      <c r="R643" s="57" t="s">
        <v>4120</v>
      </c>
      <c r="S643" s="54" t="s">
        <v>1506</v>
      </c>
    </row>
    <row r="644">
      <c r="A644" s="55" t="s">
        <v>4121</v>
      </c>
      <c r="B644" s="51" t="s">
        <v>4122</v>
      </c>
      <c r="C644" s="52" t="s">
        <v>219</v>
      </c>
      <c r="D644" s="51" t="s">
        <v>4123</v>
      </c>
      <c r="E644" s="51"/>
      <c r="F644" s="53">
        <v>44696.53015046296</v>
      </c>
      <c r="G644" s="51"/>
      <c r="H644" s="51"/>
      <c r="I644" s="51"/>
      <c r="J644" s="51"/>
      <c r="K644" s="51" t="s">
        <v>4124</v>
      </c>
      <c r="L644" s="51"/>
      <c r="M644" s="54" t="s">
        <v>111</v>
      </c>
      <c r="N644" s="56" t="s">
        <v>4125</v>
      </c>
      <c r="O644" s="51">
        <v>664.0</v>
      </c>
      <c r="P644" s="51">
        <v>376.0</v>
      </c>
      <c r="Q644" s="51"/>
      <c r="R644" s="57" t="s">
        <v>4126</v>
      </c>
      <c r="S644" s="54" t="s">
        <v>225</v>
      </c>
    </row>
    <row r="645">
      <c r="A645" s="55" t="s">
        <v>4127</v>
      </c>
      <c r="B645" s="51" t="s">
        <v>3817</v>
      </c>
      <c r="C645" s="52" t="s">
        <v>4128</v>
      </c>
      <c r="D645" s="51" t="s">
        <v>4129</v>
      </c>
      <c r="E645" s="51"/>
      <c r="F645" s="53">
        <v>44696.52741898148</v>
      </c>
      <c r="G645" s="51"/>
      <c r="H645" s="51"/>
      <c r="I645" s="51"/>
      <c r="J645" s="51"/>
      <c r="K645" s="51" t="s">
        <v>3820</v>
      </c>
      <c r="L645" s="51"/>
      <c r="M645" s="54" t="s">
        <v>111</v>
      </c>
      <c r="N645" s="56" t="s">
        <v>3821</v>
      </c>
      <c r="O645" s="51">
        <v>5254.0</v>
      </c>
      <c r="P645" s="51">
        <v>2052.0</v>
      </c>
      <c r="Q645" s="51" t="s">
        <v>1352</v>
      </c>
      <c r="R645" s="57" t="s">
        <v>4130</v>
      </c>
      <c r="S645" s="54" t="s">
        <v>4131</v>
      </c>
    </row>
    <row r="646">
      <c r="A646" s="55" t="s">
        <v>4132</v>
      </c>
      <c r="B646" s="51" t="s">
        <v>4133</v>
      </c>
      <c r="C646" s="52" t="s">
        <v>1500</v>
      </c>
      <c r="D646" s="51" t="s">
        <v>4134</v>
      </c>
      <c r="E646" s="51"/>
      <c r="F646" s="53">
        <v>44696.52431712963</v>
      </c>
      <c r="G646" s="51"/>
      <c r="H646" s="51"/>
      <c r="I646" s="51"/>
      <c r="J646" s="51"/>
      <c r="K646" s="51" t="s">
        <v>4135</v>
      </c>
      <c r="L646" s="51"/>
      <c r="M646" s="54" t="s">
        <v>111</v>
      </c>
      <c r="N646" s="56" t="s">
        <v>4136</v>
      </c>
      <c r="O646" s="51">
        <v>3034.0</v>
      </c>
      <c r="P646" s="51">
        <v>1265.0</v>
      </c>
      <c r="Q646" s="51" t="s">
        <v>4137</v>
      </c>
      <c r="R646" s="57" t="s">
        <v>4138</v>
      </c>
      <c r="S646" s="54" t="s">
        <v>1506</v>
      </c>
    </row>
    <row r="647">
      <c r="A647" s="55" t="s">
        <v>4139</v>
      </c>
      <c r="B647" s="51" t="s">
        <v>957</v>
      </c>
      <c r="C647" s="52" t="s">
        <v>4140</v>
      </c>
      <c r="D647" s="51" t="s">
        <v>4141</v>
      </c>
      <c r="E647" s="51"/>
      <c r="F647" s="53">
        <v>44696.52340277778</v>
      </c>
      <c r="G647" s="51"/>
      <c r="H647" s="51"/>
      <c r="I647" s="51"/>
      <c r="J647" s="51"/>
      <c r="K647" s="51" t="s">
        <v>959</v>
      </c>
      <c r="L647" s="51"/>
      <c r="M647" s="54" t="s">
        <v>111</v>
      </c>
      <c r="N647" s="56" t="s">
        <v>960</v>
      </c>
      <c r="O647" s="51">
        <v>932.0</v>
      </c>
      <c r="P647" s="51">
        <v>1194.0</v>
      </c>
      <c r="Q647" s="51"/>
      <c r="R647" s="57" t="s">
        <v>4142</v>
      </c>
      <c r="S647" s="54" t="s">
        <v>4143</v>
      </c>
    </row>
    <row r="648">
      <c r="A648" s="55" t="s">
        <v>4144</v>
      </c>
      <c r="B648" s="51" t="s">
        <v>4145</v>
      </c>
      <c r="C648" s="52" t="s">
        <v>519</v>
      </c>
      <c r="D648" s="51" t="s">
        <v>4146</v>
      </c>
      <c r="E648" s="51"/>
      <c r="F648" s="53">
        <v>44696.52134259259</v>
      </c>
      <c r="G648" s="51"/>
      <c r="H648" s="51"/>
      <c r="I648" s="51"/>
      <c r="J648" s="51"/>
      <c r="K648" s="51" t="s">
        <v>4147</v>
      </c>
      <c r="L648" s="51"/>
      <c r="M648" s="54" t="s">
        <v>111</v>
      </c>
      <c r="N648" s="56" t="s">
        <v>59</v>
      </c>
      <c r="O648" s="51">
        <v>128.0</v>
      </c>
      <c r="P648" s="51">
        <v>698.0</v>
      </c>
      <c r="Q648" s="51"/>
      <c r="R648" s="57" t="s">
        <v>4148</v>
      </c>
      <c r="S648" s="54" t="s">
        <v>525</v>
      </c>
    </row>
    <row r="649">
      <c r="A649" s="55" t="s">
        <v>4149</v>
      </c>
      <c r="B649" s="51" t="s">
        <v>4150</v>
      </c>
      <c r="C649" s="52" t="s">
        <v>2691</v>
      </c>
      <c r="D649" s="51" t="s">
        <v>4151</v>
      </c>
      <c r="E649" s="51"/>
      <c r="F649" s="53">
        <v>44696.52083333333</v>
      </c>
      <c r="G649" s="51"/>
      <c r="H649" s="51"/>
      <c r="I649" s="51"/>
      <c r="J649" s="51"/>
      <c r="K649" s="51" t="s">
        <v>4152</v>
      </c>
      <c r="L649" s="51"/>
      <c r="M649" s="54" t="s">
        <v>69</v>
      </c>
      <c r="N649" s="56" t="s">
        <v>4153</v>
      </c>
      <c r="O649" s="51">
        <v>2041.0</v>
      </c>
      <c r="P649" s="51">
        <v>3570.0</v>
      </c>
      <c r="Q649" s="51" t="s">
        <v>4048</v>
      </c>
      <c r="R649" s="57" t="s">
        <v>4154</v>
      </c>
      <c r="S649" s="54" t="s">
        <v>2696</v>
      </c>
    </row>
    <row r="650">
      <c r="A650" s="55" t="s">
        <v>4155</v>
      </c>
      <c r="B650" s="51" t="s">
        <v>1874</v>
      </c>
      <c r="C650" s="52" t="s">
        <v>4156</v>
      </c>
      <c r="D650" s="51" t="s">
        <v>4157</v>
      </c>
      <c r="E650" s="51"/>
      <c r="F650" s="53">
        <v>44696.51484953704</v>
      </c>
      <c r="G650" s="51"/>
      <c r="H650" s="51"/>
      <c r="I650" s="51"/>
      <c r="J650" s="51"/>
      <c r="K650" s="51" t="s">
        <v>1877</v>
      </c>
      <c r="L650" s="51"/>
      <c r="M650" s="54" t="s">
        <v>1878</v>
      </c>
      <c r="N650" s="56" t="s">
        <v>1879</v>
      </c>
      <c r="O650" s="51">
        <v>18729.0</v>
      </c>
      <c r="P650" s="51">
        <v>15048.0</v>
      </c>
      <c r="Q650" s="51" t="s">
        <v>1880</v>
      </c>
      <c r="R650" s="57" t="s">
        <v>4158</v>
      </c>
      <c r="S650" s="54" t="s">
        <v>4159</v>
      </c>
    </row>
    <row r="651">
      <c r="A651" s="55" t="s">
        <v>4160</v>
      </c>
      <c r="B651" s="51" t="s">
        <v>4161</v>
      </c>
      <c r="C651" s="52" t="s">
        <v>4128</v>
      </c>
      <c r="D651" s="51" t="s">
        <v>4162</v>
      </c>
      <c r="E651" s="51"/>
      <c r="F651" s="53">
        <v>44696.51269675926</v>
      </c>
      <c r="G651" s="51"/>
      <c r="H651" s="51"/>
      <c r="I651" s="51"/>
      <c r="J651" s="51"/>
      <c r="K651" s="51" t="s">
        <v>4163</v>
      </c>
      <c r="L651" s="51"/>
      <c r="M651" s="54" t="s">
        <v>58</v>
      </c>
      <c r="N651" s="56" t="s">
        <v>4164</v>
      </c>
      <c r="O651" s="51">
        <v>1525.0</v>
      </c>
      <c r="P651" s="51">
        <v>2628.0</v>
      </c>
      <c r="Q651" s="51" t="s">
        <v>3561</v>
      </c>
      <c r="R651" s="57" t="s">
        <v>4165</v>
      </c>
      <c r="S651" s="54" t="s">
        <v>4131</v>
      </c>
    </row>
    <row r="652">
      <c r="A652" s="55" t="s">
        <v>4166</v>
      </c>
      <c r="B652" s="51" t="s">
        <v>3954</v>
      </c>
      <c r="C652" s="52" t="s">
        <v>4128</v>
      </c>
      <c r="D652" s="51" t="s">
        <v>4167</v>
      </c>
      <c r="E652" s="51"/>
      <c r="F652" s="53">
        <v>44696.51040509259</v>
      </c>
      <c r="G652" s="51"/>
      <c r="H652" s="51"/>
      <c r="I652" s="51"/>
      <c r="J652" s="51"/>
      <c r="K652" s="51" t="s">
        <v>3956</v>
      </c>
      <c r="L652" s="51"/>
      <c r="M652" s="54" t="s">
        <v>3957</v>
      </c>
      <c r="N652" s="56" t="s">
        <v>3958</v>
      </c>
      <c r="O652" s="51">
        <v>2343450.0</v>
      </c>
      <c r="P652" s="51">
        <v>585.0</v>
      </c>
      <c r="Q652" s="51" t="s">
        <v>281</v>
      </c>
      <c r="R652" s="57" t="s">
        <v>4168</v>
      </c>
      <c r="S652" s="54" t="s">
        <v>4131</v>
      </c>
    </row>
    <row r="653">
      <c r="A653" s="55" t="s">
        <v>4169</v>
      </c>
      <c r="B653" s="51" t="s">
        <v>3961</v>
      </c>
      <c r="C653" s="52" t="s">
        <v>4170</v>
      </c>
      <c r="D653" s="51" t="s">
        <v>4171</v>
      </c>
      <c r="E653" s="51"/>
      <c r="F653" s="53">
        <v>44696.50944444444</v>
      </c>
      <c r="G653" s="51"/>
      <c r="H653" s="51"/>
      <c r="I653" s="51"/>
      <c r="J653" s="51"/>
      <c r="K653" s="51" t="s">
        <v>3964</v>
      </c>
      <c r="L653" s="51"/>
      <c r="M653" s="54" t="s">
        <v>58</v>
      </c>
      <c r="N653" s="56" t="s">
        <v>3965</v>
      </c>
      <c r="O653" s="51">
        <v>2865.0</v>
      </c>
      <c r="P653" s="51">
        <v>1561.0</v>
      </c>
      <c r="Q653" s="51"/>
      <c r="R653" s="57" t="s">
        <v>4172</v>
      </c>
      <c r="S653" s="54" t="s">
        <v>4173</v>
      </c>
    </row>
    <row r="654">
      <c r="A654" s="55" t="s">
        <v>4174</v>
      </c>
      <c r="B654" s="51" t="s">
        <v>4175</v>
      </c>
      <c r="C654" s="52" t="s">
        <v>2691</v>
      </c>
      <c r="D654" s="51" t="s">
        <v>4176</v>
      </c>
      <c r="E654" s="51"/>
      <c r="F654" s="53">
        <v>44696.50746527778</v>
      </c>
      <c r="G654" s="51"/>
      <c r="H654" s="51"/>
      <c r="I654" s="51"/>
      <c r="J654" s="51"/>
      <c r="K654" s="51" t="s">
        <v>4177</v>
      </c>
      <c r="L654" s="51"/>
      <c r="M654" s="54" t="s">
        <v>58</v>
      </c>
      <c r="N654" s="56" t="s">
        <v>4178</v>
      </c>
      <c r="O654" s="51">
        <v>875.0</v>
      </c>
      <c r="P654" s="51">
        <v>4998.0</v>
      </c>
      <c r="Q654" s="51" t="s">
        <v>4179</v>
      </c>
      <c r="R654" s="57" t="s">
        <v>4180</v>
      </c>
      <c r="S654" s="54" t="s">
        <v>2696</v>
      </c>
    </row>
    <row r="655">
      <c r="A655" s="55" t="s">
        <v>3854</v>
      </c>
      <c r="B655" s="51" t="s">
        <v>3852</v>
      </c>
      <c r="C655" s="52" t="s">
        <v>4181</v>
      </c>
      <c r="D655" s="51" t="s">
        <v>4182</v>
      </c>
      <c r="E655" s="51"/>
      <c r="F655" s="53">
        <v>44696.4625</v>
      </c>
      <c r="G655" s="51"/>
      <c r="H655" s="51"/>
      <c r="I655" s="51"/>
      <c r="J655" s="51"/>
      <c r="K655" s="51" t="s">
        <v>3851</v>
      </c>
      <c r="L655" s="51"/>
      <c r="M655" s="54" t="s">
        <v>4046</v>
      </c>
      <c r="N655" s="56" t="s">
        <v>4183</v>
      </c>
      <c r="O655" s="51">
        <v>992.0</v>
      </c>
      <c r="P655" s="51">
        <v>457.0</v>
      </c>
      <c r="Q655" s="51" t="s">
        <v>4184</v>
      </c>
      <c r="R655" s="57" t="s">
        <v>4185</v>
      </c>
      <c r="S655" s="54" t="s">
        <v>4186</v>
      </c>
    </row>
    <row r="656">
      <c r="A656" s="55" t="s">
        <v>4187</v>
      </c>
      <c r="B656" s="51" t="s">
        <v>4188</v>
      </c>
      <c r="C656" s="52" t="s">
        <v>4189</v>
      </c>
      <c r="D656" s="51" t="s">
        <v>4190</v>
      </c>
      <c r="E656" s="51"/>
      <c r="F656" s="53">
        <v>44696.44194444444</v>
      </c>
      <c r="G656" s="51"/>
      <c r="H656" s="51"/>
      <c r="I656" s="51" t="s">
        <v>4191</v>
      </c>
      <c r="J656" s="51" t="s">
        <v>4192</v>
      </c>
      <c r="K656" s="51" t="s">
        <v>4193</v>
      </c>
      <c r="L656" s="51" t="s">
        <v>4194</v>
      </c>
      <c r="M656" s="54" t="s">
        <v>69</v>
      </c>
      <c r="N656" s="56" t="s">
        <v>4195</v>
      </c>
      <c r="O656" s="51">
        <v>922.0</v>
      </c>
      <c r="P656" s="51">
        <v>318.0</v>
      </c>
      <c r="Q656" s="51" t="s">
        <v>660</v>
      </c>
      <c r="R656" s="57" t="s">
        <v>4196</v>
      </c>
      <c r="S656" s="54" t="s">
        <v>4197</v>
      </c>
    </row>
    <row r="657">
      <c r="A657" s="55" t="s">
        <v>4198</v>
      </c>
      <c r="B657" s="51" t="s">
        <v>4199</v>
      </c>
      <c r="C657" s="52" t="s">
        <v>4200</v>
      </c>
      <c r="D657" s="51" t="s">
        <v>4201</v>
      </c>
      <c r="E657" s="51"/>
      <c r="F657" s="53">
        <v>44696.42554398148</v>
      </c>
      <c r="G657" s="51"/>
      <c r="H657" s="51"/>
      <c r="I657" s="51"/>
      <c r="J657" s="51"/>
      <c r="K657" s="51" t="s">
        <v>4202</v>
      </c>
      <c r="L657" s="51"/>
      <c r="M657" s="54" t="s">
        <v>111</v>
      </c>
      <c r="N657" s="56" t="s">
        <v>4203</v>
      </c>
      <c r="O657" s="51">
        <v>239.0</v>
      </c>
      <c r="P657" s="51">
        <v>476.0</v>
      </c>
      <c r="Q657" s="51" t="s">
        <v>4204</v>
      </c>
      <c r="R657" s="57" t="s">
        <v>4205</v>
      </c>
      <c r="S657" s="54" t="s">
        <v>4206</v>
      </c>
    </row>
    <row r="658">
      <c r="A658" s="55" t="s">
        <v>4207</v>
      </c>
      <c r="B658" s="51" t="s">
        <v>4208</v>
      </c>
      <c r="C658" s="52" t="s">
        <v>1048</v>
      </c>
      <c r="D658" s="51" t="s">
        <v>4209</v>
      </c>
      <c r="E658" s="51"/>
      <c r="F658" s="53">
        <v>44696.406701388885</v>
      </c>
      <c r="G658" s="51"/>
      <c r="H658" s="51"/>
      <c r="I658" s="51"/>
      <c r="J658" s="51"/>
      <c r="K658" s="51" t="s">
        <v>4210</v>
      </c>
      <c r="L658" s="51"/>
      <c r="M658" s="54" t="s">
        <v>58</v>
      </c>
      <c r="N658" s="56" t="s">
        <v>4211</v>
      </c>
      <c r="O658" s="51">
        <v>4066.0</v>
      </c>
      <c r="P658" s="51">
        <v>1289.0</v>
      </c>
      <c r="Q658" s="51" t="s">
        <v>4212</v>
      </c>
      <c r="R658" s="57" t="s">
        <v>4213</v>
      </c>
      <c r="S658" s="54" t="s">
        <v>1054</v>
      </c>
    </row>
    <row r="659">
      <c r="A659" s="55" t="s">
        <v>4214</v>
      </c>
      <c r="B659" s="51" t="s">
        <v>4215</v>
      </c>
      <c r="C659" s="52" t="s">
        <v>4216</v>
      </c>
      <c r="D659" s="51" t="s">
        <v>4217</v>
      </c>
      <c r="E659" s="51"/>
      <c r="F659" s="53">
        <v>44696.36728009259</v>
      </c>
      <c r="G659" s="51"/>
      <c r="H659" s="51"/>
      <c r="I659" s="51"/>
      <c r="J659" s="51"/>
      <c r="K659" s="51" t="s">
        <v>4218</v>
      </c>
      <c r="L659" s="51"/>
      <c r="M659" s="54" t="s">
        <v>2111</v>
      </c>
      <c r="N659" s="56" t="s">
        <v>4219</v>
      </c>
      <c r="O659" s="51">
        <v>126.0</v>
      </c>
      <c r="P659" s="51">
        <v>19.0</v>
      </c>
      <c r="Q659" s="51" t="s">
        <v>349</v>
      </c>
      <c r="R659" s="57" t="s">
        <v>4220</v>
      </c>
      <c r="S659" s="54" t="s">
        <v>4221</v>
      </c>
    </row>
    <row r="660">
      <c r="A660" s="55" t="s">
        <v>4222</v>
      </c>
      <c r="B660" s="51" t="s">
        <v>4223</v>
      </c>
      <c r="C660" s="52" t="s">
        <v>4224</v>
      </c>
      <c r="D660" s="51" t="s">
        <v>4225</v>
      </c>
      <c r="E660" s="51"/>
      <c r="F660" s="53">
        <v>44696.36409722222</v>
      </c>
      <c r="G660" s="51"/>
      <c r="H660" s="51"/>
      <c r="I660" s="51"/>
      <c r="J660" s="51"/>
      <c r="K660" s="51" t="s">
        <v>4226</v>
      </c>
      <c r="L660" s="51"/>
      <c r="M660" s="54" t="s">
        <v>58</v>
      </c>
      <c r="N660" s="56" t="s">
        <v>4227</v>
      </c>
      <c r="O660" s="51">
        <v>17.0</v>
      </c>
      <c r="P660" s="51">
        <v>90.0</v>
      </c>
      <c r="Q660" s="51"/>
      <c r="R660" s="57" t="s">
        <v>4228</v>
      </c>
      <c r="S660" s="54" t="s">
        <v>4229</v>
      </c>
    </row>
    <row r="661">
      <c r="A661" s="55" t="s">
        <v>4230</v>
      </c>
      <c r="B661" s="51" t="s">
        <v>1628</v>
      </c>
      <c r="C661" s="52" t="s">
        <v>4231</v>
      </c>
      <c r="D661" s="51" t="s">
        <v>4232</v>
      </c>
      <c r="E661" s="51"/>
      <c r="F661" s="53">
        <v>44696.34986111111</v>
      </c>
      <c r="G661" s="51"/>
      <c r="H661" s="51"/>
      <c r="I661" s="51"/>
      <c r="J661" s="51"/>
      <c r="K661" s="51" t="s">
        <v>1631</v>
      </c>
      <c r="L661" s="51"/>
      <c r="M661" s="54" t="s">
        <v>58</v>
      </c>
      <c r="N661" s="56" t="s">
        <v>1632</v>
      </c>
      <c r="O661" s="51">
        <v>51.0</v>
      </c>
      <c r="P661" s="51">
        <v>674.0</v>
      </c>
      <c r="Q661" s="51" t="s">
        <v>1633</v>
      </c>
      <c r="R661" s="57" t="s">
        <v>4233</v>
      </c>
      <c r="S661" s="54" t="s">
        <v>4234</v>
      </c>
    </row>
    <row r="662">
      <c r="A662" s="55" t="s">
        <v>4235</v>
      </c>
      <c r="B662" s="51" t="s">
        <v>4236</v>
      </c>
      <c r="C662" s="52" t="s">
        <v>4237</v>
      </c>
      <c r="D662" s="51" t="s">
        <v>4238</v>
      </c>
      <c r="E662" s="51"/>
      <c r="F662" s="53">
        <v>44696.34979166667</v>
      </c>
      <c r="G662" s="51"/>
      <c r="H662" s="51"/>
      <c r="I662" s="51"/>
      <c r="J662" s="51"/>
      <c r="K662" s="51" t="s">
        <v>4239</v>
      </c>
      <c r="L662" s="51"/>
      <c r="M662" s="54" t="s">
        <v>2111</v>
      </c>
      <c r="N662" s="56" t="s">
        <v>4240</v>
      </c>
      <c r="O662" s="51">
        <v>1076.0</v>
      </c>
      <c r="P662" s="51">
        <v>40.0</v>
      </c>
      <c r="Q662" s="51" t="s">
        <v>349</v>
      </c>
      <c r="R662" s="57" t="s">
        <v>4241</v>
      </c>
      <c r="S662" s="54" t="s">
        <v>4242</v>
      </c>
    </row>
    <row r="663">
      <c r="A663" s="55" t="s">
        <v>4243</v>
      </c>
      <c r="B663" s="51" t="s">
        <v>4244</v>
      </c>
      <c r="C663" s="52" t="s">
        <v>354</v>
      </c>
      <c r="D663" s="51" t="s">
        <v>4245</v>
      </c>
      <c r="E663" s="51"/>
      <c r="F663" s="53">
        <v>44696.27050925926</v>
      </c>
      <c r="G663" s="51"/>
      <c r="H663" s="51"/>
      <c r="I663" s="51"/>
      <c r="J663" s="51"/>
      <c r="K663" s="51" t="s">
        <v>4246</v>
      </c>
      <c r="L663" s="51"/>
      <c r="M663" s="54" t="s">
        <v>58</v>
      </c>
      <c r="N663" s="56" t="s">
        <v>4247</v>
      </c>
      <c r="O663" s="51">
        <v>133.0</v>
      </c>
      <c r="P663" s="51">
        <v>312.0</v>
      </c>
      <c r="Q663" s="51"/>
      <c r="R663" s="57" t="s">
        <v>4248</v>
      </c>
      <c r="S663" s="54" t="s">
        <v>360</v>
      </c>
    </row>
    <row r="664">
      <c r="A664" s="55" t="s">
        <v>4249</v>
      </c>
      <c r="B664" s="51" t="s">
        <v>4250</v>
      </c>
      <c r="C664" s="52" t="s">
        <v>4251</v>
      </c>
      <c r="D664" s="51" t="s">
        <v>4252</v>
      </c>
      <c r="E664" s="51"/>
      <c r="F664" s="53">
        <v>44696.258935185186</v>
      </c>
      <c r="G664" s="51"/>
      <c r="H664" s="51"/>
      <c r="I664" s="51"/>
      <c r="J664" s="51"/>
      <c r="K664" s="51" t="s">
        <v>4253</v>
      </c>
      <c r="L664" s="51"/>
      <c r="M664" s="54" t="s">
        <v>58</v>
      </c>
      <c r="N664" s="56" t="s">
        <v>4254</v>
      </c>
      <c r="O664" s="51">
        <v>1087.0</v>
      </c>
      <c r="P664" s="51">
        <v>2363.0</v>
      </c>
      <c r="Q664" s="51" t="s">
        <v>4255</v>
      </c>
      <c r="R664" s="57" t="s">
        <v>4256</v>
      </c>
      <c r="S664" s="54" t="s">
        <v>4257</v>
      </c>
    </row>
    <row r="665">
      <c r="A665" s="55" t="s">
        <v>4258</v>
      </c>
      <c r="B665" s="51" t="s">
        <v>4259</v>
      </c>
      <c r="C665" s="52" t="s">
        <v>4260</v>
      </c>
      <c r="D665" s="51" t="s">
        <v>4261</v>
      </c>
      <c r="E665" s="51"/>
      <c r="F665" s="53">
        <v>44696.099375000005</v>
      </c>
      <c r="G665" s="51"/>
      <c r="H665" s="51"/>
      <c r="I665" s="51"/>
      <c r="J665" s="51"/>
      <c r="K665" s="51" t="s">
        <v>4262</v>
      </c>
      <c r="L665" s="51"/>
      <c r="M665" s="54" t="s">
        <v>69</v>
      </c>
      <c r="N665" s="56" t="s">
        <v>4263</v>
      </c>
      <c r="O665" s="51">
        <v>18.0</v>
      </c>
      <c r="P665" s="51">
        <v>16.0</v>
      </c>
      <c r="Q665" s="51" t="s">
        <v>4264</v>
      </c>
      <c r="R665" s="57" t="s">
        <v>4265</v>
      </c>
      <c r="S665" s="54" t="s">
        <v>4266</v>
      </c>
    </row>
    <row r="666">
      <c r="A666" s="55" t="s">
        <v>4267</v>
      </c>
      <c r="B666" s="51" t="s">
        <v>4268</v>
      </c>
      <c r="C666" s="52" t="s">
        <v>219</v>
      </c>
      <c r="D666" s="51" t="s">
        <v>4269</v>
      </c>
      <c r="E666" s="51"/>
      <c r="F666" s="53">
        <v>44696.062696759254</v>
      </c>
      <c r="G666" s="51"/>
      <c r="H666" s="51"/>
      <c r="I666" s="51"/>
      <c r="J666" s="51"/>
      <c r="K666" s="51" t="s">
        <v>4270</v>
      </c>
      <c r="L666" s="51"/>
      <c r="M666" s="54" t="s">
        <v>58</v>
      </c>
      <c r="N666" s="56" t="s">
        <v>4271</v>
      </c>
      <c r="O666" s="51">
        <v>209.0</v>
      </c>
      <c r="P666" s="51">
        <v>52.0</v>
      </c>
      <c r="Q666" s="51" t="s">
        <v>4272</v>
      </c>
      <c r="R666" s="57" t="s">
        <v>4273</v>
      </c>
      <c r="S666" s="54" t="s">
        <v>225</v>
      </c>
    </row>
    <row r="667">
      <c r="A667" s="55" t="s">
        <v>4274</v>
      </c>
      <c r="B667" s="51" t="s">
        <v>4275</v>
      </c>
      <c r="C667" s="52" t="s">
        <v>4276</v>
      </c>
      <c r="D667" s="51" t="s">
        <v>4277</v>
      </c>
      <c r="E667" s="51"/>
      <c r="F667" s="53">
        <v>44695.934849537036</v>
      </c>
      <c r="G667" s="51"/>
      <c r="H667" s="51"/>
      <c r="I667" s="51"/>
      <c r="J667" s="51"/>
      <c r="K667" s="51" t="s">
        <v>4278</v>
      </c>
      <c r="L667" s="51"/>
      <c r="M667" s="54" t="s">
        <v>58</v>
      </c>
      <c r="N667" s="56" t="s">
        <v>4279</v>
      </c>
      <c r="O667" s="51">
        <v>866.0</v>
      </c>
      <c r="P667" s="51">
        <v>3717.0</v>
      </c>
      <c r="Q667" s="51" t="s">
        <v>4280</v>
      </c>
      <c r="R667" s="57" t="s">
        <v>4281</v>
      </c>
      <c r="S667" s="54" t="s">
        <v>4282</v>
      </c>
    </row>
    <row r="668">
      <c r="A668" s="55" t="s">
        <v>4283</v>
      </c>
      <c r="B668" s="51" t="s">
        <v>3185</v>
      </c>
      <c r="C668" s="52" t="s">
        <v>354</v>
      </c>
      <c r="D668" s="51" t="s">
        <v>4284</v>
      </c>
      <c r="E668" s="51"/>
      <c r="F668" s="53">
        <v>44695.90887731481</v>
      </c>
      <c r="G668" s="51"/>
      <c r="H668" s="51"/>
      <c r="I668" s="51"/>
      <c r="J668" s="51"/>
      <c r="K668" s="51" t="s">
        <v>3187</v>
      </c>
      <c r="L668" s="51"/>
      <c r="M668" s="54" t="s">
        <v>58</v>
      </c>
      <c r="N668" s="56" t="s">
        <v>3188</v>
      </c>
      <c r="O668" s="51">
        <v>2797.0</v>
      </c>
      <c r="P668" s="51">
        <v>2511.0</v>
      </c>
      <c r="Q668" s="51" t="s">
        <v>3189</v>
      </c>
      <c r="R668" s="57" t="s">
        <v>4285</v>
      </c>
      <c r="S668" s="54" t="s">
        <v>360</v>
      </c>
    </row>
    <row r="669">
      <c r="A669" s="55" t="s">
        <v>4286</v>
      </c>
      <c r="B669" s="51" t="s">
        <v>4287</v>
      </c>
      <c r="C669" s="52" t="s">
        <v>607</v>
      </c>
      <c r="D669" s="51" t="s">
        <v>4288</v>
      </c>
      <c r="E669" s="51"/>
      <c r="F669" s="53">
        <v>44695.89539351852</v>
      </c>
      <c r="G669" s="51"/>
      <c r="H669" s="51"/>
      <c r="I669" s="51"/>
      <c r="J669" s="51"/>
      <c r="K669" s="51" t="s">
        <v>4289</v>
      </c>
      <c r="L669" s="51"/>
      <c r="M669" s="54" t="s">
        <v>111</v>
      </c>
      <c r="N669" s="56" t="s">
        <v>4290</v>
      </c>
      <c r="O669" s="51">
        <v>1289.0</v>
      </c>
      <c r="P669" s="51">
        <v>229.0</v>
      </c>
      <c r="Q669" s="51" t="s">
        <v>4291</v>
      </c>
      <c r="R669" s="57" t="s">
        <v>4292</v>
      </c>
      <c r="S669" s="54" t="s">
        <v>610</v>
      </c>
    </row>
    <row r="670">
      <c r="A670" s="55" t="s">
        <v>4293</v>
      </c>
      <c r="B670" s="51" t="s">
        <v>4294</v>
      </c>
      <c r="C670" s="52" t="s">
        <v>4295</v>
      </c>
      <c r="D670" s="51" t="s">
        <v>4296</v>
      </c>
      <c r="E670" s="51"/>
      <c r="F670" s="53">
        <v>44695.866990740746</v>
      </c>
      <c r="G670" s="51"/>
      <c r="H670" s="51"/>
      <c r="I670" s="51"/>
      <c r="J670" s="51"/>
      <c r="K670" s="51" t="s">
        <v>4297</v>
      </c>
      <c r="L670" s="51"/>
      <c r="M670" s="54" t="s">
        <v>58</v>
      </c>
      <c r="N670" s="56" t="s">
        <v>4298</v>
      </c>
      <c r="O670" s="51">
        <v>942.0</v>
      </c>
      <c r="P670" s="51">
        <v>1568.0</v>
      </c>
      <c r="Q670" s="51" t="s">
        <v>4299</v>
      </c>
      <c r="R670" s="57" t="s">
        <v>4300</v>
      </c>
      <c r="S670" s="54" t="s">
        <v>4301</v>
      </c>
    </row>
    <row r="671">
      <c r="A671" s="55" t="s">
        <v>4302</v>
      </c>
      <c r="B671" s="51" t="s">
        <v>4303</v>
      </c>
      <c r="C671" s="52" t="s">
        <v>4304</v>
      </c>
      <c r="D671" s="51" t="s">
        <v>4305</v>
      </c>
      <c r="E671" s="51"/>
      <c r="F671" s="53">
        <v>44695.856203703705</v>
      </c>
      <c r="G671" s="51"/>
      <c r="H671" s="51"/>
      <c r="I671" s="51"/>
      <c r="J671" s="51"/>
      <c r="K671" s="51" t="s">
        <v>4306</v>
      </c>
      <c r="L671" s="51"/>
      <c r="M671" s="54" t="s">
        <v>69</v>
      </c>
      <c r="N671" s="56" t="s">
        <v>4307</v>
      </c>
      <c r="O671" s="51">
        <v>1.0</v>
      </c>
      <c r="P671" s="51">
        <v>154.0</v>
      </c>
      <c r="Q671" s="51"/>
      <c r="R671" s="57" t="s">
        <v>4308</v>
      </c>
      <c r="S671" s="54" t="s">
        <v>4309</v>
      </c>
    </row>
    <row r="672">
      <c r="A672" s="55" t="s">
        <v>4310</v>
      </c>
      <c r="B672" s="51" t="s">
        <v>4311</v>
      </c>
      <c r="C672" s="52" t="s">
        <v>354</v>
      </c>
      <c r="D672" s="51" t="s">
        <v>4312</v>
      </c>
      <c r="E672" s="51"/>
      <c r="F672" s="53">
        <v>44695.82515046296</v>
      </c>
      <c r="G672" s="51"/>
      <c r="H672" s="51"/>
      <c r="I672" s="51"/>
      <c r="J672" s="51"/>
      <c r="K672" s="51" t="s">
        <v>4313</v>
      </c>
      <c r="L672" s="51"/>
      <c r="M672" s="54" t="s">
        <v>111</v>
      </c>
      <c r="N672" s="56" t="s">
        <v>4314</v>
      </c>
      <c r="O672" s="51">
        <v>948.0</v>
      </c>
      <c r="P672" s="51">
        <v>533.0</v>
      </c>
      <c r="Q672" s="51" t="s">
        <v>4315</v>
      </c>
      <c r="R672" s="57" t="s">
        <v>4316</v>
      </c>
      <c r="S672" s="54" t="s">
        <v>360</v>
      </c>
    </row>
    <row r="673">
      <c r="A673" s="55" t="s">
        <v>4317</v>
      </c>
      <c r="B673" s="51" t="s">
        <v>4318</v>
      </c>
      <c r="C673" s="52" t="s">
        <v>354</v>
      </c>
      <c r="D673" s="51" t="s">
        <v>4319</v>
      </c>
      <c r="E673" s="51"/>
      <c r="F673" s="53">
        <v>44695.765</v>
      </c>
      <c r="G673" s="51"/>
      <c r="H673" s="51"/>
      <c r="I673" s="51"/>
      <c r="J673" s="51"/>
      <c r="K673" s="51" t="s">
        <v>4320</v>
      </c>
      <c r="L673" s="51"/>
      <c r="M673" s="54" t="s">
        <v>58</v>
      </c>
      <c r="N673" s="56" t="s">
        <v>4321</v>
      </c>
      <c r="O673" s="51">
        <v>1922.0</v>
      </c>
      <c r="P673" s="51">
        <v>2048.0</v>
      </c>
      <c r="Q673" s="51" t="s">
        <v>4322</v>
      </c>
      <c r="R673" s="57" t="s">
        <v>4323</v>
      </c>
      <c r="S673" s="54" t="s">
        <v>360</v>
      </c>
    </row>
    <row r="674">
      <c r="A674" s="55" t="s">
        <v>4324</v>
      </c>
      <c r="B674" s="51" t="s">
        <v>4325</v>
      </c>
      <c r="C674" s="52" t="s">
        <v>4326</v>
      </c>
      <c r="D674" s="51" t="s">
        <v>4327</v>
      </c>
      <c r="E674" s="51"/>
      <c r="F674" s="53">
        <v>44695.75915509259</v>
      </c>
      <c r="G674" s="51"/>
      <c r="H674" s="51"/>
      <c r="I674" s="51"/>
      <c r="J674" s="51"/>
      <c r="K674" s="51" t="s">
        <v>4328</v>
      </c>
      <c r="L674" s="51"/>
      <c r="M674" s="54" t="s">
        <v>111</v>
      </c>
      <c r="N674" s="56" t="s">
        <v>4329</v>
      </c>
      <c r="O674" s="51">
        <v>354.0</v>
      </c>
      <c r="P674" s="51">
        <v>371.0</v>
      </c>
      <c r="Q674" s="51" t="s">
        <v>1911</v>
      </c>
      <c r="R674" s="57" t="s">
        <v>4330</v>
      </c>
      <c r="S674" s="54" t="s">
        <v>4331</v>
      </c>
    </row>
    <row r="675">
      <c r="A675" s="55" t="s">
        <v>4332</v>
      </c>
      <c r="B675" s="51" t="s">
        <v>4333</v>
      </c>
      <c r="C675" s="52" t="s">
        <v>637</v>
      </c>
      <c r="D675" s="51" t="s">
        <v>4334</v>
      </c>
      <c r="E675" s="51"/>
      <c r="F675" s="53">
        <v>44695.678391203706</v>
      </c>
      <c r="G675" s="51"/>
      <c r="H675" s="51"/>
      <c r="I675" s="51"/>
      <c r="J675" s="51"/>
      <c r="K675" s="51" t="s">
        <v>4335</v>
      </c>
      <c r="L675" s="51"/>
      <c r="M675" s="54" t="s">
        <v>58</v>
      </c>
      <c r="N675" s="56" t="s">
        <v>4336</v>
      </c>
      <c r="O675" s="51">
        <v>5970.0</v>
      </c>
      <c r="P675" s="51">
        <v>6547.0</v>
      </c>
      <c r="Q675" s="51" t="s">
        <v>4337</v>
      </c>
      <c r="R675" s="57" t="s">
        <v>4338</v>
      </c>
      <c r="S675" s="54" t="s">
        <v>642</v>
      </c>
    </row>
    <row r="676">
      <c r="A676" s="55" t="s">
        <v>4339</v>
      </c>
      <c r="B676" s="51" t="s">
        <v>4340</v>
      </c>
      <c r="C676" s="52" t="s">
        <v>4341</v>
      </c>
      <c r="D676" s="51" t="s">
        <v>4342</v>
      </c>
      <c r="E676" s="51"/>
      <c r="F676" s="53">
        <v>44695.66668981481</v>
      </c>
      <c r="G676" s="51"/>
      <c r="H676" s="51"/>
      <c r="I676" s="51"/>
      <c r="J676" s="51"/>
      <c r="K676" s="51" t="s">
        <v>4343</v>
      </c>
      <c r="L676" s="51"/>
      <c r="M676" s="54" t="s">
        <v>69</v>
      </c>
      <c r="N676" s="56" t="s">
        <v>4344</v>
      </c>
      <c r="O676" s="51">
        <v>191.0</v>
      </c>
      <c r="P676" s="51">
        <v>513.0</v>
      </c>
      <c r="Q676" s="51" t="s">
        <v>3561</v>
      </c>
      <c r="R676" s="57" t="s">
        <v>4345</v>
      </c>
      <c r="S676" s="54" t="s">
        <v>4346</v>
      </c>
    </row>
    <row r="677">
      <c r="A677" s="55" t="s">
        <v>4347</v>
      </c>
      <c r="B677" s="51" t="s">
        <v>4348</v>
      </c>
      <c r="C677" s="52" t="s">
        <v>4349</v>
      </c>
      <c r="D677" s="51" t="s">
        <v>4350</v>
      </c>
      <c r="E677" s="51"/>
      <c r="F677" s="53">
        <v>44695.54846064815</v>
      </c>
      <c r="G677" s="51"/>
      <c r="H677" s="51"/>
      <c r="I677" s="51"/>
      <c r="J677" s="51"/>
      <c r="K677" s="51" t="s">
        <v>4351</v>
      </c>
      <c r="L677" s="51"/>
      <c r="M677" s="54" t="s">
        <v>69</v>
      </c>
      <c r="N677" s="56" t="s">
        <v>4352</v>
      </c>
      <c r="O677" s="51">
        <v>605.0</v>
      </c>
      <c r="P677" s="51">
        <v>1923.0</v>
      </c>
      <c r="Q677" s="51" t="s">
        <v>4353</v>
      </c>
      <c r="R677" s="57" t="s">
        <v>4354</v>
      </c>
      <c r="S677" s="54" t="s">
        <v>4355</v>
      </c>
    </row>
    <row r="678">
      <c r="A678" s="55" t="s">
        <v>4356</v>
      </c>
      <c r="B678" s="51" t="s">
        <v>4357</v>
      </c>
      <c r="C678" s="52" t="s">
        <v>607</v>
      </c>
      <c r="D678" s="51" t="s">
        <v>4358</v>
      </c>
      <c r="E678" s="51"/>
      <c r="F678" s="53">
        <v>44695.52305555556</v>
      </c>
      <c r="G678" s="51"/>
      <c r="H678" s="51"/>
      <c r="I678" s="51"/>
      <c r="J678" s="51"/>
      <c r="K678" s="51" t="s">
        <v>4359</v>
      </c>
      <c r="L678" s="51"/>
      <c r="M678" s="54" t="s">
        <v>58</v>
      </c>
      <c r="N678" s="56" t="s">
        <v>4360</v>
      </c>
      <c r="O678" s="51">
        <v>423.0</v>
      </c>
      <c r="P678" s="51">
        <v>973.0</v>
      </c>
      <c r="Q678" s="51" t="s">
        <v>4361</v>
      </c>
      <c r="R678" s="57" t="s">
        <v>4362</v>
      </c>
      <c r="S678" s="54" t="s">
        <v>610</v>
      </c>
    </row>
    <row r="679">
      <c r="A679" s="55" t="s">
        <v>4363</v>
      </c>
      <c r="B679" s="51" t="s">
        <v>1794</v>
      </c>
      <c r="C679" s="52" t="s">
        <v>4364</v>
      </c>
      <c r="D679" s="51" t="s">
        <v>4365</v>
      </c>
      <c r="E679" s="51"/>
      <c r="F679" s="53">
        <v>44695.491990740746</v>
      </c>
      <c r="G679" s="51"/>
      <c r="H679" s="51"/>
      <c r="I679" s="51"/>
      <c r="J679" s="51"/>
      <c r="K679" s="51" t="s">
        <v>1797</v>
      </c>
      <c r="L679" s="51"/>
      <c r="M679" s="54" t="s">
        <v>1798</v>
      </c>
      <c r="N679" s="56" t="s">
        <v>1799</v>
      </c>
      <c r="O679" s="51">
        <v>11899.0</v>
      </c>
      <c r="P679" s="51">
        <v>7.0</v>
      </c>
      <c r="Q679" s="51" t="s">
        <v>1800</v>
      </c>
      <c r="R679" s="57" t="s">
        <v>4366</v>
      </c>
      <c r="S679" s="54" t="s">
        <v>4367</v>
      </c>
    </row>
    <row r="680">
      <c r="A680" s="55" t="s">
        <v>4368</v>
      </c>
      <c r="B680" s="51" t="s">
        <v>4369</v>
      </c>
      <c r="C680" s="52" t="s">
        <v>4370</v>
      </c>
      <c r="D680" s="51" t="s">
        <v>4371</v>
      </c>
      <c r="E680" s="51"/>
      <c r="F680" s="53">
        <v>44695.487442129626</v>
      </c>
      <c r="G680" s="51"/>
      <c r="H680" s="51"/>
      <c r="I680" s="51" t="s">
        <v>4372</v>
      </c>
      <c r="J680" s="51" t="s">
        <v>4373</v>
      </c>
      <c r="K680" s="51" t="s">
        <v>4374</v>
      </c>
      <c r="L680" s="51" t="s">
        <v>4375</v>
      </c>
      <c r="M680" s="54" t="s">
        <v>111</v>
      </c>
      <c r="N680" s="56" t="s">
        <v>4376</v>
      </c>
      <c r="O680" s="51">
        <v>17.0</v>
      </c>
      <c r="P680" s="51">
        <v>151.0</v>
      </c>
      <c r="Q680" s="51" t="s">
        <v>4377</v>
      </c>
      <c r="R680" s="57" t="s">
        <v>4378</v>
      </c>
      <c r="S680" s="54" t="s">
        <v>4379</v>
      </c>
    </row>
    <row r="681">
      <c r="A681" s="55" t="s">
        <v>4380</v>
      </c>
      <c r="B681" s="51" t="s">
        <v>4244</v>
      </c>
      <c r="C681" s="52" t="s">
        <v>607</v>
      </c>
      <c r="D681" s="51" t="s">
        <v>4381</v>
      </c>
      <c r="E681" s="51"/>
      <c r="F681" s="53">
        <v>44695.472025462965</v>
      </c>
      <c r="G681" s="51"/>
      <c r="H681" s="51"/>
      <c r="I681" s="51"/>
      <c r="J681" s="51"/>
      <c r="K681" s="51" t="s">
        <v>4246</v>
      </c>
      <c r="L681" s="51"/>
      <c r="M681" s="54" t="s">
        <v>58</v>
      </c>
      <c r="N681" s="56" t="s">
        <v>4247</v>
      </c>
      <c r="O681" s="51">
        <v>133.0</v>
      </c>
      <c r="P681" s="51">
        <v>312.0</v>
      </c>
      <c r="Q681" s="51"/>
      <c r="R681" s="57" t="s">
        <v>4382</v>
      </c>
      <c r="S681" s="54" t="s">
        <v>610</v>
      </c>
    </row>
    <row r="682">
      <c r="A682" s="55" t="s">
        <v>4383</v>
      </c>
      <c r="B682" s="51" t="s">
        <v>4384</v>
      </c>
      <c r="C682" s="52" t="s">
        <v>1869</v>
      </c>
      <c r="D682" s="51" t="s">
        <v>4385</v>
      </c>
      <c r="E682" s="51"/>
      <c r="F682" s="53">
        <v>44695.383101851854</v>
      </c>
      <c r="G682" s="51"/>
      <c r="H682" s="51"/>
      <c r="I682" s="51"/>
      <c r="J682" s="51"/>
      <c r="K682" s="51" t="s">
        <v>4386</v>
      </c>
      <c r="L682" s="51"/>
      <c r="M682" s="54" t="s">
        <v>58</v>
      </c>
      <c r="N682" s="56" t="s">
        <v>4387</v>
      </c>
      <c r="O682" s="51">
        <v>1527.0</v>
      </c>
      <c r="P682" s="51">
        <v>1513.0</v>
      </c>
      <c r="Q682" s="51"/>
      <c r="R682" s="57" t="s">
        <v>4388</v>
      </c>
      <c r="S682" s="54" t="s">
        <v>1872</v>
      </c>
    </row>
    <row r="683">
      <c r="A683" s="55" t="s">
        <v>4389</v>
      </c>
      <c r="B683" s="51" t="s">
        <v>285</v>
      </c>
      <c r="C683" s="52" t="s">
        <v>4390</v>
      </c>
      <c r="D683" s="51" t="s">
        <v>4391</v>
      </c>
      <c r="E683" s="51"/>
      <c r="F683" s="53">
        <v>44695.32476851852</v>
      </c>
      <c r="G683" s="51"/>
      <c r="H683" s="51"/>
      <c r="I683" s="51"/>
      <c r="J683" s="51"/>
      <c r="K683" s="51" t="s">
        <v>288</v>
      </c>
      <c r="L683" s="51"/>
      <c r="M683" s="54" t="s">
        <v>69</v>
      </c>
      <c r="N683" s="56" t="s">
        <v>289</v>
      </c>
      <c r="O683" s="51">
        <v>1084.0</v>
      </c>
      <c r="P683" s="51">
        <v>274.0</v>
      </c>
      <c r="Q683" s="51" t="s">
        <v>290</v>
      </c>
      <c r="R683" s="57" t="s">
        <v>4392</v>
      </c>
      <c r="S683" s="54" t="s">
        <v>4393</v>
      </c>
    </row>
    <row r="684">
      <c r="A684" s="55" t="s">
        <v>4394</v>
      </c>
      <c r="B684" s="51" t="s">
        <v>4395</v>
      </c>
      <c r="C684" s="52" t="s">
        <v>4396</v>
      </c>
      <c r="D684" s="51" t="s">
        <v>4397</v>
      </c>
      <c r="E684" s="51"/>
      <c r="F684" s="53">
        <v>44695.28973379629</v>
      </c>
      <c r="G684" s="51"/>
      <c r="H684" s="51"/>
      <c r="I684" s="51"/>
      <c r="J684" s="51"/>
      <c r="K684" s="51" t="s">
        <v>4398</v>
      </c>
      <c r="L684" s="51"/>
      <c r="M684" s="54" t="s">
        <v>69</v>
      </c>
      <c r="N684" s="56" t="s">
        <v>4399</v>
      </c>
      <c r="O684" s="51">
        <v>473.0</v>
      </c>
      <c r="P684" s="51">
        <v>645.0</v>
      </c>
      <c r="Q684" s="51" t="s">
        <v>4400</v>
      </c>
      <c r="R684" s="57" t="s">
        <v>4401</v>
      </c>
      <c r="S684" s="54" t="s">
        <v>4402</v>
      </c>
    </row>
    <row r="685">
      <c r="A685" s="55" t="s">
        <v>4403</v>
      </c>
      <c r="B685" s="51" t="s">
        <v>4404</v>
      </c>
      <c r="C685" s="52" t="s">
        <v>4405</v>
      </c>
      <c r="D685" s="51" t="s">
        <v>4406</v>
      </c>
      <c r="E685" s="51"/>
      <c r="F685" s="53">
        <v>44695.27582175926</v>
      </c>
      <c r="G685" s="51"/>
      <c r="H685" s="51"/>
      <c r="I685" s="51"/>
      <c r="J685" s="51"/>
      <c r="K685" s="51" t="s">
        <v>4407</v>
      </c>
      <c r="L685" s="51"/>
      <c r="M685" s="54" t="s">
        <v>58</v>
      </c>
      <c r="N685" s="56" t="s">
        <v>4408</v>
      </c>
      <c r="O685" s="51">
        <v>74.0</v>
      </c>
      <c r="P685" s="51">
        <v>84.0</v>
      </c>
      <c r="Q685" s="51" t="s">
        <v>400</v>
      </c>
      <c r="R685" s="57" t="s">
        <v>4409</v>
      </c>
      <c r="S685" s="54" t="s">
        <v>4410</v>
      </c>
    </row>
    <row r="686">
      <c r="A686" s="55" t="s">
        <v>4411</v>
      </c>
      <c r="B686" s="51" t="s">
        <v>1628</v>
      </c>
      <c r="C686" s="52" t="s">
        <v>4412</v>
      </c>
      <c r="D686" s="51" t="s">
        <v>4413</v>
      </c>
      <c r="E686" s="51"/>
      <c r="F686" s="53">
        <v>44695.24207175926</v>
      </c>
      <c r="G686" s="51"/>
      <c r="H686" s="51"/>
      <c r="I686" s="51"/>
      <c r="J686" s="51"/>
      <c r="K686" s="51" t="s">
        <v>1631</v>
      </c>
      <c r="L686" s="51"/>
      <c r="M686" s="54" t="s">
        <v>58</v>
      </c>
      <c r="N686" s="56" t="s">
        <v>1632</v>
      </c>
      <c r="O686" s="51">
        <v>51.0</v>
      </c>
      <c r="P686" s="51">
        <v>674.0</v>
      </c>
      <c r="Q686" s="51" t="s">
        <v>1633</v>
      </c>
      <c r="R686" s="57" t="s">
        <v>4414</v>
      </c>
      <c r="S686" s="54" t="s">
        <v>4415</v>
      </c>
    </row>
    <row r="687">
      <c r="A687" s="55" t="s">
        <v>4416</v>
      </c>
      <c r="B687" s="51" t="s">
        <v>1887</v>
      </c>
      <c r="C687" s="52" t="s">
        <v>4417</v>
      </c>
      <c r="D687" s="51" t="s">
        <v>4418</v>
      </c>
      <c r="E687" s="51"/>
      <c r="F687" s="53">
        <v>44695.240277777775</v>
      </c>
      <c r="G687" s="51"/>
      <c r="H687" s="51"/>
      <c r="I687" s="51"/>
      <c r="J687" s="51"/>
      <c r="K687" s="51" t="s">
        <v>1890</v>
      </c>
      <c r="L687" s="51"/>
      <c r="M687" s="54" t="s">
        <v>174</v>
      </c>
      <c r="N687" s="56" t="s">
        <v>1892</v>
      </c>
      <c r="O687" s="51">
        <v>251.0</v>
      </c>
      <c r="P687" s="51">
        <v>583.0</v>
      </c>
      <c r="Q687" s="51"/>
      <c r="R687" s="57" t="s">
        <v>4419</v>
      </c>
      <c r="S687" s="54" t="s">
        <v>4420</v>
      </c>
    </row>
    <row r="688">
      <c r="A688" s="55" t="s">
        <v>4421</v>
      </c>
      <c r="B688" s="51" t="s">
        <v>4422</v>
      </c>
      <c r="C688" s="52" t="s">
        <v>637</v>
      </c>
      <c r="D688" s="51" t="s">
        <v>4423</v>
      </c>
      <c r="E688" s="51"/>
      <c r="F688" s="53">
        <v>44695.226435185185</v>
      </c>
      <c r="G688" s="51"/>
      <c r="H688" s="51"/>
      <c r="I688" s="51"/>
      <c r="J688" s="51"/>
      <c r="K688" s="51" t="s">
        <v>4424</v>
      </c>
      <c r="L688" s="51"/>
      <c r="M688" s="54" t="s">
        <v>58</v>
      </c>
      <c r="N688" s="56" t="s">
        <v>4425</v>
      </c>
      <c r="O688" s="51">
        <v>143.0</v>
      </c>
      <c r="P688" s="51">
        <v>361.0</v>
      </c>
      <c r="Q688" s="51"/>
      <c r="R688" s="57" t="s">
        <v>4426</v>
      </c>
      <c r="S688" s="54" t="s">
        <v>642</v>
      </c>
    </row>
    <row r="689">
      <c r="A689" s="55" t="s">
        <v>4427</v>
      </c>
      <c r="B689" s="51" t="s">
        <v>4428</v>
      </c>
      <c r="C689" s="52" t="s">
        <v>4429</v>
      </c>
      <c r="D689" s="51" t="s">
        <v>4430</v>
      </c>
      <c r="E689" s="51"/>
      <c r="F689" s="53">
        <v>44695.225</v>
      </c>
      <c r="G689" s="51"/>
      <c r="H689" s="51"/>
      <c r="I689" s="51"/>
      <c r="J689" s="51"/>
      <c r="K689" s="51" t="s">
        <v>4431</v>
      </c>
      <c r="L689" s="51"/>
      <c r="M689" s="54" t="s">
        <v>69</v>
      </c>
      <c r="N689" s="56" t="s">
        <v>4432</v>
      </c>
      <c r="O689" s="51">
        <v>1693.0</v>
      </c>
      <c r="P689" s="51">
        <v>422.0</v>
      </c>
      <c r="Q689" s="51" t="s">
        <v>660</v>
      </c>
      <c r="R689" s="57" t="s">
        <v>4433</v>
      </c>
      <c r="S689" s="54" t="s">
        <v>4434</v>
      </c>
    </row>
    <row r="690">
      <c r="A690" s="55" t="s">
        <v>4435</v>
      </c>
      <c r="B690" s="51" t="s">
        <v>4436</v>
      </c>
      <c r="C690" s="52" t="s">
        <v>637</v>
      </c>
      <c r="D690" s="51" t="s">
        <v>4437</v>
      </c>
      <c r="E690" s="51"/>
      <c r="F690" s="53">
        <v>44695.21297453703</v>
      </c>
      <c r="G690" s="51"/>
      <c r="H690" s="51"/>
      <c r="I690" s="51"/>
      <c r="J690" s="51"/>
      <c r="K690" s="51" t="s">
        <v>4438</v>
      </c>
      <c r="L690" s="51"/>
      <c r="M690" s="54" t="s">
        <v>111</v>
      </c>
      <c r="N690" s="56" t="s">
        <v>4439</v>
      </c>
      <c r="O690" s="51">
        <v>92.0</v>
      </c>
      <c r="P690" s="51">
        <v>673.0</v>
      </c>
      <c r="Q690" s="51"/>
      <c r="R690" s="57" t="s">
        <v>4440</v>
      </c>
      <c r="S690" s="54" t="s">
        <v>642</v>
      </c>
    </row>
    <row r="691">
      <c r="A691" s="55" t="s">
        <v>4441</v>
      </c>
      <c r="B691" s="51" t="s">
        <v>4442</v>
      </c>
      <c r="C691" s="52" t="s">
        <v>4443</v>
      </c>
      <c r="D691" s="51" t="s">
        <v>4444</v>
      </c>
      <c r="E691" s="51"/>
      <c r="F691" s="53">
        <v>44695.19616898148</v>
      </c>
      <c r="G691" s="51"/>
      <c r="H691" s="51"/>
      <c r="I691" s="51"/>
      <c r="J691" s="51"/>
      <c r="K691" s="51" t="s">
        <v>4445</v>
      </c>
      <c r="L691" s="51"/>
      <c r="M691" s="54" t="s">
        <v>58</v>
      </c>
      <c r="N691" s="56" t="s">
        <v>4446</v>
      </c>
      <c r="O691" s="51">
        <v>2.0</v>
      </c>
      <c r="P691" s="51">
        <v>14.0</v>
      </c>
      <c r="Q691" s="51" t="s">
        <v>184</v>
      </c>
      <c r="R691" s="57" t="s">
        <v>4447</v>
      </c>
      <c r="S691" s="54" t="s">
        <v>4448</v>
      </c>
    </row>
    <row r="692">
      <c r="A692" s="55" t="s">
        <v>4449</v>
      </c>
      <c r="B692" s="51" t="s">
        <v>4450</v>
      </c>
      <c r="C692" s="52" t="s">
        <v>637</v>
      </c>
      <c r="D692" s="51" t="s">
        <v>4451</v>
      </c>
      <c r="E692" s="51"/>
      <c r="F692" s="53">
        <v>44695.14703703704</v>
      </c>
      <c r="G692" s="51"/>
      <c r="H692" s="51"/>
      <c r="I692" s="51"/>
      <c r="J692" s="51"/>
      <c r="K692" s="51" t="s">
        <v>4452</v>
      </c>
      <c r="L692" s="51"/>
      <c r="M692" s="54" t="s">
        <v>1015</v>
      </c>
      <c r="N692" s="56" t="s">
        <v>4453</v>
      </c>
      <c r="O692" s="51">
        <v>100.0</v>
      </c>
      <c r="P692" s="51">
        <v>2228.0</v>
      </c>
      <c r="Q692" s="51" t="s">
        <v>4454</v>
      </c>
      <c r="R692" s="57" t="s">
        <v>4455</v>
      </c>
      <c r="S692" s="54" t="s">
        <v>642</v>
      </c>
    </row>
    <row r="693">
      <c r="A693" s="55" t="s">
        <v>4456</v>
      </c>
      <c r="B693" s="51" t="s">
        <v>4457</v>
      </c>
      <c r="C693" s="52" t="s">
        <v>607</v>
      </c>
      <c r="D693" s="51" t="s">
        <v>4458</v>
      </c>
      <c r="E693" s="51"/>
      <c r="F693" s="53">
        <v>44695.08646990741</v>
      </c>
      <c r="G693" s="51"/>
      <c r="H693" s="51"/>
      <c r="I693" s="51"/>
      <c r="J693" s="51"/>
      <c r="K693" s="51" t="s">
        <v>4459</v>
      </c>
      <c r="L693" s="51"/>
      <c r="M693" s="54" t="s">
        <v>58</v>
      </c>
      <c r="N693" s="56" t="s">
        <v>4460</v>
      </c>
      <c r="O693" s="51">
        <v>4824.0</v>
      </c>
      <c r="P693" s="51">
        <v>1747.0</v>
      </c>
      <c r="Q693" s="58" t="s">
        <v>4461</v>
      </c>
      <c r="R693" s="57" t="s">
        <v>4462</v>
      </c>
      <c r="S693" s="54" t="s">
        <v>610</v>
      </c>
    </row>
    <row r="694">
      <c r="A694" s="55" t="s">
        <v>4463</v>
      </c>
      <c r="B694" s="51" t="s">
        <v>4464</v>
      </c>
      <c r="C694" s="52" t="s">
        <v>637</v>
      </c>
      <c r="D694" s="51" t="s">
        <v>4465</v>
      </c>
      <c r="E694" s="51"/>
      <c r="F694" s="53">
        <v>44695.07409722223</v>
      </c>
      <c r="G694" s="51"/>
      <c r="H694" s="51"/>
      <c r="I694" s="51"/>
      <c r="J694" s="51"/>
      <c r="K694" s="51" t="s">
        <v>4466</v>
      </c>
      <c r="L694" s="51"/>
      <c r="M694" s="54" t="s">
        <v>69</v>
      </c>
      <c r="N694" s="56" t="s">
        <v>4467</v>
      </c>
      <c r="O694" s="51">
        <v>820.0</v>
      </c>
      <c r="P694" s="51">
        <v>1312.0</v>
      </c>
      <c r="Q694" s="51" t="s">
        <v>3003</v>
      </c>
      <c r="R694" s="57" t="s">
        <v>4468</v>
      </c>
      <c r="S694" s="54" t="s">
        <v>642</v>
      </c>
    </row>
    <row r="695">
      <c r="A695" s="55" t="s">
        <v>4469</v>
      </c>
      <c r="B695" s="51" t="s">
        <v>4470</v>
      </c>
      <c r="C695" s="52" t="s">
        <v>637</v>
      </c>
      <c r="D695" s="51" t="s">
        <v>4471</v>
      </c>
      <c r="E695" s="51"/>
      <c r="F695" s="53">
        <v>44695.06416666666</v>
      </c>
      <c r="G695" s="51"/>
      <c r="H695" s="51"/>
      <c r="I695" s="51"/>
      <c r="J695" s="51"/>
      <c r="K695" s="51" t="s">
        <v>4472</v>
      </c>
      <c r="L695" s="51"/>
      <c r="M695" s="54" t="s">
        <v>69</v>
      </c>
      <c r="N695" s="56" t="s">
        <v>59</v>
      </c>
      <c r="O695" s="51">
        <v>2.0</v>
      </c>
      <c r="P695" s="51">
        <v>7.0</v>
      </c>
      <c r="Q695" s="51"/>
      <c r="R695" s="57" t="s">
        <v>4473</v>
      </c>
      <c r="S695" s="54" t="s">
        <v>642</v>
      </c>
    </row>
    <row r="696">
      <c r="A696" s="55" t="s">
        <v>4474</v>
      </c>
      <c r="B696" s="51" t="s">
        <v>4475</v>
      </c>
      <c r="C696" s="52" t="s">
        <v>637</v>
      </c>
      <c r="D696" s="51" t="s">
        <v>4476</v>
      </c>
      <c r="E696" s="51"/>
      <c r="F696" s="53">
        <v>44695.04846064815</v>
      </c>
      <c r="G696" s="51"/>
      <c r="H696" s="51"/>
      <c r="I696" s="51"/>
      <c r="J696" s="51"/>
      <c r="K696" s="51" t="s">
        <v>4477</v>
      </c>
      <c r="L696" s="51"/>
      <c r="M696" s="54" t="s">
        <v>58</v>
      </c>
      <c r="N696" s="56" t="s">
        <v>4478</v>
      </c>
      <c r="O696" s="51">
        <v>155.0</v>
      </c>
      <c r="P696" s="51">
        <v>111.0</v>
      </c>
      <c r="Q696" s="51"/>
      <c r="R696" s="57" t="s">
        <v>4479</v>
      </c>
      <c r="S696" s="54" t="s">
        <v>642</v>
      </c>
    </row>
    <row r="697">
      <c r="A697" s="55" t="s">
        <v>4480</v>
      </c>
      <c r="B697" s="51" t="s">
        <v>4481</v>
      </c>
      <c r="C697" s="52" t="s">
        <v>637</v>
      </c>
      <c r="D697" s="51" t="s">
        <v>4482</v>
      </c>
      <c r="E697" s="51"/>
      <c r="F697" s="53">
        <v>44695.04675925926</v>
      </c>
      <c r="G697" s="51"/>
      <c r="H697" s="51"/>
      <c r="I697" s="51"/>
      <c r="J697" s="51"/>
      <c r="K697" s="51" t="s">
        <v>4483</v>
      </c>
      <c r="L697" s="51"/>
      <c r="M697" s="54" t="s">
        <v>69</v>
      </c>
      <c r="N697" s="56" t="s">
        <v>4484</v>
      </c>
      <c r="O697" s="51">
        <v>10167.0</v>
      </c>
      <c r="P697" s="51">
        <v>9513.0</v>
      </c>
      <c r="Q697" s="51" t="s">
        <v>4485</v>
      </c>
      <c r="R697" s="57" t="s">
        <v>4486</v>
      </c>
      <c r="S697" s="54" t="s">
        <v>642</v>
      </c>
    </row>
    <row r="698">
      <c r="A698" s="55" t="s">
        <v>4487</v>
      </c>
      <c r="B698" s="51" t="s">
        <v>4488</v>
      </c>
      <c r="C698" s="52" t="s">
        <v>637</v>
      </c>
      <c r="D698" s="51" t="s">
        <v>4489</v>
      </c>
      <c r="E698" s="51"/>
      <c r="F698" s="53">
        <v>44695.03753472222</v>
      </c>
      <c r="G698" s="51"/>
      <c r="H698" s="51"/>
      <c r="I698" s="51"/>
      <c r="J698" s="51"/>
      <c r="K698" s="51" t="s">
        <v>4490</v>
      </c>
      <c r="L698" s="51"/>
      <c r="M698" s="54" t="s">
        <v>1015</v>
      </c>
      <c r="N698" s="56" t="s">
        <v>4491</v>
      </c>
      <c r="O698" s="51">
        <v>4931.0</v>
      </c>
      <c r="P698" s="51">
        <v>4206.0</v>
      </c>
      <c r="Q698" s="51"/>
      <c r="R698" s="57" t="s">
        <v>4492</v>
      </c>
      <c r="S698" s="54" t="s">
        <v>642</v>
      </c>
    </row>
    <row r="699">
      <c r="A699" s="55" t="s">
        <v>4493</v>
      </c>
      <c r="B699" s="51" t="s">
        <v>4494</v>
      </c>
      <c r="C699" s="52" t="s">
        <v>637</v>
      </c>
      <c r="D699" s="51" t="s">
        <v>4495</v>
      </c>
      <c r="E699" s="51"/>
      <c r="F699" s="53">
        <v>44695.037094907406</v>
      </c>
      <c r="G699" s="51"/>
      <c r="H699" s="51"/>
      <c r="I699" s="51"/>
      <c r="J699" s="51"/>
      <c r="K699" s="51" t="s">
        <v>4496</v>
      </c>
      <c r="L699" s="51"/>
      <c r="M699" s="54" t="s">
        <v>69</v>
      </c>
      <c r="N699" s="56" t="s">
        <v>4497</v>
      </c>
      <c r="O699" s="51">
        <v>15772.0</v>
      </c>
      <c r="P699" s="51">
        <v>17326.0</v>
      </c>
      <c r="Q699" s="51" t="s">
        <v>4498</v>
      </c>
      <c r="R699" s="57" t="s">
        <v>4499</v>
      </c>
      <c r="S699" s="54" t="s">
        <v>642</v>
      </c>
    </row>
    <row r="700">
      <c r="A700" s="55" t="s">
        <v>4500</v>
      </c>
      <c r="B700" s="51" t="s">
        <v>4501</v>
      </c>
      <c r="C700" s="52" t="s">
        <v>637</v>
      </c>
      <c r="D700" s="51" t="s">
        <v>4502</v>
      </c>
      <c r="E700" s="51"/>
      <c r="F700" s="53">
        <v>44695.03034722222</v>
      </c>
      <c r="G700" s="51"/>
      <c r="H700" s="51"/>
      <c r="I700" s="51"/>
      <c r="J700" s="51"/>
      <c r="K700" s="51" t="s">
        <v>4503</v>
      </c>
      <c r="L700" s="51"/>
      <c r="M700" s="54" t="s">
        <v>69</v>
      </c>
      <c r="N700" s="56" t="s">
        <v>4504</v>
      </c>
      <c r="O700" s="51">
        <v>13813.0</v>
      </c>
      <c r="P700" s="51">
        <v>11574.0</v>
      </c>
      <c r="Q700" s="51" t="s">
        <v>4505</v>
      </c>
      <c r="R700" s="57" t="s">
        <v>4506</v>
      </c>
      <c r="S700" s="54" t="s">
        <v>642</v>
      </c>
    </row>
    <row r="701">
      <c r="A701" s="55" t="s">
        <v>4507</v>
      </c>
      <c r="B701" s="51" t="s">
        <v>4508</v>
      </c>
      <c r="C701" s="52" t="s">
        <v>637</v>
      </c>
      <c r="D701" s="51" t="s">
        <v>4509</v>
      </c>
      <c r="E701" s="51"/>
      <c r="F701" s="53">
        <v>44695.01184027777</v>
      </c>
      <c r="G701" s="51"/>
      <c r="H701" s="51"/>
      <c r="I701" s="51"/>
      <c r="J701" s="51"/>
      <c r="K701" s="51" t="s">
        <v>4510</v>
      </c>
      <c r="L701" s="51"/>
      <c r="M701" s="54" t="s">
        <v>111</v>
      </c>
      <c r="N701" s="56" t="s">
        <v>4511</v>
      </c>
      <c r="O701" s="51">
        <v>948.0</v>
      </c>
      <c r="P701" s="51">
        <v>2047.0</v>
      </c>
      <c r="Q701" s="51"/>
      <c r="R701" s="57" t="s">
        <v>4512</v>
      </c>
      <c r="S701" s="54" t="s">
        <v>642</v>
      </c>
    </row>
    <row r="702">
      <c r="A702" s="55" t="s">
        <v>4513</v>
      </c>
      <c r="B702" s="51" t="s">
        <v>4514</v>
      </c>
      <c r="C702" s="52" t="s">
        <v>637</v>
      </c>
      <c r="D702" s="51" t="s">
        <v>4515</v>
      </c>
      <c r="E702" s="51"/>
      <c r="F702" s="53">
        <v>44695.00814814815</v>
      </c>
      <c r="G702" s="51"/>
      <c r="H702" s="51"/>
      <c r="I702" s="51"/>
      <c r="J702" s="51"/>
      <c r="K702" s="51" t="s">
        <v>4516</v>
      </c>
      <c r="L702" s="51"/>
      <c r="M702" s="54" t="s">
        <v>69</v>
      </c>
      <c r="N702" s="56" t="s">
        <v>4517</v>
      </c>
      <c r="O702" s="51">
        <v>2845.0</v>
      </c>
      <c r="P702" s="51">
        <v>4691.0</v>
      </c>
      <c r="Q702" s="51"/>
      <c r="R702" s="57" t="s">
        <v>4518</v>
      </c>
      <c r="S702" s="54" t="s">
        <v>642</v>
      </c>
    </row>
    <row r="703">
      <c r="A703" s="55" t="s">
        <v>4519</v>
      </c>
      <c r="B703" s="51" t="s">
        <v>4520</v>
      </c>
      <c r="C703" s="52" t="s">
        <v>637</v>
      </c>
      <c r="D703" s="51" t="s">
        <v>4521</v>
      </c>
      <c r="E703" s="51"/>
      <c r="F703" s="53">
        <v>44695.007638888885</v>
      </c>
      <c r="G703" s="51"/>
      <c r="H703" s="51"/>
      <c r="I703" s="51"/>
      <c r="J703" s="51"/>
      <c r="K703" s="51" t="s">
        <v>4522</v>
      </c>
      <c r="L703" s="51"/>
      <c r="M703" s="54" t="s">
        <v>111</v>
      </c>
      <c r="N703" s="56" t="s">
        <v>4523</v>
      </c>
      <c r="O703" s="51">
        <v>3959.0</v>
      </c>
      <c r="P703" s="51">
        <v>1640.0</v>
      </c>
      <c r="Q703" s="51" t="s">
        <v>4524</v>
      </c>
      <c r="R703" s="57" t="s">
        <v>4525</v>
      </c>
      <c r="S703" s="54" t="s">
        <v>642</v>
      </c>
    </row>
    <row r="704">
      <c r="A704" s="55" t="s">
        <v>4526</v>
      </c>
      <c r="B704" s="51" t="s">
        <v>4527</v>
      </c>
      <c r="C704" s="52" t="s">
        <v>637</v>
      </c>
      <c r="D704" s="51" t="s">
        <v>4528</v>
      </c>
      <c r="E704" s="51"/>
      <c r="F704" s="53">
        <v>44695.001018518524</v>
      </c>
      <c r="G704" s="51"/>
      <c r="H704" s="51"/>
      <c r="I704" s="51"/>
      <c r="J704" s="51"/>
      <c r="K704" s="51" t="s">
        <v>4529</v>
      </c>
      <c r="L704" s="51"/>
      <c r="M704" s="54" t="s">
        <v>1015</v>
      </c>
      <c r="N704" s="56" t="s">
        <v>4530</v>
      </c>
      <c r="O704" s="51">
        <v>7070.0</v>
      </c>
      <c r="P704" s="51">
        <v>6862.0</v>
      </c>
      <c r="Q704" s="51" t="s">
        <v>4531</v>
      </c>
      <c r="R704" s="57" t="s">
        <v>4532</v>
      </c>
      <c r="S704" s="54" t="s">
        <v>642</v>
      </c>
    </row>
    <row r="705">
      <c r="A705" s="55" t="s">
        <v>4533</v>
      </c>
      <c r="B705" s="51" t="s">
        <v>4534</v>
      </c>
      <c r="C705" s="52" t="s">
        <v>4535</v>
      </c>
      <c r="D705" s="51" t="s">
        <v>4536</v>
      </c>
      <c r="E705" s="51"/>
      <c r="F705" s="53">
        <v>44694.97483796296</v>
      </c>
      <c r="G705" s="51"/>
      <c r="H705" s="51"/>
      <c r="I705" s="51"/>
      <c r="J705" s="51"/>
      <c r="K705" s="51" t="s">
        <v>4537</v>
      </c>
      <c r="L705" s="51"/>
      <c r="M705" s="54" t="s">
        <v>69</v>
      </c>
      <c r="N705" s="56" t="s">
        <v>4538</v>
      </c>
      <c r="O705" s="51">
        <v>16523.0</v>
      </c>
      <c r="P705" s="51">
        <v>1211.0</v>
      </c>
      <c r="Q705" s="51" t="s">
        <v>438</v>
      </c>
      <c r="R705" s="57" t="s">
        <v>4539</v>
      </c>
      <c r="S705" s="54" t="s">
        <v>4540</v>
      </c>
    </row>
    <row r="706">
      <c r="A706" s="55" t="s">
        <v>4541</v>
      </c>
      <c r="B706" s="51" t="s">
        <v>4542</v>
      </c>
      <c r="C706" s="52" t="s">
        <v>637</v>
      </c>
      <c r="D706" s="51" t="s">
        <v>4543</v>
      </c>
      <c r="E706" s="51"/>
      <c r="F706" s="53">
        <v>44694.951689814814</v>
      </c>
      <c r="G706" s="51"/>
      <c r="H706" s="51"/>
      <c r="I706" s="51"/>
      <c r="J706" s="51"/>
      <c r="K706" s="51" t="s">
        <v>4544</v>
      </c>
      <c r="L706" s="51"/>
      <c r="M706" s="54" t="s">
        <v>69</v>
      </c>
      <c r="N706" s="56" t="s">
        <v>4545</v>
      </c>
      <c r="O706" s="51">
        <v>22.0</v>
      </c>
      <c r="P706" s="51">
        <v>165.0</v>
      </c>
      <c r="Q706" s="51"/>
      <c r="R706" s="57" t="s">
        <v>4546</v>
      </c>
      <c r="S706" s="54" t="s">
        <v>642</v>
      </c>
    </row>
    <row r="707">
      <c r="A707" s="55" t="s">
        <v>4547</v>
      </c>
      <c r="B707" s="51" t="s">
        <v>4548</v>
      </c>
      <c r="C707" s="52" t="s">
        <v>4549</v>
      </c>
      <c r="D707" s="51" t="s">
        <v>4550</v>
      </c>
      <c r="E707" s="51"/>
      <c r="F707" s="53">
        <v>44694.86550925926</v>
      </c>
      <c r="G707" s="51"/>
      <c r="H707" s="51"/>
      <c r="I707" s="51"/>
      <c r="J707" s="51"/>
      <c r="K707" s="51" t="s">
        <v>4551</v>
      </c>
      <c r="L707" s="51"/>
      <c r="M707" s="54" t="s">
        <v>58</v>
      </c>
      <c r="N707" s="56" t="s">
        <v>4552</v>
      </c>
      <c r="O707" s="51">
        <v>600.0</v>
      </c>
      <c r="P707" s="51">
        <v>4064.0</v>
      </c>
      <c r="Q707" s="51" t="s">
        <v>4553</v>
      </c>
      <c r="R707" s="57" t="s">
        <v>4554</v>
      </c>
      <c r="S707" s="54" t="s">
        <v>4555</v>
      </c>
    </row>
    <row r="708">
      <c r="A708" s="55" t="s">
        <v>4556</v>
      </c>
      <c r="B708" s="51" t="s">
        <v>4557</v>
      </c>
      <c r="C708" s="52" t="s">
        <v>4558</v>
      </c>
      <c r="D708" s="51" t="s">
        <v>4559</v>
      </c>
      <c r="E708" s="51"/>
      <c r="F708" s="53">
        <v>44694.83592592593</v>
      </c>
      <c r="G708" s="51"/>
      <c r="H708" s="51"/>
      <c r="I708" s="51"/>
      <c r="J708" s="51"/>
      <c r="K708" s="51" t="s">
        <v>4560</v>
      </c>
      <c r="L708" s="51"/>
      <c r="M708" s="54" t="s">
        <v>111</v>
      </c>
      <c r="N708" s="56" t="s">
        <v>4561</v>
      </c>
      <c r="O708" s="51">
        <v>36.0</v>
      </c>
      <c r="P708" s="51">
        <v>64.0</v>
      </c>
      <c r="Q708" s="51"/>
      <c r="R708" s="57" t="s">
        <v>4562</v>
      </c>
      <c r="S708" s="54" t="s">
        <v>4563</v>
      </c>
    </row>
    <row r="709">
      <c r="A709" s="55" t="s">
        <v>4564</v>
      </c>
      <c r="B709" s="51" t="s">
        <v>4557</v>
      </c>
      <c r="C709" s="52" t="s">
        <v>4565</v>
      </c>
      <c r="D709" s="51" t="s">
        <v>4566</v>
      </c>
      <c r="E709" s="51"/>
      <c r="F709" s="53">
        <v>44694.83373842592</v>
      </c>
      <c r="G709" s="51"/>
      <c r="H709" s="51"/>
      <c r="I709" s="51"/>
      <c r="J709" s="51"/>
      <c r="K709" s="51" t="s">
        <v>4560</v>
      </c>
      <c r="L709" s="51"/>
      <c r="M709" s="54" t="s">
        <v>111</v>
      </c>
      <c r="N709" s="56" t="s">
        <v>4561</v>
      </c>
      <c r="O709" s="51">
        <v>36.0</v>
      </c>
      <c r="P709" s="51">
        <v>64.0</v>
      </c>
      <c r="Q709" s="51"/>
      <c r="R709" s="57" t="s">
        <v>4567</v>
      </c>
      <c r="S709" s="54" t="s">
        <v>4568</v>
      </c>
    </row>
    <row r="710">
      <c r="A710" s="55" t="s">
        <v>4569</v>
      </c>
      <c r="B710" s="51" t="s">
        <v>759</v>
      </c>
      <c r="C710" s="52" t="s">
        <v>4570</v>
      </c>
      <c r="D710" s="51" t="s">
        <v>4571</v>
      </c>
      <c r="E710" s="51"/>
      <c r="F710" s="53">
        <v>44694.833287037036</v>
      </c>
      <c r="G710" s="51"/>
      <c r="H710" s="51"/>
      <c r="I710" s="51"/>
      <c r="J710" s="51"/>
      <c r="K710" s="51" t="s">
        <v>762</v>
      </c>
      <c r="L710" s="51"/>
      <c r="M710" s="54" t="s">
        <v>69</v>
      </c>
      <c r="N710" s="56" t="s">
        <v>763</v>
      </c>
      <c r="O710" s="51">
        <v>23415.0</v>
      </c>
      <c r="P710" s="51">
        <v>743.0</v>
      </c>
      <c r="Q710" s="51" t="s">
        <v>71</v>
      </c>
      <c r="R710" s="57" t="s">
        <v>4572</v>
      </c>
      <c r="S710" s="54" t="s">
        <v>4573</v>
      </c>
    </row>
    <row r="711">
      <c r="A711" s="55" t="s">
        <v>4574</v>
      </c>
      <c r="B711" s="51" t="s">
        <v>1436</v>
      </c>
      <c r="C711" s="52" t="s">
        <v>4570</v>
      </c>
      <c r="D711" s="51" t="s">
        <v>4575</v>
      </c>
      <c r="E711" s="51"/>
      <c r="F711" s="53">
        <v>44694.80989583333</v>
      </c>
      <c r="G711" s="51"/>
      <c r="H711" s="51"/>
      <c r="I711" s="51"/>
      <c r="J711" s="51"/>
      <c r="K711" s="51" t="s">
        <v>1438</v>
      </c>
      <c r="L711" s="51"/>
      <c r="M711" s="54" t="s">
        <v>69</v>
      </c>
      <c r="N711" s="56" t="s">
        <v>1439</v>
      </c>
      <c r="O711" s="51">
        <v>433.0</v>
      </c>
      <c r="P711" s="51">
        <v>720.0</v>
      </c>
      <c r="Q711" s="51" t="s">
        <v>1440</v>
      </c>
      <c r="R711" s="57" t="s">
        <v>4576</v>
      </c>
      <c r="S711" s="54" t="s">
        <v>4573</v>
      </c>
    </row>
    <row r="712">
      <c r="A712" s="55" t="s">
        <v>4577</v>
      </c>
      <c r="B712" s="51" t="s">
        <v>1429</v>
      </c>
      <c r="C712" s="52" t="s">
        <v>4570</v>
      </c>
      <c r="D712" s="51" t="s">
        <v>4578</v>
      </c>
      <c r="E712" s="51"/>
      <c r="F712" s="53">
        <v>44694.80872685185</v>
      </c>
      <c r="G712" s="51"/>
      <c r="H712" s="51"/>
      <c r="I712" s="51"/>
      <c r="J712" s="51"/>
      <c r="K712" s="51" t="s">
        <v>1431</v>
      </c>
      <c r="L712" s="51"/>
      <c r="M712" s="54" t="s">
        <v>69</v>
      </c>
      <c r="N712" s="56" t="s">
        <v>1432</v>
      </c>
      <c r="O712" s="51">
        <v>2205.0</v>
      </c>
      <c r="P712" s="51">
        <v>522.0</v>
      </c>
      <c r="Q712" s="51" t="s">
        <v>1433</v>
      </c>
      <c r="R712" s="57" t="s">
        <v>4579</v>
      </c>
      <c r="S712" s="54" t="s">
        <v>4573</v>
      </c>
    </row>
    <row r="713">
      <c r="A713" s="55" t="s">
        <v>4580</v>
      </c>
      <c r="B713" s="51" t="s">
        <v>4581</v>
      </c>
      <c r="C713" s="52" t="s">
        <v>637</v>
      </c>
      <c r="D713" s="51" t="s">
        <v>4582</v>
      </c>
      <c r="E713" s="51"/>
      <c r="F713" s="53">
        <v>44694.804618055554</v>
      </c>
      <c r="G713" s="51"/>
      <c r="H713" s="51"/>
      <c r="I713" s="51"/>
      <c r="J713" s="51"/>
      <c r="K713" s="51" t="s">
        <v>4583</v>
      </c>
      <c r="L713" s="51"/>
      <c r="M713" s="54" t="s">
        <v>111</v>
      </c>
      <c r="N713" s="56" t="s">
        <v>4584</v>
      </c>
      <c r="O713" s="51">
        <v>1185.0</v>
      </c>
      <c r="P713" s="51">
        <v>2683.0</v>
      </c>
      <c r="Q713" s="51" t="s">
        <v>4585</v>
      </c>
      <c r="R713" s="57" t="s">
        <v>4586</v>
      </c>
      <c r="S713" s="54" t="s">
        <v>642</v>
      </c>
    </row>
    <row r="714">
      <c r="A714" s="55" t="s">
        <v>4587</v>
      </c>
      <c r="B714" s="51" t="s">
        <v>2475</v>
      </c>
      <c r="C714" s="52" t="s">
        <v>4570</v>
      </c>
      <c r="D714" s="51" t="s">
        <v>4588</v>
      </c>
      <c r="E714" s="51"/>
      <c r="F714" s="53">
        <v>44694.797048611115</v>
      </c>
      <c r="G714" s="51"/>
      <c r="H714" s="51"/>
      <c r="I714" s="51"/>
      <c r="J714" s="51"/>
      <c r="K714" s="51" t="s">
        <v>2477</v>
      </c>
      <c r="L714" s="51"/>
      <c r="M714" s="54" t="s">
        <v>111</v>
      </c>
      <c r="N714" s="56" t="s">
        <v>2478</v>
      </c>
      <c r="O714" s="51">
        <v>28.0</v>
      </c>
      <c r="P714" s="51">
        <v>536.0</v>
      </c>
      <c r="Q714" s="51"/>
      <c r="R714" s="57" t="s">
        <v>4589</v>
      </c>
      <c r="S714" s="54" t="s">
        <v>4573</v>
      </c>
    </row>
    <row r="715">
      <c r="A715" s="55" t="s">
        <v>4590</v>
      </c>
      <c r="B715" s="51" t="s">
        <v>4591</v>
      </c>
      <c r="C715" s="52" t="s">
        <v>3934</v>
      </c>
      <c r="D715" s="51" t="s">
        <v>4592</v>
      </c>
      <c r="E715" s="51"/>
      <c r="F715" s="53">
        <v>44694.79578703704</v>
      </c>
      <c r="G715" s="51"/>
      <c r="H715" s="51"/>
      <c r="I715" s="51"/>
      <c r="J715" s="51"/>
      <c r="K715" s="51" t="s">
        <v>4593</v>
      </c>
      <c r="L715" s="51"/>
      <c r="M715" s="54" t="s">
        <v>58</v>
      </c>
      <c r="N715" s="56" t="s">
        <v>4594</v>
      </c>
      <c r="O715" s="51">
        <v>75.0</v>
      </c>
      <c r="P715" s="51">
        <v>364.0</v>
      </c>
      <c r="Q715" s="51"/>
      <c r="R715" s="57" t="s">
        <v>4595</v>
      </c>
      <c r="S715" s="54" t="s">
        <v>3939</v>
      </c>
    </row>
    <row r="716">
      <c r="A716" s="55" t="s">
        <v>4596</v>
      </c>
      <c r="B716" s="51" t="s">
        <v>4597</v>
      </c>
      <c r="C716" s="52" t="s">
        <v>637</v>
      </c>
      <c r="D716" s="51" t="s">
        <v>4598</v>
      </c>
      <c r="E716" s="51"/>
      <c r="F716" s="53">
        <v>44694.79567129629</v>
      </c>
      <c r="G716" s="51"/>
      <c r="H716" s="51"/>
      <c r="I716" s="51"/>
      <c r="J716" s="51"/>
      <c r="K716" s="51" t="s">
        <v>4599</v>
      </c>
      <c r="L716" s="51"/>
      <c r="M716" s="54" t="s">
        <v>58</v>
      </c>
      <c r="N716" s="56" t="s">
        <v>4600</v>
      </c>
      <c r="O716" s="51">
        <v>5702.0</v>
      </c>
      <c r="P716" s="51">
        <v>5978.0</v>
      </c>
      <c r="Q716" s="51"/>
      <c r="R716" s="57" t="s">
        <v>4601</v>
      </c>
      <c r="S716" s="54" t="s">
        <v>642</v>
      </c>
    </row>
    <row r="717">
      <c r="A717" s="55" t="s">
        <v>4602</v>
      </c>
      <c r="B717" s="51" t="s">
        <v>4591</v>
      </c>
      <c r="C717" s="52" t="s">
        <v>4603</v>
      </c>
      <c r="D717" s="51" t="s">
        <v>4604</v>
      </c>
      <c r="E717" s="51"/>
      <c r="F717" s="53">
        <v>44694.79541666667</v>
      </c>
      <c r="G717" s="51"/>
      <c r="H717" s="51"/>
      <c r="I717" s="51"/>
      <c r="J717" s="51"/>
      <c r="K717" s="51" t="s">
        <v>4593</v>
      </c>
      <c r="L717" s="51"/>
      <c r="M717" s="54" t="s">
        <v>58</v>
      </c>
      <c r="N717" s="56" t="s">
        <v>4594</v>
      </c>
      <c r="O717" s="51">
        <v>75.0</v>
      </c>
      <c r="P717" s="51">
        <v>364.0</v>
      </c>
      <c r="Q717" s="51"/>
      <c r="R717" s="57" t="s">
        <v>4605</v>
      </c>
      <c r="S717" s="54" t="s">
        <v>4555</v>
      </c>
    </row>
    <row r="718">
      <c r="A718" s="55" t="s">
        <v>4606</v>
      </c>
      <c r="B718" s="51" t="s">
        <v>4591</v>
      </c>
      <c r="C718" s="52" t="s">
        <v>4607</v>
      </c>
      <c r="D718" s="51" t="s">
        <v>4608</v>
      </c>
      <c r="E718" s="51"/>
      <c r="F718" s="53">
        <v>44694.79450231481</v>
      </c>
      <c r="G718" s="51"/>
      <c r="H718" s="51"/>
      <c r="I718" s="51"/>
      <c r="J718" s="51"/>
      <c r="K718" s="51" t="s">
        <v>4593</v>
      </c>
      <c r="L718" s="51"/>
      <c r="M718" s="54" t="s">
        <v>58</v>
      </c>
      <c r="N718" s="56" t="s">
        <v>4594</v>
      </c>
      <c r="O718" s="51">
        <v>75.0</v>
      </c>
      <c r="P718" s="51">
        <v>364.0</v>
      </c>
      <c r="Q718" s="51"/>
      <c r="R718" s="57" t="s">
        <v>4609</v>
      </c>
      <c r="S718" s="54" t="s">
        <v>4610</v>
      </c>
    </row>
    <row r="719">
      <c r="A719" s="55" t="s">
        <v>4611</v>
      </c>
      <c r="B719" s="51" t="s">
        <v>2510</v>
      </c>
      <c r="C719" s="52" t="s">
        <v>4612</v>
      </c>
      <c r="D719" s="51" t="s">
        <v>4613</v>
      </c>
      <c r="E719" s="51"/>
      <c r="F719" s="53">
        <v>44694.78645833333</v>
      </c>
      <c r="G719" s="51"/>
      <c r="H719" s="51"/>
      <c r="I719" s="51"/>
      <c r="J719" s="51"/>
      <c r="K719" s="51" t="s">
        <v>2513</v>
      </c>
      <c r="L719" s="51"/>
      <c r="M719" s="54" t="s">
        <v>69</v>
      </c>
      <c r="N719" s="56" t="s">
        <v>2514</v>
      </c>
      <c r="O719" s="51">
        <v>6775.0</v>
      </c>
      <c r="P719" s="51">
        <v>5715.0</v>
      </c>
      <c r="Q719" s="51" t="s">
        <v>2515</v>
      </c>
      <c r="R719" s="57" t="s">
        <v>4614</v>
      </c>
      <c r="S719" s="54" t="s">
        <v>4615</v>
      </c>
    </row>
    <row r="720">
      <c r="A720" s="55" t="s">
        <v>4616</v>
      </c>
      <c r="B720" s="51" t="s">
        <v>4617</v>
      </c>
      <c r="C720" s="52" t="s">
        <v>4603</v>
      </c>
      <c r="D720" s="51" t="s">
        <v>4618</v>
      </c>
      <c r="E720" s="51"/>
      <c r="F720" s="53">
        <v>44694.78199074074</v>
      </c>
      <c r="G720" s="51"/>
      <c r="H720" s="51"/>
      <c r="I720" s="51"/>
      <c r="J720" s="51"/>
      <c r="K720" s="51" t="s">
        <v>4619</v>
      </c>
      <c r="L720" s="51"/>
      <c r="M720" s="54" t="s">
        <v>111</v>
      </c>
      <c r="N720" s="56" t="s">
        <v>4620</v>
      </c>
      <c r="O720" s="51">
        <v>3807.0</v>
      </c>
      <c r="P720" s="51">
        <v>2673.0</v>
      </c>
      <c r="Q720" s="51" t="s">
        <v>4621</v>
      </c>
      <c r="R720" s="57" t="s">
        <v>4622</v>
      </c>
      <c r="S720" s="54" t="s">
        <v>4555</v>
      </c>
    </row>
    <row r="721">
      <c r="A721" s="55" t="s">
        <v>4623</v>
      </c>
      <c r="B721" s="51" t="s">
        <v>4624</v>
      </c>
      <c r="C721" s="52" t="s">
        <v>3934</v>
      </c>
      <c r="D721" s="51" t="s">
        <v>4625</v>
      </c>
      <c r="E721" s="51"/>
      <c r="F721" s="53">
        <v>44694.75680555556</v>
      </c>
      <c r="G721" s="51"/>
      <c r="H721" s="51"/>
      <c r="I721" s="51"/>
      <c r="J721" s="51"/>
      <c r="K721" s="51" t="s">
        <v>4626</v>
      </c>
      <c r="L721" s="51"/>
      <c r="M721" s="54" t="s">
        <v>69</v>
      </c>
      <c r="N721" s="56" t="s">
        <v>4627</v>
      </c>
      <c r="O721" s="51">
        <v>401.0</v>
      </c>
      <c r="P721" s="51">
        <v>1370.0</v>
      </c>
      <c r="Q721" s="51" t="s">
        <v>4628</v>
      </c>
      <c r="R721" s="57" t="s">
        <v>4629</v>
      </c>
      <c r="S721" s="54" t="s">
        <v>3939</v>
      </c>
    </row>
    <row r="722">
      <c r="A722" s="55" t="s">
        <v>4630</v>
      </c>
      <c r="B722" s="51" t="s">
        <v>4631</v>
      </c>
      <c r="C722" s="52" t="s">
        <v>4632</v>
      </c>
      <c r="D722" s="51" t="s">
        <v>4633</v>
      </c>
      <c r="E722" s="51"/>
      <c r="F722" s="53">
        <v>44694.74958333334</v>
      </c>
      <c r="G722" s="51"/>
      <c r="H722" s="51"/>
      <c r="I722" s="51"/>
      <c r="J722" s="51"/>
      <c r="K722" s="51" t="s">
        <v>4634</v>
      </c>
      <c r="L722" s="51"/>
      <c r="M722" s="54" t="s">
        <v>111</v>
      </c>
      <c r="N722" s="56" t="s">
        <v>4635</v>
      </c>
      <c r="O722" s="51">
        <v>4733.0</v>
      </c>
      <c r="P722" s="51">
        <v>1291.0</v>
      </c>
      <c r="Q722" s="51" t="s">
        <v>4636</v>
      </c>
      <c r="R722" s="57" t="s">
        <v>4637</v>
      </c>
      <c r="S722" s="54" t="s">
        <v>4638</v>
      </c>
    </row>
    <row r="723">
      <c r="A723" s="55" t="s">
        <v>4639</v>
      </c>
      <c r="B723" s="51" t="s">
        <v>4640</v>
      </c>
      <c r="C723" s="52" t="s">
        <v>4641</v>
      </c>
      <c r="D723" s="51" t="s">
        <v>4642</v>
      </c>
      <c r="E723" s="51"/>
      <c r="F723" s="53">
        <v>44694.73604166666</v>
      </c>
      <c r="G723" s="51"/>
      <c r="H723" s="51"/>
      <c r="I723" s="51"/>
      <c r="J723" s="51"/>
      <c r="K723" s="51" t="s">
        <v>4643</v>
      </c>
      <c r="L723" s="51"/>
      <c r="M723" s="54" t="s">
        <v>58</v>
      </c>
      <c r="N723" s="56" t="s">
        <v>4644</v>
      </c>
      <c r="O723" s="51">
        <v>4797.0</v>
      </c>
      <c r="P723" s="51">
        <v>4912.0</v>
      </c>
      <c r="Q723" s="51" t="s">
        <v>128</v>
      </c>
      <c r="R723" s="57" t="s">
        <v>4645</v>
      </c>
      <c r="S723" s="54" t="s">
        <v>4646</v>
      </c>
    </row>
    <row r="724">
      <c r="A724" s="55" t="s">
        <v>4647</v>
      </c>
      <c r="B724" s="51" t="s">
        <v>4648</v>
      </c>
      <c r="C724" s="52" t="s">
        <v>637</v>
      </c>
      <c r="D724" s="51" t="s">
        <v>4649</v>
      </c>
      <c r="E724" s="51"/>
      <c r="F724" s="53">
        <v>44694.72261574074</v>
      </c>
      <c r="G724" s="51"/>
      <c r="H724" s="51"/>
      <c r="I724" s="51"/>
      <c r="J724" s="51"/>
      <c r="K724" s="51" t="s">
        <v>4650</v>
      </c>
      <c r="L724" s="51"/>
      <c r="M724" s="54" t="s">
        <v>69</v>
      </c>
      <c r="N724" s="56" t="s">
        <v>4651</v>
      </c>
      <c r="O724" s="51">
        <v>242.0</v>
      </c>
      <c r="P724" s="51">
        <v>317.0</v>
      </c>
      <c r="Q724" s="51"/>
      <c r="R724" s="57" t="s">
        <v>4652</v>
      </c>
      <c r="S724" s="54" t="s">
        <v>642</v>
      </c>
    </row>
    <row r="725">
      <c r="A725" s="55" t="s">
        <v>4653</v>
      </c>
      <c r="B725" s="51" t="s">
        <v>4654</v>
      </c>
      <c r="C725" s="52" t="s">
        <v>637</v>
      </c>
      <c r="D725" s="51" t="s">
        <v>4655</v>
      </c>
      <c r="E725" s="51"/>
      <c r="F725" s="53">
        <v>44694.71244212963</v>
      </c>
      <c r="G725" s="51"/>
      <c r="H725" s="51"/>
      <c r="I725" s="51"/>
      <c r="J725" s="51"/>
      <c r="K725" s="51" t="s">
        <v>4656</v>
      </c>
      <c r="L725" s="51"/>
      <c r="M725" s="54" t="s">
        <v>58</v>
      </c>
      <c r="N725" s="56" t="s">
        <v>4657</v>
      </c>
      <c r="O725" s="51">
        <v>93.0</v>
      </c>
      <c r="P725" s="51">
        <v>606.0</v>
      </c>
      <c r="Q725" s="51"/>
      <c r="R725" s="57" t="s">
        <v>4658</v>
      </c>
      <c r="S725" s="54" t="s">
        <v>642</v>
      </c>
    </row>
    <row r="726">
      <c r="A726" s="55" t="s">
        <v>4659</v>
      </c>
      <c r="B726" s="51" t="s">
        <v>4660</v>
      </c>
      <c r="C726" s="52" t="s">
        <v>637</v>
      </c>
      <c r="D726" s="51" t="s">
        <v>4661</v>
      </c>
      <c r="E726" s="51"/>
      <c r="F726" s="53">
        <v>44694.70633101852</v>
      </c>
      <c r="G726" s="51"/>
      <c r="H726" s="51"/>
      <c r="I726" s="51"/>
      <c r="J726" s="51"/>
      <c r="K726" s="51" t="s">
        <v>4662</v>
      </c>
      <c r="L726" s="51"/>
      <c r="M726" s="54" t="s">
        <v>111</v>
      </c>
      <c r="N726" s="56" t="s">
        <v>4663</v>
      </c>
      <c r="O726" s="51">
        <v>31613.0</v>
      </c>
      <c r="P726" s="51">
        <v>31219.0</v>
      </c>
      <c r="Q726" s="51" t="s">
        <v>4664</v>
      </c>
      <c r="R726" s="57" t="s">
        <v>4665</v>
      </c>
      <c r="S726" s="54" t="s">
        <v>642</v>
      </c>
    </row>
    <row r="727">
      <c r="A727" s="55" t="s">
        <v>4666</v>
      </c>
      <c r="B727" s="51" t="s">
        <v>4667</v>
      </c>
      <c r="C727" s="52" t="s">
        <v>846</v>
      </c>
      <c r="D727" s="51" t="s">
        <v>4668</v>
      </c>
      <c r="E727" s="51"/>
      <c r="F727" s="53">
        <v>44694.701944444445</v>
      </c>
      <c r="G727" s="51"/>
      <c r="H727" s="51"/>
      <c r="I727" s="51"/>
      <c r="J727" s="51"/>
      <c r="K727" s="51" t="s">
        <v>4669</v>
      </c>
      <c r="L727" s="51"/>
      <c r="M727" s="54" t="s">
        <v>58</v>
      </c>
      <c r="N727" s="56" t="s">
        <v>4670</v>
      </c>
      <c r="O727" s="51">
        <v>1.0</v>
      </c>
      <c r="P727" s="51">
        <v>25.0</v>
      </c>
      <c r="Q727" s="51"/>
      <c r="R727" s="57" t="s">
        <v>4671</v>
      </c>
      <c r="S727" s="54" t="s">
        <v>851</v>
      </c>
    </row>
    <row r="728">
      <c r="A728" s="55" t="s">
        <v>4672</v>
      </c>
      <c r="B728" s="51" t="s">
        <v>4673</v>
      </c>
      <c r="C728" s="52" t="s">
        <v>637</v>
      </c>
      <c r="D728" s="51" t="s">
        <v>4674</v>
      </c>
      <c r="E728" s="51"/>
      <c r="F728" s="53">
        <v>44694.69894675926</v>
      </c>
      <c r="G728" s="51"/>
      <c r="H728" s="51"/>
      <c r="I728" s="51"/>
      <c r="J728" s="51"/>
      <c r="K728" s="51" t="s">
        <v>4675</v>
      </c>
      <c r="L728" s="51"/>
      <c r="M728" s="54" t="s">
        <v>1015</v>
      </c>
      <c r="N728" s="56" t="s">
        <v>4676</v>
      </c>
      <c r="O728" s="51">
        <v>4898.0</v>
      </c>
      <c r="P728" s="51">
        <v>4834.0</v>
      </c>
      <c r="Q728" s="51"/>
      <c r="R728" s="57" t="s">
        <v>4677</v>
      </c>
      <c r="S728" s="54" t="s">
        <v>642</v>
      </c>
    </row>
    <row r="729">
      <c r="A729" s="55" t="s">
        <v>4678</v>
      </c>
      <c r="B729" s="51" t="s">
        <v>4679</v>
      </c>
      <c r="C729" s="52" t="s">
        <v>637</v>
      </c>
      <c r="D729" s="51" t="s">
        <v>4680</v>
      </c>
      <c r="E729" s="51"/>
      <c r="F729" s="53">
        <v>44694.679930555554</v>
      </c>
      <c r="G729" s="51"/>
      <c r="H729" s="51"/>
      <c r="I729" s="51"/>
      <c r="J729" s="51"/>
      <c r="K729" s="51" t="s">
        <v>4681</v>
      </c>
      <c r="L729" s="51"/>
      <c r="M729" s="54" t="s">
        <v>111</v>
      </c>
      <c r="N729" s="56" t="s">
        <v>4682</v>
      </c>
      <c r="O729" s="51">
        <v>475.0</v>
      </c>
      <c r="P729" s="51">
        <v>1833.0</v>
      </c>
      <c r="Q729" s="51" t="s">
        <v>4683</v>
      </c>
      <c r="R729" s="57" t="s">
        <v>4684</v>
      </c>
      <c r="S729" s="54" t="s">
        <v>642</v>
      </c>
    </row>
    <row r="730">
      <c r="A730" s="55" t="s">
        <v>4685</v>
      </c>
      <c r="B730" s="51" t="s">
        <v>4686</v>
      </c>
      <c r="C730" s="52" t="s">
        <v>482</v>
      </c>
      <c r="D730" s="51" t="s">
        <v>4687</v>
      </c>
      <c r="E730" s="51"/>
      <c r="F730" s="53">
        <v>44694.66751157407</v>
      </c>
      <c r="G730" s="51"/>
      <c r="H730" s="51"/>
      <c r="I730" s="51"/>
      <c r="J730" s="51"/>
      <c r="K730" s="51" t="s">
        <v>4688</v>
      </c>
      <c r="L730" s="51"/>
      <c r="M730" s="54" t="s">
        <v>58</v>
      </c>
      <c r="N730" s="56" t="s">
        <v>4689</v>
      </c>
      <c r="O730" s="51">
        <v>105.0</v>
      </c>
      <c r="P730" s="51">
        <v>474.0</v>
      </c>
      <c r="Q730" s="51"/>
      <c r="R730" s="57" t="s">
        <v>4690</v>
      </c>
      <c r="S730" s="54" t="s">
        <v>360</v>
      </c>
    </row>
    <row r="731">
      <c r="A731" s="55" t="s">
        <v>4691</v>
      </c>
      <c r="B731" s="51" t="s">
        <v>4692</v>
      </c>
      <c r="C731" s="52" t="s">
        <v>637</v>
      </c>
      <c r="D731" s="51" t="s">
        <v>4693</v>
      </c>
      <c r="E731" s="51"/>
      <c r="F731" s="53">
        <v>44694.66601851852</v>
      </c>
      <c r="G731" s="51"/>
      <c r="H731" s="51"/>
      <c r="I731" s="51"/>
      <c r="J731" s="51"/>
      <c r="K731" s="51" t="s">
        <v>4694</v>
      </c>
      <c r="L731" s="51"/>
      <c r="M731" s="54" t="s">
        <v>58</v>
      </c>
      <c r="N731" s="56" t="s">
        <v>4695</v>
      </c>
      <c r="O731" s="51">
        <v>3682.0</v>
      </c>
      <c r="P731" s="51">
        <v>5001.0</v>
      </c>
      <c r="Q731" s="51"/>
      <c r="R731" s="57" t="s">
        <v>4696</v>
      </c>
      <c r="S731" s="54" t="s">
        <v>642</v>
      </c>
    </row>
    <row r="732">
      <c r="A732" s="55" t="s">
        <v>4697</v>
      </c>
      <c r="B732" s="51" t="s">
        <v>4698</v>
      </c>
      <c r="C732" s="52" t="s">
        <v>637</v>
      </c>
      <c r="D732" s="51" t="s">
        <v>4699</v>
      </c>
      <c r="E732" s="51"/>
      <c r="F732" s="53">
        <v>44694.65001157408</v>
      </c>
      <c r="G732" s="51"/>
      <c r="H732" s="51"/>
      <c r="I732" s="51"/>
      <c r="J732" s="51"/>
      <c r="K732" s="51" t="s">
        <v>4700</v>
      </c>
      <c r="L732" s="51"/>
      <c r="M732" s="54" t="s">
        <v>69</v>
      </c>
      <c r="N732" s="56" t="s">
        <v>4701</v>
      </c>
      <c r="O732" s="51">
        <v>2307.0</v>
      </c>
      <c r="P732" s="51">
        <v>4730.0</v>
      </c>
      <c r="Q732" s="51" t="s">
        <v>4702</v>
      </c>
      <c r="R732" s="57" t="s">
        <v>4703</v>
      </c>
      <c r="S732" s="54" t="s">
        <v>642</v>
      </c>
    </row>
    <row r="733">
      <c r="A733" s="55" t="s">
        <v>4704</v>
      </c>
      <c r="B733" s="51" t="s">
        <v>4705</v>
      </c>
      <c r="C733" s="52" t="s">
        <v>637</v>
      </c>
      <c r="D733" s="51" t="s">
        <v>4706</v>
      </c>
      <c r="E733" s="51"/>
      <c r="F733" s="53">
        <v>44694.64565972222</v>
      </c>
      <c r="G733" s="51"/>
      <c r="H733" s="51"/>
      <c r="I733" s="51"/>
      <c r="J733" s="51"/>
      <c r="K733" s="51" t="s">
        <v>4707</v>
      </c>
      <c r="L733" s="51"/>
      <c r="M733" s="54" t="s">
        <v>69</v>
      </c>
      <c r="N733" s="56" t="s">
        <v>4708</v>
      </c>
      <c r="O733" s="51">
        <v>35931.0</v>
      </c>
      <c r="P733" s="51">
        <v>36059.0</v>
      </c>
      <c r="Q733" s="51" t="s">
        <v>4709</v>
      </c>
      <c r="R733" s="57" t="s">
        <v>4710</v>
      </c>
      <c r="S733" s="54" t="s">
        <v>642</v>
      </c>
    </row>
    <row r="734">
      <c r="A734" s="55" t="s">
        <v>4711</v>
      </c>
      <c r="B734" s="51" t="s">
        <v>2732</v>
      </c>
      <c r="C734" s="52" t="s">
        <v>4712</v>
      </c>
      <c r="D734" s="51" t="s">
        <v>4713</v>
      </c>
      <c r="E734" s="51"/>
      <c r="F734" s="53">
        <v>44694.63979166667</v>
      </c>
      <c r="G734" s="51"/>
      <c r="H734" s="51"/>
      <c r="I734" s="51"/>
      <c r="J734" s="51"/>
      <c r="K734" s="51" t="s">
        <v>2734</v>
      </c>
      <c r="L734" s="51"/>
      <c r="M734" s="54" t="s">
        <v>69</v>
      </c>
      <c r="N734" s="56" t="s">
        <v>2735</v>
      </c>
      <c r="O734" s="51">
        <v>323.0</v>
      </c>
      <c r="P734" s="51">
        <v>560.0</v>
      </c>
      <c r="Q734" s="51"/>
      <c r="R734" s="57" t="s">
        <v>4714</v>
      </c>
      <c r="S734" s="54" t="s">
        <v>4715</v>
      </c>
    </row>
    <row r="735">
      <c r="A735" s="55" t="s">
        <v>4716</v>
      </c>
      <c r="B735" s="51" t="s">
        <v>4717</v>
      </c>
      <c r="C735" s="52" t="s">
        <v>637</v>
      </c>
      <c r="D735" s="51" t="s">
        <v>4718</v>
      </c>
      <c r="E735" s="51"/>
      <c r="F735" s="53">
        <v>44694.63894675926</v>
      </c>
      <c r="G735" s="51"/>
      <c r="H735" s="51"/>
      <c r="I735" s="51"/>
      <c r="J735" s="51"/>
      <c r="K735" s="51" t="s">
        <v>4719</v>
      </c>
      <c r="L735" s="51"/>
      <c r="M735" s="54" t="s">
        <v>111</v>
      </c>
      <c r="N735" s="56" t="s">
        <v>4720</v>
      </c>
      <c r="O735" s="51">
        <v>170.0</v>
      </c>
      <c r="P735" s="51">
        <v>110.0</v>
      </c>
      <c r="Q735" s="51"/>
      <c r="R735" s="57" t="s">
        <v>4721</v>
      </c>
      <c r="S735" s="54" t="s">
        <v>642</v>
      </c>
    </row>
    <row r="736">
      <c r="A736" s="55" t="s">
        <v>4722</v>
      </c>
      <c r="B736" s="51" t="s">
        <v>1688</v>
      </c>
      <c r="C736" s="52" t="s">
        <v>4723</v>
      </c>
      <c r="D736" s="51" t="s">
        <v>4724</v>
      </c>
      <c r="E736" s="51"/>
      <c r="F736" s="53">
        <v>44694.62394675926</v>
      </c>
      <c r="G736" s="51"/>
      <c r="H736" s="51"/>
      <c r="I736" s="51"/>
      <c r="J736" s="51"/>
      <c r="K736" s="51" t="s">
        <v>1690</v>
      </c>
      <c r="L736" s="51"/>
      <c r="M736" s="54" t="s">
        <v>58</v>
      </c>
      <c r="N736" s="56" t="s">
        <v>1691</v>
      </c>
      <c r="O736" s="51">
        <v>240.0</v>
      </c>
      <c r="P736" s="51">
        <v>195.0</v>
      </c>
      <c r="Q736" s="51" t="s">
        <v>1397</v>
      </c>
      <c r="R736" s="57" t="s">
        <v>4725</v>
      </c>
      <c r="S736" s="54" t="s">
        <v>4726</v>
      </c>
    </row>
    <row r="737">
      <c r="A737" s="55" t="s">
        <v>4727</v>
      </c>
      <c r="B737" s="51" t="s">
        <v>4728</v>
      </c>
      <c r="C737" s="52" t="s">
        <v>1719</v>
      </c>
      <c r="D737" s="51" t="s">
        <v>4729</v>
      </c>
      <c r="E737" s="51"/>
      <c r="F737" s="53">
        <v>44694.61423611111</v>
      </c>
      <c r="G737" s="51"/>
      <c r="H737" s="51"/>
      <c r="I737" s="51"/>
      <c r="J737" s="51"/>
      <c r="K737" s="51" t="s">
        <v>4730</v>
      </c>
      <c r="L737" s="51"/>
      <c r="M737" s="54" t="s">
        <v>58</v>
      </c>
      <c r="N737" s="56" t="s">
        <v>4731</v>
      </c>
      <c r="O737" s="51">
        <v>1120.0</v>
      </c>
      <c r="P737" s="51">
        <v>84.0</v>
      </c>
      <c r="Q737" s="51" t="s">
        <v>4732</v>
      </c>
      <c r="R737" s="57" t="s">
        <v>4733</v>
      </c>
      <c r="S737" s="54" t="s">
        <v>1725</v>
      </c>
    </row>
    <row r="738">
      <c r="A738" s="55" t="s">
        <v>4734</v>
      </c>
      <c r="B738" s="51" t="s">
        <v>4735</v>
      </c>
      <c r="C738" s="52" t="s">
        <v>4736</v>
      </c>
      <c r="D738" s="51" t="s">
        <v>4737</v>
      </c>
      <c r="E738" s="51"/>
      <c r="F738" s="53">
        <v>44694.60979166666</v>
      </c>
      <c r="G738" s="51"/>
      <c r="H738" s="51"/>
      <c r="I738" s="51"/>
      <c r="J738" s="51"/>
      <c r="K738" s="51" t="s">
        <v>4738</v>
      </c>
      <c r="L738" s="51"/>
      <c r="M738" s="54" t="s">
        <v>111</v>
      </c>
      <c r="N738" s="56" t="s">
        <v>4739</v>
      </c>
      <c r="O738" s="51">
        <v>44932.0</v>
      </c>
      <c r="P738" s="51">
        <v>19990.0</v>
      </c>
      <c r="Q738" s="51" t="s">
        <v>4740</v>
      </c>
      <c r="R738" s="57" t="s">
        <v>4741</v>
      </c>
      <c r="S738" s="54" t="s">
        <v>4742</v>
      </c>
    </row>
    <row r="739">
      <c r="A739" s="55" t="s">
        <v>4743</v>
      </c>
      <c r="B739" s="51" t="s">
        <v>4744</v>
      </c>
      <c r="C739" s="52" t="s">
        <v>637</v>
      </c>
      <c r="D739" s="51" t="s">
        <v>4745</v>
      </c>
      <c r="E739" s="51"/>
      <c r="F739" s="53">
        <v>44694.60787037037</v>
      </c>
      <c r="G739" s="51"/>
      <c r="H739" s="51"/>
      <c r="I739" s="51"/>
      <c r="J739" s="51"/>
      <c r="K739" s="51" t="s">
        <v>4746</v>
      </c>
      <c r="L739" s="51"/>
      <c r="M739" s="54" t="s">
        <v>58</v>
      </c>
      <c r="N739" s="56" t="s">
        <v>59</v>
      </c>
      <c r="O739" s="51"/>
      <c r="P739" s="51">
        <v>3.0</v>
      </c>
      <c r="Q739" s="51"/>
      <c r="R739" s="57" t="s">
        <v>4747</v>
      </c>
      <c r="S739" s="54" t="s">
        <v>642</v>
      </c>
    </row>
    <row r="740">
      <c r="A740" s="55" t="s">
        <v>4748</v>
      </c>
      <c r="B740" s="51" t="s">
        <v>1907</v>
      </c>
      <c r="C740" s="52" t="s">
        <v>4723</v>
      </c>
      <c r="D740" s="51" t="s">
        <v>4749</v>
      </c>
      <c r="E740" s="51"/>
      <c r="F740" s="53">
        <v>44694.60784722222</v>
      </c>
      <c r="G740" s="51"/>
      <c r="H740" s="51"/>
      <c r="I740" s="51"/>
      <c r="J740" s="51"/>
      <c r="K740" s="51" t="s">
        <v>1909</v>
      </c>
      <c r="L740" s="51"/>
      <c r="M740" s="54" t="s">
        <v>58</v>
      </c>
      <c r="N740" s="56" t="s">
        <v>1910</v>
      </c>
      <c r="O740" s="51">
        <v>37.0</v>
      </c>
      <c r="P740" s="51">
        <v>63.0</v>
      </c>
      <c r="Q740" s="51" t="s">
        <v>1911</v>
      </c>
      <c r="R740" s="57" t="s">
        <v>4750</v>
      </c>
      <c r="S740" s="54" t="s">
        <v>4726</v>
      </c>
    </row>
    <row r="741">
      <c r="A741" s="55" t="s">
        <v>4751</v>
      </c>
      <c r="B741" s="51" t="s">
        <v>723</v>
      </c>
      <c r="C741" s="52" t="s">
        <v>482</v>
      </c>
      <c r="D741" s="51" t="s">
        <v>4752</v>
      </c>
      <c r="E741" s="51"/>
      <c r="F741" s="53">
        <v>44694.602060185185</v>
      </c>
      <c r="G741" s="51"/>
      <c r="H741" s="51"/>
      <c r="I741" s="51"/>
      <c r="J741" s="51"/>
      <c r="K741" s="51" t="s">
        <v>726</v>
      </c>
      <c r="L741" s="51"/>
      <c r="M741" s="54" t="s">
        <v>58</v>
      </c>
      <c r="N741" s="56" t="s">
        <v>727</v>
      </c>
      <c r="O741" s="51">
        <v>165.0</v>
      </c>
      <c r="P741" s="51">
        <v>131.0</v>
      </c>
      <c r="Q741" s="51" t="s">
        <v>728</v>
      </c>
      <c r="R741" s="57" t="s">
        <v>4753</v>
      </c>
      <c r="S741" s="54" t="s">
        <v>360</v>
      </c>
    </row>
    <row r="742">
      <c r="A742" s="55" t="s">
        <v>4754</v>
      </c>
      <c r="B742" s="51" t="s">
        <v>4755</v>
      </c>
      <c r="C742" s="52" t="s">
        <v>846</v>
      </c>
      <c r="D742" s="51" t="s">
        <v>4756</v>
      </c>
      <c r="E742" s="51"/>
      <c r="F742" s="53">
        <v>44694.59862268518</v>
      </c>
      <c r="G742" s="51"/>
      <c r="H742" s="51"/>
      <c r="I742" s="51"/>
      <c r="J742" s="51"/>
      <c r="K742" s="51" t="s">
        <v>4757</v>
      </c>
      <c r="L742" s="51"/>
      <c r="M742" s="54" t="s">
        <v>58</v>
      </c>
      <c r="N742" s="56" t="s">
        <v>4758</v>
      </c>
      <c r="O742" s="51">
        <v>518.0</v>
      </c>
      <c r="P742" s="51">
        <v>241.0</v>
      </c>
      <c r="Q742" s="51" t="s">
        <v>4759</v>
      </c>
      <c r="R742" s="57" t="s">
        <v>4760</v>
      </c>
      <c r="S742" s="54" t="s">
        <v>851</v>
      </c>
    </row>
    <row r="743">
      <c r="A743" s="55" t="s">
        <v>4761</v>
      </c>
      <c r="B743" s="51" t="s">
        <v>4762</v>
      </c>
      <c r="C743" s="52" t="s">
        <v>4763</v>
      </c>
      <c r="D743" s="51" t="s">
        <v>4764</v>
      </c>
      <c r="E743" s="51"/>
      <c r="F743" s="53">
        <v>44694.596909722226</v>
      </c>
      <c r="G743" s="51"/>
      <c r="H743" s="51"/>
      <c r="I743" s="51"/>
      <c r="J743" s="51"/>
      <c r="K743" s="51" t="s">
        <v>4765</v>
      </c>
      <c r="L743" s="51"/>
      <c r="M743" s="54" t="s">
        <v>111</v>
      </c>
      <c r="N743" s="56" t="s">
        <v>4766</v>
      </c>
      <c r="O743" s="51">
        <v>5.0</v>
      </c>
      <c r="P743" s="51">
        <v>15.0</v>
      </c>
      <c r="Q743" s="51" t="s">
        <v>4767</v>
      </c>
      <c r="R743" s="57" t="s">
        <v>4768</v>
      </c>
      <c r="S743" s="54" t="s">
        <v>4769</v>
      </c>
    </row>
    <row r="744">
      <c r="A744" s="55" t="s">
        <v>4770</v>
      </c>
      <c r="B744" s="51" t="s">
        <v>4771</v>
      </c>
      <c r="C744" s="52" t="s">
        <v>1048</v>
      </c>
      <c r="D744" s="51" t="s">
        <v>4772</v>
      </c>
      <c r="E744" s="51"/>
      <c r="F744" s="53">
        <v>44694.588958333334</v>
      </c>
      <c r="G744" s="51"/>
      <c r="H744" s="51"/>
      <c r="I744" s="51"/>
      <c r="J744" s="51"/>
      <c r="K744" s="51" t="s">
        <v>4773</v>
      </c>
      <c r="L744" s="51"/>
      <c r="M744" s="54" t="s">
        <v>69</v>
      </c>
      <c r="N744" s="56" t="s">
        <v>4774</v>
      </c>
      <c r="O744" s="51">
        <v>621.0</v>
      </c>
      <c r="P744" s="51">
        <v>1613.0</v>
      </c>
      <c r="Q744" s="51" t="s">
        <v>4775</v>
      </c>
      <c r="R744" s="57" t="s">
        <v>4776</v>
      </c>
      <c r="S744" s="54" t="s">
        <v>1054</v>
      </c>
    </row>
    <row r="745">
      <c r="A745" s="55" t="s">
        <v>4777</v>
      </c>
      <c r="B745" s="51" t="s">
        <v>4778</v>
      </c>
      <c r="C745" s="52" t="s">
        <v>637</v>
      </c>
      <c r="D745" s="51" t="s">
        <v>4779</v>
      </c>
      <c r="E745" s="51"/>
      <c r="F745" s="53">
        <v>44694.57100694445</v>
      </c>
      <c r="G745" s="51"/>
      <c r="H745" s="51"/>
      <c r="I745" s="51"/>
      <c r="J745" s="51"/>
      <c r="K745" s="51" t="s">
        <v>4780</v>
      </c>
      <c r="L745" s="51"/>
      <c r="M745" s="54" t="s">
        <v>111</v>
      </c>
      <c r="N745" s="56" t="s">
        <v>4781</v>
      </c>
      <c r="O745" s="51">
        <v>3.0</v>
      </c>
      <c r="P745" s="51">
        <v>87.0</v>
      </c>
      <c r="Q745" s="51" t="s">
        <v>4782</v>
      </c>
      <c r="R745" s="57" t="s">
        <v>4783</v>
      </c>
      <c r="S745" s="54" t="s">
        <v>642</v>
      </c>
    </row>
    <row r="746">
      <c r="A746" s="55" t="s">
        <v>4784</v>
      </c>
      <c r="B746" s="51" t="s">
        <v>4785</v>
      </c>
      <c r="C746" s="52" t="s">
        <v>4786</v>
      </c>
      <c r="D746" s="51" t="s">
        <v>4787</v>
      </c>
      <c r="E746" s="51"/>
      <c r="F746" s="53">
        <v>44694.56883101852</v>
      </c>
      <c r="G746" s="51"/>
      <c r="H746" s="51"/>
      <c r="I746" s="51"/>
      <c r="J746" s="51"/>
      <c r="K746" s="51" t="s">
        <v>4788</v>
      </c>
      <c r="L746" s="51"/>
      <c r="M746" s="54" t="s">
        <v>111</v>
      </c>
      <c r="N746" s="56" t="s">
        <v>4789</v>
      </c>
      <c r="O746" s="51">
        <v>1381.0</v>
      </c>
      <c r="P746" s="51">
        <v>610.0</v>
      </c>
      <c r="Q746" s="51" t="s">
        <v>4790</v>
      </c>
      <c r="R746" s="57" t="s">
        <v>4791</v>
      </c>
      <c r="S746" s="54" t="s">
        <v>4792</v>
      </c>
    </row>
    <row r="747">
      <c r="A747" s="55" t="s">
        <v>4793</v>
      </c>
      <c r="B747" s="51" t="s">
        <v>4794</v>
      </c>
      <c r="C747" s="52" t="s">
        <v>637</v>
      </c>
      <c r="D747" s="51" t="s">
        <v>4795</v>
      </c>
      <c r="E747" s="51"/>
      <c r="F747" s="53">
        <v>44694.560208333336</v>
      </c>
      <c r="G747" s="51"/>
      <c r="H747" s="51"/>
      <c r="I747" s="51"/>
      <c r="J747" s="51"/>
      <c r="K747" s="51" t="s">
        <v>4796</v>
      </c>
      <c r="L747" s="51"/>
      <c r="M747" s="54" t="s">
        <v>58</v>
      </c>
      <c r="N747" s="56" t="s">
        <v>4797</v>
      </c>
      <c r="O747" s="51">
        <v>103.0</v>
      </c>
      <c r="P747" s="51">
        <v>1759.0</v>
      </c>
      <c r="Q747" s="51" t="s">
        <v>4798</v>
      </c>
      <c r="R747" s="57" t="s">
        <v>4799</v>
      </c>
      <c r="S747" s="54" t="s">
        <v>642</v>
      </c>
    </row>
    <row r="748">
      <c r="A748" s="55" t="s">
        <v>4800</v>
      </c>
      <c r="B748" s="51" t="s">
        <v>1348</v>
      </c>
      <c r="C748" s="52" t="s">
        <v>4801</v>
      </c>
      <c r="D748" s="51" t="s">
        <v>4802</v>
      </c>
      <c r="E748" s="51"/>
      <c r="F748" s="53">
        <v>44694.55064814815</v>
      </c>
      <c r="G748" s="51"/>
      <c r="H748" s="51"/>
      <c r="I748" s="51"/>
      <c r="J748" s="51"/>
      <c r="K748" s="51" t="s">
        <v>1350</v>
      </c>
      <c r="L748" s="51"/>
      <c r="M748" s="54" t="s">
        <v>58</v>
      </c>
      <c r="N748" s="56" t="s">
        <v>1351</v>
      </c>
      <c r="O748" s="51">
        <v>165117.0</v>
      </c>
      <c r="P748" s="51">
        <v>71105.0</v>
      </c>
      <c r="Q748" s="51" t="s">
        <v>1352</v>
      </c>
      <c r="R748" s="57" t="s">
        <v>4803</v>
      </c>
      <c r="S748" s="54" t="s">
        <v>4804</v>
      </c>
    </row>
    <row r="749">
      <c r="A749" s="55" t="s">
        <v>4805</v>
      </c>
      <c r="B749" s="51" t="s">
        <v>1348</v>
      </c>
      <c r="C749" s="52" t="s">
        <v>4806</v>
      </c>
      <c r="D749" s="51" t="s">
        <v>4807</v>
      </c>
      <c r="E749" s="51"/>
      <c r="F749" s="53">
        <v>44694.55</v>
      </c>
      <c r="G749" s="51"/>
      <c r="H749" s="51"/>
      <c r="I749" s="51"/>
      <c r="J749" s="51"/>
      <c r="K749" s="51" t="s">
        <v>1350</v>
      </c>
      <c r="L749" s="51"/>
      <c r="M749" s="54" t="s">
        <v>58</v>
      </c>
      <c r="N749" s="56" t="s">
        <v>1351</v>
      </c>
      <c r="O749" s="51">
        <v>165117.0</v>
      </c>
      <c r="P749" s="51">
        <v>71105.0</v>
      </c>
      <c r="Q749" s="51" t="s">
        <v>1352</v>
      </c>
      <c r="R749" s="57" t="s">
        <v>4808</v>
      </c>
      <c r="S749" s="54" t="s">
        <v>4809</v>
      </c>
    </row>
    <row r="750">
      <c r="A750" s="55" t="s">
        <v>4810</v>
      </c>
      <c r="B750" s="51" t="s">
        <v>1348</v>
      </c>
      <c r="C750" s="52" t="s">
        <v>4811</v>
      </c>
      <c r="D750" s="51" t="s">
        <v>4812</v>
      </c>
      <c r="E750" s="51"/>
      <c r="F750" s="53">
        <v>44694.54950231481</v>
      </c>
      <c r="G750" s="51"/>
      <c r="H750" s="51"/>
      <c r="I750" s="51"/>
      <c r="J750" s="51"/>
      <c r="K750" s="51" t="s">
        <v>1350</v>
      </c>
      <c r="L750" s="51"/>
      <c r="M750" s="54" t="s">
        <v>58</v>
      </c>
      <c r="N750" s="56" t="s">
        <v>1351</v>
      </c>
      <c r="O750" s="51">
        <v>165117.0</v>
      </c>
      <c r="P750" s="51">
        <v>71105.0</v>
      </c>
      <c r="Q750" s="51" t="s">
        <v>1352</v>
      </c>
      <c r="R750" s="57" t="s">
        <v>4813</v>
      </c>
      <c r="S750" s="54" t="s">
        <v>4814</v>
      </c>
    </row>
    <row r="751">
      <c r="A751" s="55" t="s">
        <v>4815</v>
      </c>
      <c r="B751" s="51" t="s">
        <v>1348</v>
      </c>
      <c r="C751" s="52" t="s">
        <v>4816</v>
      </c>
      <c r="D751" s="51" t="s">
        <v>4817</v>
      </c>
      <c r="E751" s="51"/>
      <c r="F751" s="53">
        <v>44694.54918981482</v>
      </c>
      <c r="G751" s="51"/>
      <c r="H751" s="51"/>
      <c r="I751" s="51"/>
      <c r="J751" s="51"/>
      <c r="K751" s="51" t="s">
        <v>1350</v>
      </c>
      <c r="L751" s="51"/>
      <c r="M751" s="54" t="s">
        <v>58</v>
      </c>
      <c r="N751" s="56" t="s">
        <v>1351</v>
      </c>
      <c r="O751" s="51">
        <v>165117.0</v>
      </c>
      <c r="P751" s="51">
        <v>71105.0</v>
      </c>
      <c r="Q751" s="51" t="s">
        <v>1352</v>
      </c>
      <c r="R751" s="57" t="s">
        <v>4818</v>
      </c>
      <c r="S751" s="54" t="s">
        <v>4819</v>
      </c>
    </row>
    <row r="752">
      <c r="A752" s="55" t="s">
        <v>4820</v>
      </c>
      <c r="B752" s="51" t="s">
        <v>3309</v>
      </c>
      <c r="C752" s="52" t="s">
        <v>3072</v>
      </c>
      <c r="D752" s="51" t="s">
        <v>4821</v>
      </c>
      <c r="E752" s="51"/>
      <c r="F752" s="53">
        <v>44694.510995370365</v>
      </c>
      <c r="G752" s="51"/>
      <c r="H752" s="51"/>
      <c r="I752" s="51"/>
      <c r="J752" s="51"/>
      <c r="K752" s="51" t="s">
        <v>3311</v>
      </c>
      <c r="L752" s="51"/>
      <c r="M752" s="54" t="s">
        <v>174</v>
      </c>
      <c r="N752" s="56" t="s">
        <v>3312</v>
      </c>
      <c r="O752" s="51">
        <v>121.0</v>
      </c>
      <c r="P752" s="51">
        <v>268.0</v>
      </c>
      <c r="Q752" s="51"/>
      <c r="R752" s="57" t="s">
        <v>4822</v>
      </c>
      <c r="S752" s="54" t="s">
        <v>3075</v>
      </c>
    </row>
    <row r="753">
      <c r="A753" s="55" t="s">
        <v>4823</v>
      </c>
      <c r="B753" s="51" t="s">
        <v>4824</v>
      </c>
      <c r="C753" s="52" t="s">
        <v>4825</v>
      </c>
      <c r="D753" s="51" t="s">
        <v>4826</v>
      </c>
      <c r="E753" s="51"/>
      <c r="F753" s="53">
        <v>44694.49594907407</v>
      </c>
      <c r="G753" s="51"/>
      <c r="H753" s="51"/>
      <c r="I753" s="51"/>
      <c r="J753" s="51"/>
      <c r="K753" s="51" t="s">
        <v>4827</v>
      </c>
      <c r="L753" s="51"/>
      <c r="M753" s="54" t="s">
        <v>69</v>
      </c>
      <c r="N753" s="56" t="s">
        <v>4828</v>
      </c>
      <c r="O753" s="51">
        <v>100661.0</v>
      </c>
      <c r="P753" s="51">
        <v>1682.0</v>
      </c>
      <c r="Q753" s="51" t="s">
        <v>281</v>
      </c>
      <c r="R753" s="57" t="s">
        <v>4829</v>
      </c>
      <c r="S753" s="54" t="s">
        <v>4830</v>
      </c>
    </row>
    <row r="754">
      <c r="A754" s="55" t="s">
        <v>4831</v>
      </c>
      <c r="B754" s="51" t="s">
        <v>4832</v>
      </c>
      <c r="C754" s="52" t="s">
        <v>4607</v>
      </c>
      <c r="D754" s="51" t="s">
        <v>4833</v>
      </c>
      <c r="E754" s="51"/>
      <c r="F754" s="53">
        <v>44694.49586805556</v>
      </c>
      <c r="G754" s="51"/>
      <c r="H754" s="51"/>
      <c r="I754" s="51"/>
      <c r="J754" s="51"/>
      <c r="K754" s="51" t="s">
        <v>4834</v>
      </c>
      <c r="L754" s="51"/>
      <c r="M754" s="54" t="s">
        <v>111</v>
      </c>
      <c r="N754" s="56" t="s">
        <v>4835</v>
      </c>
      <c r="O754" s="51">
        <v>1331.0</v>
      </c>
      <c r="P754" s="51">
        <v>566.0</v>
      </c>
      <c r="Q754" s="51" t="s">
        <v>4836</v>
      </c>
      <c r="R754" s="57" t="s">
        <v>4837</v>
      </c>
      <c r="S754" s="54" t="s">
        <v>4610</v>
      </c>
    </row>
    <row r="755">
      <c r="A755" s="55" t="s">
        <v>4838</v>
      </c>
      <c r="B755" s="51" t="s">
        <v>4839</v>
      </c>
      <c r="C755" s="52" t="s">
        <v>4840</v>
      </c>
      <c r="D755" s="51" t="s">
        <v>4841</v>
      </c>
      <c r="E755" s="51"/>
      <c r="F755" s="53">
        <v>44694.4853587963</v>
      </c>
      <c r="G755" s="51"/>
      <c r="H755" s="51"/>
      <c r="I755" s="51"/>
      <c r="J755" s="51"/>
      <c r="K755" s="51" t="s">
        <v>4842</v>
      </c>
      <c r="L755" s="51"/>
      <c r="M755" s="54" t="s">
        <v>69</v>
      </c>
      <c r="N755" s="56" t="s">
        <v>4843</v>
      </c>
      <c r="O755" s="51">
        <v>2270.0</v>
      </c>
      <c r="P755" s="51">
        <v>879.0</v>
      </c>
      <c r="Q755" s="51" t="s">
        <v>4844</v>
      </c>
      <c r="R755" s="57" t="s">
        <v>4845</v>
      </c>
      <c r="S755" s="54" t="s">
        <v>4846</v>
      </c>
    </row>
    <row r="756">
      <c r="A756" s="55" t="s">
        <v>4847</v>
      </c>
      <c r="B756" s="51" t="s">
        <v>1348</v>
      </c>
      <c r="C756" s="52" t="s">
        <v>4848</v>
      </c>
      <c r="D756" s="51" t="s">
        <v>4849</v>
      </c>
      <c r="E756" s="51"/>
      <c r="F756" s="53">
        <v>44694.48533564815</v>
      </c>
      <c r="G756" s="51"/>
      <c r="H756" s="51"/>
      <c r="I756" s="51" t="s">
        <v>4827</v>
      </c>
      <c r="J756" s="51" t="s">
        <v>4824</v>
      </c>
      <c r="K756" s="51" t="s">
        <v>1350</v>
      </c>
      <c r="L756" s="51" t="s">
        <v>4850</v>
      </c>
      <c r="M756" s="54" t="s">
        <v>58</v>
      </c>
      <c r="N756" s="56" t="s">
        <v>1351</v>
      </c>
      <c r="O756" s="51">
        <v>165117.0</v>
      </c>
      <c r="P756" s="51">
        <v>71105.0</v>
      </c>
      <c r="Q756" s="51" t="s">
        <v>1352</v>
      </c>
      <c r="R756" s="57" t="s">
        <v>4851</v>
      </c>
      <c r="S756" s="54" t="s">
        <v>4852</v>
      </c>
    </row>
    <row r="757">
      <c r="A757" s="55" t="s">
        <v>4853</v>
      </c>
      <c r="B757" s="51" t="s">
        <v>4854</v>
      </c>
      <c r="C757" s="52" t="s">
        <v>4840</v>
      </c>
      <c r="D757" s="51" t="s">
        <v>4855</v>
      </c>
      <c r="E757" s="51"/>
      <c r="F757" s="53">
        <v>44694.48494212963</v>
      </c>
      <c r="G757" s="51"/>
      <c r="H757" s="51"/>
      <c r="I757" s="51"/>
      <c r="J757" s="51"/>
      <c r="K757" s="51" t="s">
        <v>4856</v>
      </c>
      <c r="L757" s="51"/>
      <c r="M757" s="54" t="s">
        <v>111</v>
      </c>
      <c r="N757" s="56" t="s">
        <v>4857</v>
      </c>
      <c r="O757" s="51">
        <v>10725.0</v>
      </c>
      <c r="P757" s="51">
        <v>1355.0</v>
      </c>
      <c r="Q757" s="51" t="s">
        <v>4858</v>
      </c>
      <c r="R757" s="57" t="s">
        <v>4859</v>
      </c>
      <c r="S757" s="54" t="s">
        <v>4846</v>
      </c>
    </row>
    <row r="758">
      <c r="A758" s="55" t="s">
        <v>4860</v>
      </c>
      <c r="B758" s="51" t="s">
        <v>4861</v>
      </c>
      <c r="C758" s="52" t="s">
        <v>4840</v>
      </c>
      <c r="D758" s="51" t="s">
        <v>4862</v>
      </c>
      <c r="E758" s="51"/>
      <c r="F758" s="53">
        <v>44694.48421296296</v>
      </c>
      <c r="G758" s="51"/>
      <c r="H758" s="51"/>
      <c r="I758" s="51"/>
      <c r="J758" s="51"/>
      <c r="K758" s="51" t="s">
        <v>4863</v>
      </c>
      <c r="L758" s="51"/>
      <c r="M758" s="54" t="s">
        <v>69</v>
      </c>
      <c r="N758" s="56" t="s">
        <v>4864</v>
      </c>
      <c r="O758" s="51">
        <v>3360.0</v>
      </c>
      <c r="P758" s="51">
        <v>248.0</v>
      </c>
      <c r="Q758" s="51" t="s">
        <v>71</v>
      </c>
      <c r="R758" s="57" t="s">
        <v>4865</v>
      </c>
      <c r="S758" s="54" t="s">
        <v>4846</v>
      </c>
    </row>
    <row r="759">
      <c r="A759" s="55" t="s">
        <v>4866</v>
      </c>
      <c r="B759" s="51" t="s">
        <v>1348</v>
      </c>
      <c r="C759" s="52" t="s">
        <v>4867</v>
      </c>
      <c r="D759" s="51" t="s">
        <v>4868</v>
      </c>
      <c r="E759" s="51"/>
      <c r="F759" s="53">
        <v>44694.48353009259</v>
      </c>
      <c r="G759" s="51"/>
      <c r="H759" s="51"/>
      <c r="I759" s="51" t="s">
        <v>4869</v>
      </c>
      <c r="J759" s="51" t="s">
        <v>4870</v>
      </c>
      <c r="K759" s="51" t="s">
        <v>1350</v>
      </c>
      <c r="L759" s="51" t="s">
        <v>4871</v>
      </c>
      <c r="M759" s="54" t="s">
        <v>58</v>
      </c>
      <c r="N759" s="56" t="s">
        <v>1351</v>
      </c>
      <c r="O759" s="51">
        <v>165117.0</v>
      </c>
      <c r="P759" s="51">
        <v>71105.0</v>
      </c>
      <c r="Q759" s="51" t="s">
        <v>1352</v>
      </c>
      <c r="R759" s="57" t="s">
        <v>4872</v>
      </c>
      <c r="S759" s="54" t="s">
        <v>4873</v>
      </c>
    </row>
    <row r="760">
      <c r="A760" s="55" t="s">
        <v>4874</v>
      </c>
      <c r="B760" s="51" t="s">
        <v>4875</v>
      </c>
      <c r="C760" s="52" t="s">
        <v>4876</v>
      </c>
      <c r="D760" s="51" t="s">
        <v>4877</v>
      </c>
      <c r="E760" s="51"/>
      <c r="F760" s="53">
        <v>44694.47530092593</v>
      </c>
      <c r="G760" s="51"/>
      <c r="H760" s="51"/>
      <c r="I760" s="51"/>
      <c r="J760" s="51"/>
      <c r="K760" s="51" t="s">
        <v>4878</v>
      </c>
      <c r="L760" s="51"/>
      <c r="M760" s="54" t="s">
        <v>58</v>
      </c>
      <c r="N760" s="56" t="s">
        <v>4879</v>
      </c>
      <c r="O760" s="51">
        <v>8332.0</v>
      </c>
      <c r="P760" s="51">
        <v>358.0</v>
      </c>
      <c r="Q760" s="51" t="s">
        <v>4880</v>
      </c>
      <c r="R760" s="57" t="s">
        <v>4881</v>
      </c>
      <c r="S760" s="54" t="s">
        <v>4882</v>
      </c>
    </row>
    <row r="761">
      <c r="A761" s="55" t="s">
        <v>4883</v>
      </c>
      <c r="B761" s="51" t="s">
        <v>236</v>
      </c>
      <c r="C761" s="52" t="s">
        <v>4884</v>
      </c>
      <c r="D761" s="51" t="s">
        <v>4885</v>
      </c>
      <c r="E761" s="51"/>
      <c r="F761" s="53">
        <v>44694.473275462966</v>
      </c>
      <c r="G761" s="51"/>
      <c r="H761" s="51"/>
      <c r="I761" s="51"/>
      <c r="J761" s="51"/>
      <c r="K761" s="51" t="s">
        <v>239</v>
      </c>
      <c r="L761" s="51"/>
      <c r="M761" s="54" t="s">
        <v>69</v>
      </c>
      <c r="N761" s="56" t="s">
        <v>240</v>
      </c>
      <c r="O761" s="51">
        <v>84982.0</v>
      </c>
      <c r="P761" s="51">
        <v>1032.0</v>
      </c>
      <c r="Q761" s="51" t="s">
        <v>71</v>
      </c>
      <c r="R761" s="57" t="s">
        <v>4886</v>
      </c>
      <c r="S761" s="54" t="s">
        <v>4887</v>
      </c>
    </row>
    <row r="762">
      <c r="A762" s="55" t="s">
        <v>4888</v>
      </c>
      <c r="B762" s="51" t="s">
        <v>4889</v>
      </c>
      <c r="C762" s="52" t="s">
        <v>4840</v>
      </c>
      <c r="D762" s="51" t="s">
        <v>4890</v>
      </c>
      <c r="E762" s="51"/>
      <c r="F762" s="53">
        <v>44694.471192129626</v>
      </c>
      <c r="G762" s="51"/>
      <c r="H762" s="51"/>
      <c r="I762" s="51"/>
      <c r="J762" s="51"/>
      <c r="K762" s="51" t="s">
        <v>4891</v>
      </c>
      <c r="L762" s="51"/>
      <c r="M762" s="54" t="s">
        <v>58</v>
      </c>
      <c r="N762" s="56" t="s">
        <v>4892</v>
      </c>
      <c r="O762" s="51">
        <v>296.0</v>
      </c>
      <c r="P762" s="51">
        <v>1162.0</v>
      </c>
      <c r="Q762" s="51"/>
      <c r="R762" s="57" t="s">
        <v>4893</v>
      </c>
      <c r="S762" s="54" t="s">
        <v>4846</v>
      </c>
    </row>
    <row r="763">
      <c r="A763" s="55" t="s">
        <v>4894</v>
      </c>
      <c r="B763" s="51" t="s">
        <v>1348</v>
      </c>
      <c r="C763" s="52" t="s">
        <v>4895</v>
      </c>
      <c r="D763" s="51" t="s">
        <v>4896</v>
      </c>
      <c r="E763" s="51"/>
      <c r="F763" s="53">
        <v>44694.467673611114</v>
      </c>
      <c r="G763" s="51"/>
      <c r="H763" s="51"/>
      <c r="I763" s="51"/>
      <c r="J763" s="51"/>
      <c r="K763" s="51" t="s">
        <v>1350</v>
      </c>
      <c r="L763" s="51"/>
      <c r="M763" s="54" t="s">
        <v>58</v>
      </c>
      <c r="N763" s="56" t="s">
        <v>1351</v>
      </c>
      <c r="O763" s="51">
        <v>165117.0</v>
      </c>
      <c r="P763" s="51">
        <v>71105.0</v>
      </c>
      <c r="Q763" s="51" t="s">
        <v>1352</v>
      </c>
      <c r="R763" s="57" t="s">
        <v>4897</v>
      </c>
      <c r="S763" s="54" t="s">
        <v>4898</v>
      </c>
    </row>
    <row r="764">
      <c r="A764" s="55" t="s">
        <v>4899</v>
      </c>
      <c r="B764" s="51" t="s">
        <v>1348</v>
      </c>
      <c r="C764" s="52" t="s">
        <v>4900</v>
      </c>
      <c r="D764" s="51" t="s">
        <v>4901</v>
      </c>
      <c r="E764" s="51"/>
      <c r="F764" s="53">
        <v>44694.46702546296</v>
      </c>
      <c r="G764" s="51"/>
      <c r="H764" s="51"/>
      <c r="I764" s="51"/>
      <c r="J764" s="51"/>
      <c r="K764" s="51" t="s">
        <v>1350</v>
      </c>
      <c r="L764" s="51"/>
      <c r="M764" s="54" t="s">
        <v>58</v>
      </c>
      <c r="N764" s="56" t="s">
        <v>1351</v>
      </c>
      <c r="O764" s="51">
        <v>165117.0</v>
      </c>
      <c r="P764" s="51">
        <v>71105.0</v>
      </c>
      <c r="Q764" s="51" t="s">
        <v>1352</v>
      </c>
      <c r="R764" s="57" t="s">
        <v>4902</v>
      </c>
      <c r="S764" s="54" t="s">
        <v>4903</v>
      </c>
    </row>
    <row r="765">
      <c r="A765" s="55" t="s">
        <v>4904</v>
      </c>
      <c r="B765" s="51" t="s">
        <v>1348</v>
      </c>
      <c r="C765" s="52" t="s">
        <v>4905</v>
      </c>
      <c r="D765" s="51" t="s">
        <v>4906</v>
      </c>
      <c r="E765" s="51"/>
      <c r="F765" s="53">
        <v>44694.46575231482</v>
      </c>
      <c r="G765" s="51"/>
      <c r="H765" s="51"/>
      <c r="I765" s="51"/>
      <c r="J765" s="51"/>
      <c r="K765" s="51" t="s">
        <v>1350</v>
      </c>
      <c r="L765" s="51"/>
      <c r="M765" s="54" t="s">
        <v>69</v>
      </c>
      <c r="N765" s="56" t="s">
        <v>1351</v>
      </c>
      <c r="O765" s="51">
        <v>165117.0</v>
      </c>
      <c r="P765" s="51">
        <v>71105.0</v>
      </c>
      <c r="Q765" s="51" t="s">
        <v>1352</v>
      </c>
      <c r="R765" s="57" t="s">
        <v>4907</v>
      </c>
      <c r="S765" s="54" t="s">
        <v>4908</v>
      </c>
    </row>
    <row r="766">
      <c r="A766" s="55" t="s">
        <v>4909</v>
      </c>
      <c r="B766" s="51" t="s">
        <v>4910</v>
      </c>
      <c r="C766" s="52" t="s">
        <v>4911</v>
      </c>
      <c r="D766" s="51" t="s">
        <v>4912</v>
      </c>
      <c r="E766" s="51"/>
      <c r="F766" s="53">
        <v>44694.45585648148</v>
      </c>
      <c r="G766" s="51"/>
      <c r="H766" s="51"/>
      <c r="I766" s="51"/>
      <c r="J766" s="51"/>
      <c r="K766" s="51" t="s">
        <v>4913</v>
      </c>
      <c r="L766" s="51"/>
      <c r="M766" s="54" t="s">
        <v>58</v>
      </c>
      <c r="N766" s="56" t="s">
        <v>4914</v>
      </c>
      <c r="O766" s="51">
        <v>64.0</v>
      </c>
      <c r="P766" s="51">
        <v>149.0</v>
      </c>
      <c r="Q766" s="51" t="s">
        <v>4915</v>
      </c>
      <c r="R766" s="57" t="s">
        <v>4916</v>
      </c>
      <c r="S766" s="54" t="s">
        <v>4917</v>
      </c>
    </row>
    <row r="767">
      <c r="A767" s="55" t="s">
        <v>4918</v>
      </c>
      <c r="B767" s="51" t="s">
        <v>986</v>
      </c>
      <c r="C767" s="52" t="s">
        <v>1048</v>
      </c>
      <c r="D767" s="51" t="s">
        <v>4919</v>
      </c>
      <c r="E767" s="51"/>
      <c r="F767" s="53">
        <v>44694.4512962963</v>
      </c>
      <c r="G767" s="51"/>
      <c r="H767" s="51"/>
      <c r="I767" s="51"/>
      <c r="J767" s="51"/>
      <c r="K767" s="51" t="s">
        <v>988</v>
      </c>
      <c r="L767" s="51"/>
      <c r="M767" s="54" t="s">
        <v>58</v>
      </c>
      <c r="N767" s="56" t="s">
        <v>989</v>
      </c>
      <c r="O767" s="51">
        <v>475.0</v>
      </c>
      <c r="P767" s="51">
        <v>1258.0</v>
      </c>
      <c r="Q767" s="51" t="s">
        <v>281</v>
      </c>
      <c r="R767" s="57" t="s">
        <v>4920</v>
      </c>
      <c r="S767" s="54" t="s">
        <v>1054</v>
      </c>
    </row>
    <row r="768">
      <c r="A768" s="55" t="s">
        <v>4921</v>
      </c>
      <c r="B768" s="51" t="s">
        <v>4922</v>
      </c>
      <c r="C768" s="52" t="s">
        <v>4923</v>
      </c>
      <c r="D768" s="51" t="s">
        <v>4924</v>
      </c>
      <c r="E768" s="51"/>
      <c r="F768" s="53">
        <v>44694.449317129634</v>
      </c>
      <c r="G768" s="51"/>
      <c r="H768" s="51"/>
      <c r="I768" s="51"/>
      <c r="J768" s="51"/>
      <c r="K768" s="51" t="s">
        <v>4925</v>
      </c>
      <c r="L768" s="51"/>
      <c r="M768" s="54" t="s">
        <v>69</v>
      </c>
      <c r="N768" s="56" t="s">
        <v>4926</v>
      </c>
      <c r="O768" s="51">
        <v>6022.0</v>
      </c>
      <c r="P768" s="51">
        <v>4214.0</v>
      </c>
      <c r="Q768" s="51" t="s">
        <v>2121</v>
      </c>
      <c r="R768" s="57" t="s">
        <v>4927</v>
      </c>
      <c r="S768" s="54" t="s">
        <v>4928</v>
      </c>
    </row>
    <row r="769">
      <c r="A769" s="55" t="s">
        <v>4929</v>
      </c>
      <c r="B769" s="51" t="s">
        <v>4930</v>
      </c>
      <c r="C769" s="52" t="s">
        <v>4931</v>
      </c>
      <c r="D769" s="51" t="s">
        <v>4932</v>
      </c>
      <c r="E769" s="51"/>
      <c r="F769" s="53">
        <v>44694.44854166667</v>
      </c>
      <c r="G769" s="51"/>
      <c r="H769" s="51"/>
      <c r="I769" s="51"/>
      <c r="J769" s="51"/>
      <c r="K769" s="51" t="s">
        <v>4933</v>
      </c>
      <c r="L769" s="51"/>
      <c r="M769" s="54" t="s">
        <v>58</v>
      </c>
      <c r="N769" s="56" t="s">
        <v>4934</v>
      </c>
      <c r="O769" s="51">
        <v>239.0</v>
      </c>
      <c r="P769" s="51">
        <v>226.0</v>
      </c>
      <c r="Q769" s="51" t="s">
        <v>4935</v>
      </c>
      <c r="R769" s="57" t="s">
        <v>4936</v>
      </c>
      <c r="S769" s="54" t="s">
        <v>4937</v>
      </c>
    </row>
    <row r="770">
      <c r="A770" s="55" t="s">
        <v>4938</v>
      </c>
      <c r="B770" s="51" t="s">
        <v>4939</v>
      </c>
      <c r="C770" s="52" t="s">
        <v>4940</v>
      </c>
      <c r="D770" s="51" t="s">
        <v>4941</v>
      </c>
      <c r="E770" s="51"/>
      <c r="F770" s="53">
        <v>44694.44773148149</v>
      </c>
      <c r="G770" s="51"/>
      <c r="H770" s="51"/>
      <c r="I770" s="51"/>
      <c r="J770" s="51"/>
      <c r="K770" s="51" t="s">
        <v>4942</v>
      </c>
      <c r="L770" s="51"/>
      <c r="M770" s="54" t="s">
        <v>111</v>
      </c>
      <c r="N770" s="56" t="s">
        <v>4943</v>
      </c>
      <c r="O770" s="51">
        <v>4299.0</v>
      </c>
      <c r="P770" s="51">
        <v>2742.0</v>
      </c>
      <c r="Q770" s="51" t="s">
        <v>4944</v>
      </c>
      <c r="R770" s="57" t="s">
        <v>4945</v>
      </c>
      <c r="S770" s="54" t="s">
        <v>4946</v>
      </c>
    </row>
    <row r="771">
      <c r="A771" s="55" t="s">
        <v>4947</v>
      </c>
      <c r="B771" s="51" t="s">
        <v>2630</v>
      </c>
      <c r="C771" s="52" t="s">
        <v>4712</v>
      </c>
      <c r="D771" s="51" t="s">
        <v>4948</v>
      </c>
      <c r="E771" s="51"/>
      <c r="F771" s="53">
        <v>44694.446226851855</v>
      </c>
      <c r="G771" s="51"/>
      <c r="H771" s="51"/>
      <c r="I771" s="51"/>
      <c r="J771" s="51"/>
      <c r="K771" s="51" t="s">
        <v>2632</v>
      </c>
      <c r="L771" s="51"/>
      <c r="M771" s="54" t="s">
        <v>111</v>
      </c>
      <c r="N771" s="56" t="s">
        <v>2633</v>
      </c>
      <c r="O771" s="51">
        <v>2109.0</v>
      </c>
      <c r="P771" s="51">
        <v>327.0</v>
      </c>
      <c r="Q771" s="51"/>
      <c r="R771" s="57" t="s">
        <v>4949</v>
      </c>
      <c r="S771" s="54" t="s">
        <v>4715</v>
      </c>
    </row>
    <row r="772">
      <c r="A772" s="55" t="s">
        <v>4950</v>
      </c>
      <c r="B772" s="51" t="s">
        <v>4951</v>
      </c>
      <c r="C772" s="52" t="s">
        <v>637</v>
      </c>
      <c r="D772" s="51" t="s">
        <v>4952</v>
      </c>
      <c r="E772" s="51"/>
      <c r="F772" s="53">
        <v>44694.43853009259</v>
      </c>
      <c r="G772" s="51"/>
      <c r="H772" s="51"/>
      <c r="I772" s="51"/>
      <c r="J772" s="51"/>
      <c r="K772" s="51" t="s">
        <v>4953</v>
      </c>
      <c r="L772" s="51"/>
      <c r="M772" s="54" t="s">
        <v>58</v>
      </c>
      <c r="N772" s="56" t="s">
        <v>4954</v>
      </c>
      <c r="O772" s="51">
        <v>58.0</v>
      </c>
      <c r="P772" s="51">
        <v>88.0</v>
      </c>
      <c r="Q772" s="51"/>
      <c r="R772" s="57" t="s">
        <v>4955</v>
      </c>
      <c r="S772" s="54" t="s">
        <v>642</v>
      </c>
    </row>
    <row r="773">
      <c r="A773" s="55" t="s">
        <v>4956</v>
      </c>
      <c r="B773" s="51" t="s">
        <v>4957</v>
      </c>
      <c r="C773" s="52" t="s">
        <v>4958</v>
      </c>
      <c r="D773" s="51" t="s">
        <v>4959</v>
      </c>
      <c r="E773" s="51"/>
      <c r="F773" s="53">
        <v>44694.4383912037</v>
      </c>
      <c r="G773" s="51"/>
      <c r="H773" s="51"/>
      <c r="I773" s="51"/>
      <c r="J773" s="51"/>
      <c r="K773" s="51" t="s">
        <v>4960</v>
      </c>
      <c r="L773" s="51"/>
      <c r="M773" s="54" t="s">
        <v>69</v>
      </c>
      <c r="N773" s="56" t="s">
        <v>4961</v>
      </c>
      <c r="O773" s="51">
        <v>1770.0</v>
      </c>
      <c r="P773" s="51">
        <v>100.0</v>
      </c>
      <c r="Q773" s="51" t="s">
        <v>4962</v>
      </c>
      <c r="R773" s="57" t="s">
        <v>4963</v>
      </c>
      <c r="S773" s="54" t="s">
        <v>4964</v>
      </c>
    </row>
    <row r="774">
      <c r="A774" s="55" t="s">
        <v>4965</v>
      </c>
      <c r="B774" s="51" t="s">
        <v>1348</v>
      </c>
      <c r="C774" s="52" t="s">
        <v>4966</v>
      </c>
      <c r="D774" s="51" t="s">
        <v>4967</v>
      </c>
      <c r="E774" s="51"/>
      <c r="F774" s="53">
        <v>44694.415</v>
      </c>
      <c r="G774" s="51"/>
      <c r="H774" s="51"/>
      <c r="I774" s="51"/>
      <c r="J774" s="51"/>
      <c r="K774" s="51" t="s">
        <v>1350</v>
      </c>
      <c r="L774" s="51"/>
      <c r="M774" s="54" t="s">
        <v>69</v>
      </c>
      <c r="N774" s="56" t="s">
        <v>1351</v>
      </c>
      <c r="O774" s="51">
        <v>165117.0</v>
      </c>
      <c r="P774" s="51">
        <v>71105.0</v>
      </c>
      <c r="Q774" s="51" t="s">
        <v>1352</v>
      </c>
      <c r="R774" s="57" t="s">
        <v>4968</v>
      </c>
      <c r="S774" s="54" t="s">
        <v>4969</v>
      </c>
    </row>
    <row r="775">
      <c r="A775" s="55" t="s">
        <v>4970</v>
      </c>
      <c r="B775" s="51" t="s">
        <v>4971</v>
      </c>
      <c r="C775" s="52" t="s">
        <v>637</v>
      </c>
      <c r="D775" s="51" t="s">
        <v>4972</v>
      </c>
      <c r="E775" s="51"/>
      <c r="F775" s="53">
        <v>44694.403078703705</v>
      </c>
      <c r="G775" s="51"/>
      <c r="H775" s="51"/>
      <c r="I775" s="51"/>
      <c r="J775" s="51"/>
      <c r="K775" s="51" t="s">
        <v>4973</v>
      </c>
      <c r="L775" s="51"/>
      <c r="M775" s="54" t="s">
        <v>58</v>
      </c>
      <c r="N775" s="56" t="s">
        <v>59</v>
      </c>
      <c r="O775" s="51">
        <v>7.0</v>
      </c>
      <c r="P775" s="51">
        <v>115.0</v>
      </c>
      <c r="Q775" s="51"/>
      <c r="R775" s="57" t="s">
        <v>4974</v>
      </c>
      <c r="S775" s="54" t="s">
        <v>642</v>
      </c>
    </row>
    <row r="776">
      <c r="A776" s="55" t="s">
        <v>4975</v>
      </c>
      <c r="B776" s="51" t="s">
        <v>1393</v>
      </c>
      <c r="C776" s="52" t="s">
        <v>1048</v>
      </c>
      <c r="D776" s="51" t="s">
        <v>4976</v>
      </c>
      <c r="E776" s="51"/>
      <c r="F776" s="53">
        <v>44694.394525462965</v>
      </c>
      <c r="G776" s="51"/>
      <c r="H776" s="51"/>
      <c r="I776" s="51"/>
      <c r="J776" s="51"/>
      <c r="K776" s="51" t="s">
        <v>1395</v>
      </c>
      <c r="L776" s="51"/>
      <c r="M776" s="54" t="s">
        <v>111</v>
      </c>
      <c r="N776" s="56" t="s">
        <v>1396</v>
      </c>
      <c r="O776" s="51">
        <v>597.0</v>
      </c>
      <c r="P776" s="51">
        <v>294.0</v>
      </c>
      <c r="Q776" s="51" t="s">
        <v>1397</v>
      </c>
      <c r="R776" s="57" t="s">
        <v>4977</v>
      </c>
      <c r="S776" s="54" t="s">
        <v>1054</v>
      </c>
    </row>
    <row r="777">
      <c r="A777" s="55" t="s">
        <v>4978</v>
      </c>
      <c r="B777" s="51" t="s">
        <v>1887</v>
      </c>
      <c r="C777" s="52" t="s">
        <v>4979</v>
      </c>
      <c r="D777" s="51" t="s">
        <v>4980</v>
      </c>
      <c r="E777" s="51"/>
      <c r="F777" s="53">
        <v>44694.39111111111</v>
      </c>
      <c r="G777" s="51"/>
      <c r="H777" s="51"/>
      <c r="I777" s="51"/>
      <c r="J777" s="51"/>
      <c r="K777" s="51" t="s">
        <v>1890</v>
      </c>
      <c r="L777" s="51"/>
      <c r="M777" s="54" t="s">
        <v>69</v>
      </c>
      <c r="N777" s="56" t="s">
        <v>1892</v>
      </c>
      <c r="O777" s="51">
        <v>251.0</v>
      </c>
      <c r="P777" s="51">
        <v>583.0</v>
      </c>
      <c r="Q777" s="51"/>
      <c r="R777" s="57" t="s">
        <v>4981</v>
      </c>
      <c r="S777" s="54" t="s">
        <v>4982</v>
      </c>
    </row>
    <row r="778">
      <c r="A778" s="55" t="s">
        <v>4983</v>
      </c>
      <c r="B778" s="51" t="s">
        <v>4984</v>
      </c>
      <c r="C778" s="52" t="s">
        <v>4985</v>
      </c>
      <c r="D778" s="51" t="s">
        <v>4986</v>
      </c>
      <c r="E778" s="51"/>
      <c r="F778" s="53">
        <v>44694.38366898148</v>
      </c>
      <c r="G778" s="51"/>
      <c r="H778" s="51"/>
      <c r="I778" s="51"/>
      <c r="J778" s="51"/>
      <c r="K778" s="51" t="s">
        <v>4987</v>
      </c>
      <c r="L778" s="51"/>
      <c r="M778" s="54" t="s">
        <v>111</v>
      </c>
      <c r="N778" s="56" t="s">
        <v>4988</v>
      </c>
      <c r="O778" s="51">
        <v>3373.0</v>
      </c>
      <c r="P778" s="51">
        <v>4991.0</v>
      </c>
      <c r="Q778" s="51" t="s">
        <v>4989</v>
      </c>
      <c r="R778" s="57" t="s">
        <v>4990</v>
      </c>
      <c r="S778" s="54" t="s">
        <v>4991</v>
      </c>
    </row>
    <row r="779">
      <c r="A779" s="55" t="s">
        <v>4992</v>
      </c>
      <c r="B779" s="51" t="s">
        <v>4993</v>
      </c>
      <c r="C779" s="52" t="s">
        <v>4994</v>
      </c>
      <c r="D779" s="51" t="s">
        <v>4995</v>
      </c>
      <c r="E779" s="51"/>
      <c r="F779" s="53">
        <v>44694.3733912037</v>
      </c>
      <c r="G779" s="51"/>
      <c r="H779" s="51"/>
      <c r="I779" s="51"/>
      <c r="J779" s="51"/>
      <c r="K779" s="51" t="s">
        <v>4996</v>
      </c>
      <c r="L779" s="51"/>
      <c r="M779" s="54" t="s">
        <v>69</v>
      </c>
      <c r="N779" s="56" t="s">
        <v>4997</v>
      </c>
      <c r="O779" s="51">
        <v>6142.0</v>
      </c>
      <c r="P779" s="51">
        <v>1513.0</v>
      </c>
      <c r="Q779" s="51" t="s">
        <v>4998</v>
      </c>
      <c r="R779" s="57" t="s">
        <v>4999</v>
      </c>
      <c r="S779" s="54" t="s">
        <v>5000</v>
      </c>
    </row>
    <row r="780">
      <c r="A780" s="55" t="s">
        <v>5001</v>
      </c>
      <c r="B780" s="51" t="s">
        <v>5002</v>
      </c>
      <c r="C780" s="52" t="s">
        <v>5003</v>
      </c>
      <c r="D780" s="51" t="s">
        <v>5004</v>
      </c>
      <c r="E780" s="51"/>
      <c r="F780" s="53">
        <v>44694.36888888889</v>
      </c>
      <c r="G780" s="51"/>
      <c r="H780" s="51"/>
      <c r="I780" s="51"/>
      <c r="J780" s="51"/>
      <c r="K780" s="51" t="s">
        <v>5005</v>
      </c>
      <c r="L780" s="51"/>
      <c r="M780" s="54" t="s">
        <v>58</v>
      </c>
      <c r="N780" s="56" t="s">
        <v>5006</v>
      </c>
      <c r="O780" s="51">
        <v>1608.0</v>
      </c>
      <c r="P780" s="51">
        <v>3931.0</v>
      </c>
      <c r="Q780" s="51"/>
      <c r="R780" s="57" t="s">
        <v>5007</v>
      </c>
      <c r="S780" s="54" t="s">
        <v>5008</v>
      </c>
    </row>
    <row r="781">
      <c r="A781" s="55" t="s">
        <v>5009</v>
      </c>
      <c r="B781" s="51" t="s">
        <v>1794</v>
      </c>
      <c r="C781" s="52" t="s">
        <v>5010</v>
      </c>
      <c r="D781" s="51" t="s">
        <v>5011</v>
      </c>
      <c r="E781" s="51"/>
      <c r="F781" s="53">
        <v>44694.36796296296</v>
      </c>
      <c r="G781" s="51"/>
      <c r="H781" s="51"/>
      <c r="I781" s="51"/>
      <c r="J781" s="51"/>
      <c r="K781" s="51" t="s">
        <v>1797</v>
      </c>
      <c r="L781" s="51"/>
      <c r="M781" s="54" t="s">
        <v>1798</v>
      </c>
      <c r="N781" s="56" t="s">
        <v>1799</v>
      </c>
      <c r="O781" s="51">
        <v>11899.0</v>
      </c>
      <c r="P781" s="51">
        <v>7.0</v>
      </c>
      <c r="Q781" s="51" t="s">
        <v>1800</v>
      </c>
      <c r="R781" s="57" t="s">
        <v>5012</v>
      </c>
      <c r="S781" s="54" t="s">
        <v>5013</v>
      </c>
    </row>
    <row r="782">
      <c r="A782" s="55" t="s">
        <v>5014</v>
      </c>
      <c r="B782" s="51" t="s">
        <v>5015</v>
      </c>
      <c r="C782" s="52" t="s">
        <v>1048</v>
      </c>
      <c r="D782" s="51" t="s">
        <v>5016</v>
      </c>
      <c r="E782" s="51"/>
      <c r="F782" s="53">
        <v>44694.36667824074</v>
      </c>
      <c r="G782" s="51"/>
      <c r="H782" s="51"/>
      <c r="I782" s="51"/>
      <c r="J782" s="51"/>
      <c r="K782" s="51" t="s">
        <v>5017</v>
      </c>
      <c r="L782" s="51"/>
      <c r="M782" s="54" t="s">
        <v>58</v>
      </c>
      <c r="N782" s="56" t="s">
        <v>5018</v>
      </c>
      <c r="O782" s="51">
        <v>149.0</v>
      </c>
      <c r="P782" s="51">
        <v>228.0</v>
      </c>
      <c r="Q782" s="51" t="s">
        <v>5019</v>
      </c>
      <c r="R782" s="57" t="s">
        <v>5020</v>
      </c>
      <c r="S782" s="54" t="s">
        <v>1054</v>
      </c>
    </row>
    <row r="783">
      <c r="A783" s="55" t="s">
        <v>5021</v>
      </c>
      <c r="B783" s="51" t="s">
        <v>5022</v>
      </c>
      <c r="C783" s="52" t="s">
        <v>1048</v>
      </c>
      <c r="D783" s="51" t="s">
        <v>5023</v>
      </c>
      <c r="E783" s="51"/>
      <c r="F783" s="53">
        <v>44694.3624537037</v>
      </c>
      <c r="G783" s="51"/>
      <c r="H783" s="51"/>
      <c r="I783" s="51"/>
      <c r="J783" s="51"/>
      <c r="K783" s="51" t="s">
        <v>5024</v>
      </c>
      <c r="L783" s="51"/>
      <c r="M783" s="54" t="s">
        <v>69</v>
      </c>
      <c r="N783" s="56" t="s">
        <v>5025</v>
      </c>
      <c r="O783" s="51">
        <v>1921.0</v>
      </c>
      <c r="P783" s="51">
        <v>1507.0</v>
      </c>
      <c r="Q783" s="51" t="s">
        <v>1216</v>
      </c>
      <c r="R783" s="57" t="s">
        <v>5026</v>
      </c>
      <c r="S783" s="54" t="s">
        <v>1054</v>
      </c>
    </row>
    <row r="784">
      <c r="A784" s="55" t="s">
        <v>5027</v>
      </c>
      <c r="B784" s="51" t="s">
        <v>5028</v>
      </c>
      <c r="C784" s="52" t="s">
        <v>5029</v>
      </c>
      <c r="D784" s="51" t="s">
        <v>5030</v>
      </c>
      <c r="E784" s="51"/>
      <c r="F784" s="53">
        <v>44694.36146990741</v>
      </c>
      <c r="G784" s="51"/>
      <c r="H784" s="51"/>
      <c r="I784" s="51"/>
      <c r="J784" s="51"/>
      <c r="K784" s="51" t="s">
        <v>5031</v>
      </c>
      <c r="L784" s="51"/>
      <c r="M784" s="54" t="s">
        <v>69</v>
      </c>
      <c r="N784" s="56" t="s">
        <v>5032</v>
      </c>
      <c r="O784" s="51">
        <v>1280.0</v>
      </c>
      <c r="P784" s="51">
        <v>3878.0</v>
      </c>
      <c r="Q784" s="51" t="s">
        <v>5033</v>
      </c>
      <c r="R784" s="57" t="s">
        <v>5034</v>
      </c>
      <c r="S784" s="54" t="s">
        <v>5035</v>
      </c>
    </row>
    <row r="785">
      <c r="A785" s="55" t="s">
        <v>5036</v>
      </c>
      <c r="B785" s="51" t="s">
        <v>388</v>
      </c>
      <c r="C785" s="52" t="s">
        <v>1048</v>
      </c>
      <c r="D785" s="51" t="s">
        <v>5037</v>
      </c>
      <c r="E785" s="51"/>
      <c r="F785" s="53">
        <v>44694.34894675926</v>
      </c>
      <c r="G785" s="51"/>
      <c r="H785" s="51"/>
      <c r="I785" s="51"/>
      <c r="J785" s="51"/>
      <c r="K785" s="51" t="s">
        <v>390</v>
      </c>
      <c r="L785" s="51"/>
      <c r="M785" s="54" t="s">
        <v>58</v>
      </c>
      <c r="N785" s="56" t="s">
        <v>391</v>
      </c>
      <c r="O785" s="51">
        <v>2236.0</v>
      </c>
      <c r="P785" s="51">
        <v>1521.0</v>
      </c>
      <c r="Q785" s="51" t="s">
        <v>392</v>
      </c>
      <c r="R785" s="57" t="s">
        <v>5038</v>
      </c>
      <c r="S785" s="54" t="s">
        <v>1054</v>
      </c>
    </row>
    <row r="786">
      <c r="A786" s="55" t="s">
        <v>5039</v>
      </c>
      <c r="B786" s="51" t="s">
        <v>5040</v>
      </c>
      <c r="C786" s="52" t="s">
        <v>1048</v>
      </c>
      <c r="D786" s="51" t="s">
        <v>5041</v>
      </c>
      <c r="E786" s="51"/>
      <c r="F786" s="53">
        <v>44694.34444444445</v>
      </c>
      <c r="G786" s="51"/>
      <c r="H786" s="51"/>
      <c r="I786" s="51"/>
      <c r="J786" s="51"/>
      <c r="K786" s="51" t="s">
        <v>5042</v>
      </c>
      <c r="L786" s="51"/>
      <c r="M786" s="54" t="s">
        <v>58</v>
      </c>
      <c r="N786" s="56" t="s">
        <v>5043</v>
      </c>
      <c r="O786" s="51">
        <v>114.0</v>
      </c>
      <c r="P786" s="51">
        <v>281.0</v>
      </c>
      <c r="Q786" s="51"/>
      <c r="R786" s="57" t="s">
        <v>5044</v>
      </c>
      <c r="S786" s="54" t="s">
        <v>1054</v>
      </c>
    </row>
    <row r="787">
      <c r="A787" s="55" t="s">
        <v>5045</v>
      </c>
      <c r="B787" s="51" t="s">
        <v>5046</v>
      </c>
      <c r="C787" s="52" t="s">
        <v>5047</v>
      </c>
      <c r="D787" s="51" t="s">
        <v>5048</v>
      </c>
      <c r="E787" s="51"/>
      <c r="F787" s="53">
        <v>44694.3441087963</v>
      </c>
      <c r="G787" s="51"/>
      <c r="H787" s="51"/>
      <c r="I787" s="51" t="s">
        <v>5049</v>
      </c>
      <c r="J787" s="51" t="s">
        <v>5046</v>
      </c>
      <c r="K787" s="51" t="s">
        <v>5049</v>
      </c>
      <c r="L787" s="51" t="s">
        <v>5050</v>
      </c>
      <c r="M787" s="54" t="s">
        <v>69</v>
      </c>
      <c r="N787" s="56" t="s">
        <v>5051</v>
      </c>
      <c r="O787" s="51">
        <v>267.0</v>
      </c>
      <c r="P787" s="51">
        <v>315.0</v>
      </c>
      <c r="Q787" s="51" t="s">
        <v>660</v>
      </c>
      <c r="R787" s="57" t="s">
        <v>5052</v>
      </c>
      <c r="S787" s="54" t="s">
        <v>5053</v>
      </c>
    </row>
    <row r="788">
      <c r="A788" s="55" t="s">
        <v>5054</v>
      </c>
      <c r="B788" s="51" t="s">
        <v>1852</v>
      </c>
      <c r="C788" s="52" t="s">
        <v>5055</v>
      </c>
      <c r="D788" s="51" t="s">
        <v>5056</v>
      </c>
      <c r="E788" s="51"/>
      <c r="F788" s="53">
        <v>44694.342581018514</v>
      </c>
      <c r="G788" s="51"/>
      <c r="H788" s="51"/>
      <c r="I788" s="51"/>
      <c r="J788" s="51"/>
      <c r="K788" s="51" t="s">
        <v>1854</v>
      </c>
      <c r="L788" s="51"/>
      <c r="M788" s="54" t="s">
        <v>69</v>
      </c>
      <c r="N788" s="56" t="s">
        <v>1855</v>
      </c>
      <c r="O788" s="51">
        <v>3204.0</v>
      </c>
      <c r="P788" s="51">
        <v>1346.0</v>
      </c>
      <c r="Q788" s="51" t="s">
        <v>680</v>
      </c>
      <c r="R788" s="57" t="s">
        <v>5057</v>
      </c>
      <c r="S788" s="54" t="s">
        <v>5058</v>
      </c>
    </row>
    <row r="789">
      <c r="A789" s="55" t="s">
        <v>5059</v>
      </c>
      <c r="B789" s="51" t="s">
        <v>5060</v>
      </c>
      <c r="C789" s="52" t="s">
        <v>5061</v>
      </c>
      <c r="D789" s="51" t="s">
        <v>5062</v>
      </c>
      <c r="E789" s="51"/>
      <c r="F789" s="53">
        <v>44694.34111111111</v>
      </c>
      <c r="G789" s="51"/>
      <c r="H789" s="51"/>
      <c r="I789" s="51"/>
      <c r="J789" s="51"/>
      <c r="K789" s="51" t="s">
        <v>5063</v>
      </c>
      <c r="L789" s="51"/>
      <c r="M789" s="54" t="s">
        <v>58</v>
      </c>
      <c r="N789" s="56" t="s">
        <v>5064</v>
      </c>
      <c r="O789" s="51">
        <v>237.0</v>
      </c>
      <c r="P789" s="51">
        <v>104.0</v>
      </c>
      <c r="Q789" s="51" t="s">
        <v>1216</v>
      </c>
      <c r="R789" s="57" t="s">
        <v>5065</v>
      </c>
      <c r="S789" s="54" t="s">
        <v>5066</v>
      </c>
    </row>
    <row r="790">
      <c r="A790" s="55" t="s">
        <v>5067</v>
      </c>
      <c r="B790" s="51" t="s">
        <v>5068</v>
      </c>
      <c r="C790" s="52" t="s">
        <v>5055</v>
      </c>
      <c r="D790" s="51" t="s">
        <v>5069</v>
      </c>
      <c r="E790" s="51"/>
      <c r="F790" s="53">
        <v>44694.332037037035</v>
      </c>
      <c r="G790" s="51"/>
      <c r="H790" s="51"/>
      <c r="I790" s="51"/>
      <c r="J790" s="51"/>
      <c r="K790" s="51" t="s">
        <v>5070</v>
      </c>
      <c r="L790" s="51"/>
      <c r="M790" s="54" t="s">
        <v>58</v>
      </c>
      <c r="N790" s="56" t="s">
        <v>5071</v>
      </c>
      <c r="O790" s="51">
        <v>259.0</v>
      </c>
      <c r="P790" s="51">
        <v>217.0</v>
      </c>
      <c r="Q790" s="51" t="s">
        <v>5072</v>
      </c>
      <c r="R790" s="57" t="s">
        <v>5073</v>
      </c>
      <c r="S790" s="54" t="s">
        <v>5058</v>
      </c>
    </row>
    <row r="791">
      <c r="A791" s="55" t="s">
        <v>5074</v>
      </c>
      <c r="B791" s="51" t="s">
        <v>5075</v>
      </c>
      <c r="C791" s="52" t="s">
        <v>5055</v>
      </c>
      <c r="D791" s="51" t="s">
        <v>5076</v>
      </c>
      <c r="E791" s="51"/>
      <c r="F791" s="53">
        <v>44694.3284375</v>
      </c>
      <c r="G791" s="51"/>
      <c r="H791" s="51"/>
      <c r="I791" s="51"/>
      <c r="J791" s="51"/>
      <c r="K791" s="51" t="s">
        <v>5077</v>
      </c>
      <c r="L791" s="51"/>
      <c r="M791" s="54" t="s">
        <v>1015</v>
      </c>
      <c r="N791" s="56" t="s">
        <v>5078</v>
      </c>
      <c r="O791" s="51">
        <v>2147.0</v>
      </c>
      <c r="P791" s="51">
        <v>149.0</v>
      </c>
      <c r="Q791" s="51" t="s">
        <v>5079</v>
      </c>
      <c r="R791" s="57" t="s">
        <v>5080</v>
      </c>
      <c r="S791" s="54" t="s">
        <v>5058</v>
      </c>
    </row>
    <row r="792">
      <c r="A792" s="55" t="s">
        <v>5081</v>
      </c>
      <c r="B792" s="51" t="s">
        <v>1348</v>
      </c>
      <c r="C792" s="52" t="s">
        <v>5082</v>
      </c>
      <c r="D792" s="51" t="s">
        <v>5083</v>
      </c>
      <c r="E792" s="51"/>
      <c r="F792" s="53">
        <v>44694.325115740736</v>
      </c>
      <c r="G792" s="51"/>
      <c r="H792" s="51"/>
      <c r="I792" s="51"/>
      <c r="J792" s="51"/>
      <c r="K792" s="51" t="s">
        <v>1350</v>
      </c>
      <c r="L792" s="51"/>
      <c r="M792" s="54" t="s">
        <v>69</v>
      </c>
      <c r="N792" s="56" t="s">
        <v>1351</v>
      </c>
      <c r="O792" s="51">
        <v>165117.0</v>
      </c>
      <c r="P792" s="51">
        <v>71105.0</v>
      </c>
      <c r="Q792" s="51" t="s">
        <v>1352</v>
      </c>
      <c r="R792" s="57" t="s">
        <v>5084</v>
      </c>
      <c r="S792" s="54" t="s">
        <v>5085</v>
      </c>
    </row>
    <row r="793">
      <c r="A793" s="55" t="s">
        <v>5086</v>
      </c>
      <c r="B793" s="51" t="s">
        <v>335</v>
      </c>
      <c r="C793" s="52" t="s">
        <v>4911</v>
      </c>
      <c r="D793" s="51" t="s">
        <v>5087</v>
      </c>
      <c r="E793" s="51"/>
      <c r="F793" s="53">
        <v>44694.32324074074</v>
      </c>
      <c r="G793" s="51"/>
      <c r="H793" s="51"/>
      <c r="I793" s="51"/>
      <c r="J793" s="51"/>
      <c r="K793" s="51" t="s">
        <v>338</v>
      </c>
      <c r="L793" s="51"/>
      <c r="M793" s="54" t="s">
        <v>111</v>
      </c>
      <c r="N793" s="56" t="s">
        <v>339</v>
      </c>
      <c r="O793" s="51">
        <v>2243.0</v>
      </c>
      <c r="P793" s="51">
        <v>2868.0</v>
      </c>
      <c r="Q793" s="51" t="s">
        <v>340</v>
      </c>
      <c r="R793" s="57" t="s">
        <v>5088</v>
      </c>
      <c r="S793" s="54" t="s">
        <v>4917</v>
      </c>
    </row>
    <row r="794">
      <c r="A794" s="55" t="s">
        <v>5089</v>
      </c>
      <c r="B794" s="51" t="s">
        <v>1300</v>
      </c>
      <c r="C794" s="52" t="s">
        <v>1048</v>
      </c>
      <c r="D794" s="51" t="s">
        <v>5090</v>
      </c>
      <c r="E794" s="51"/>
      <c r="F794" s="53">
        <v>44694.31112268519</v>
      </c>
      <c r="G794" s="51"/>
      <c r="H794" s="51"/>
      <c r="I794" s="51"/>
      <c r="J794" s="51"/>
      <c r="K794" s="51" t="s">
        <v>1302</v>
      </c>
      <c r="L794" s="51"/>
      <c r="M794" s="54" t="s">
        <v>58</v>
      </c>
      <c r="N794" s="56" t="s">
        <v>1303</v>
      </c>
      <c r="O794" s="51">
        <v>6171.0</v>
      </c>
      <c r="P794" s="51">
        <v>4363.0</v>
      </c>
      <c r="Q794" s="51" t="s">
        <v>1304</v>
      </c>
      <c r="R794" s="57" t="s">
        <v>5091</v>
      </c>
      <c r="S794" s="54" t="s">
        <v>1054</v>
      </c>
    </row>
    <row r="795">
      <c r="A795" s="55" t="s">
        <v>5092</v>
      </c>
      <c r="B795" s="51" t="s">
        <v>5093</v>
      </c>
      <c r="C795" s="52" t="s">
        <v>846</v>
      </c>
      <c r="D795" s="51" t="s">
        <v>5094</v>
      </c>
      <c r="E795" s="51"/>
      <c r="F795" s="53">
        <v>44694.27386574074</v>
      </c>
      <c r="G795" s="51"/>
      <c r="H795" s="51"/>
      <c r="I795" s="51"/>
      <c r="J795" s="51"/>
      <c r="K795" s="51" t="s">
        <v>5095</v>
      </c>
      <c r="L795" s="51"/>
      <c r="M795" s="54" t="s">
        <v>58</v>
      </c>
      <c r="N795" s="56" t="s">
        <v>5096</v>
      </c>
      <c r="O795" s="51">
        <v>54.0</v>
      </c>
      <c r="P795" s="51">
        <v>253.0</v>
      </c>
      <c r="Q795" s="51" t="s">
        <v>400</v>
      </c>
      <c r="R795" s="57" t="s">
        <v>5097</v>
      </c>
      <c r="S795" s="54" t="s">
        <v>851</v>
      </c>
    </row>
    <row r="796">
      <c r="A796" s="55" t="s">
        <v>5098</v>
      </c>
      <c r="B796" s="51" t="s">
        <v>5099</v>
      </c>
      <c r="C796" s="52" t="s">
        <v>5100</v>
      </c>
      <c r="D796" s="51" t="s">
        <v>5101</v>
      </c>
      <c r="E796" s="51"/>
      <c r="F796" s="53">
        <v>44694.2725</v>
      </c>
      <c r="G796" s="51"/>
      <c r="H796" s="51"/>
      <c r="I796" s="51"/>
      <c r="J796" s="51"/>
      <c r="K796" s="51" t="s">
        <v>5102</v>
      </c>
      <c r="L796" s="51"/>
      <c r="M796" s="54" t="s">
        <v>58</v>
      </c>
      <c r="N796" s="56" t="s">
        <v>5103</v>
      </c>
      <c r="O796" s="51">
        <v>15.0</v>
      </c>
      <c r="P796" s="51">
        <v>100.0</v>
      </c>
      <c r="Q796" s="51" t="s">
        <v>5104</v>
      </c>
      <c r="R796" s="57" t="s">
        <v>5105</v>
      </c>
      <c r="S796" s="54" t="s">
        <v>5106</v>
      </c>
    </row>
    <row r="797">
      <c r="A797" s="55" t="s">
        <v>5107</v>
      </c>
      <c r="B797" s="51" t="s">
        <v>5108</v>
      </c>
      <c r="C797" s="52" t="s">
        <v>5055</v>
      </c>
      <c r="D797" s="51" t="s">
        <v>5109</v>
      </c>
      <c r="E797" s="51"/>
      <c r="F797" s="53">
        <v>44694.23896990741</v>
      </c>
      <c r="G797" s="51"/>
      <c r="H797" s="51"/>
      <c r="I797" s="51"/>
      <c r="J797" s="51"/>
      <c r="K797" s="51" t="s">
        <v>5110</v>
      </c>
      <c r="L797" s="51"/>
      <c r="M797" s="54" t="s">
        <v>58</v>
      </c>
      <c r="N797" s="56" t="s">
        <v>5111</v>
      </c>
      <c r="O797" s="51">
        <v>3331.0</v>
      </c>
      <c r="P797" s="51">
        <v>2663.0</v>
      </c>
      <c r="Q797" s="51" t="s">
        <v>5112</v>
      </c>
      <c r="R797" s="57" t="s">
        <v>5113</v>
      </c>
      <c r="S797" s="54" t="s">
        <v>5058</v>
      </c>
    </row>
    <row r="798">
      <c r="A798" s="55" t="s">
        <v>5114</v>
      </c>
      <c r="B798" s="51" t="s">
        <v>5115</v>
      </c>
      <c r="C798" s="52" t="s">
        <v>5029</v>
      </c>
      <c r="D798" s="51" t="s">
        <v>5116</v>
      </c>
      <c r="E798" s="51"/>
      <c r="F798" s="53">
        <v>44694.237754629634</v>
      </c>
      <c r="G798" s="51"/>
      <c r="H798" s="51"/>
      <c r="I798" s="51"/>
      <c r="J798" s="51"/>
      <c r="K798" s="51" t="s">
        <v>5117</v>
      </c>
      <c r="L798" s="51"/>
      <c r="M798" s="54" t="s">
        <v>69</v>
      </c>
      <c r="N798" s="56" t="s">
        <v>5118</v>
      </c>
      <c r="O798" s="51">
        <v>1394.0</v>
      </c>
      <c r="P798" s="51">
        <v>639.0</v>
      </c>
      <c r="Q798" s="51" t="s">
        <v>5119</v>
      </c>
      <c r="R798" s="57" t="s">
        <v>5120</v>
      </c>
      <c r="S798" s="54" t="s">
        <v>5035</v>
      </c>
    </row>
    <row r="799">
      <c r="A799" s="55" t="s">
        <v>5121</v>
      </c>
      <c r="B799" s="51" t="s">
        <v>5122</v>
      </c>
      <c r="C799" s="52" t="s">
        <v>637</v>
      </c>
      <c r="D799" s="51" t="s">
        <v>5123</v>
      </c>
      <c r="E799" s="51"/>
      <c r="F799" s="53">
        <v>44694.21615740741</v>
      </c>
      <c r="G799" s="51"/>
      <c r="H799" s="51"/>
      <c r="I799" s="51"/>
      <c r="J799" s="51"/>
      <c r="K799" s="51" t="s">
        <v>5124</v>
      </c>
      <c r="L799" s="51"/>
      <c r="M799" s="54" t="s">
        <v>58</v>
      </c>
      <c r="N799" s="56" t="s">
        <v>5125</v>
      </c>
      <c r="O799" s="51">
        <v>1149.0</v>
      </c>
      <c r="P799" s="51">
        <v>4998.0</v>
      </c>
      <c r="Q799" s="51" t="s">
        <v>5126</v>
      </c>
      <c r="R799" s="57" t="s">
        <v>5127</v>
      </c>
      <c r="S799" s="54" t="s">
        <v>642</v>
      </c>
    </row>
    <row r="800">
      <c r="A800" s="55" t="s">
        <v>5128</v>
      </c>
      <c r="B800" s="51" t="s">
        <v>3594</v>
      </c>
      <c r="C800" s="52" t="s">
        <v>5055</v>
      </c>
      <c r="D800" s="51" t="s">
        <v>5129</v>
      </c>
      <c r="E800" s="51"/>
      <c r="F800" s="53">
        <v>44694.21456018518</v>
      </c>
      <c r="G800" s="51"/>
      <c r="H800" s="51"/>
      <c r="I800" s="51"/>
      <c r="J800" s="51"/>
      <c r="K800" s="51" t="s">
        <v>3596</v>
      </c>
      <c r="L800" s="51"/>
      <c r="M800" s="54" t="s">
        <v>111</v>
      </c>
      <c r="N800" s="56" t="s">
        <v>3597</v>
      </c>
      <c r="O800" s="51">
        <v>1169.0</v>
      </c>
      <c r="P800" s="51">
        <v>601.0</v>
      </c>
      <c r="Q800" s="51" t="s">
        <v>3598</v>
      </c>
      <c r="R800" s="57" t="s">
        <v>5130</v>
      </c>
      <c r="S800" s="54" t="s">
        <v>5058</v>
      </c>
    </row>
    <row r="801">
      <c r="A801" s="55" t="s">
        <v>5131</v>
      </c>
      <c r="B801" s="51" t="s">
        <v>5132</v>
      </c>
      <c r="C801" s="52" t="s">
        <v>637</v>
      </c>
      <c r="D801" s="51" t="s">
        <v>5133</v>
      </c>
      <c r="E801" s="51"/>
      <c r="F801" s="53">
        <v>44694.202835648146</v>
      </c>
      <c r="G801" s="51"/>
      <c r="H801" s="51"/>
      <c r="I801" s="51"/>
      <c r="J801" s="51"/>
      <c r="K801" s="51" t="s">
        <v>5134</v>
      </c>
      <c r="L801" s="51"/>
      <c r="M801" s="54" t="s">
        <v>58</v>
      </c>
      <c r="N801" s="56" t="s">
        <v>5135</v>
      </c>
      <c r="O801" s="51">
        <v>368.0</v>
      </c>
      <c r="P801" s="51">
        <v>901.0</v>
      </c>
      <c r="Q801" s="51" t="s">
        <v>5136</v>
      </c>
      <c r="R801" s="57" t="s">
        <v>5137</v>
      </c>
      <c r="S801" s="54" t="s">
        <v>642</v>
      </c>
    </row>
    <row r="802">
      <c r="A802" s="55" t="s">
        <v>5138</v>
      </c>
      <c r="B802" s="51" t="s">
        <v>487</v>
      </c>
      <c r="C802" s="52" t="s">
        <v>5055</v>
      </c>
      <c r="D802" s="51" t="s">
        <v>5139</v>
      </c>
      <c r="E802" s="51"/>
      <c r="F802" s="53">
        <v>44694.19395833333</v>
      </c>
      <c r="G802" s="51"/>
      <c r="H802" s="51"/>
      <c r="I802" s="51"/>
      <c r="J802" s="51"/>
      <c r="K802" s="51" t="s">
        <v>490</v>
      </c>
      <c r="L802" s="51"/>
      <c r="M802" s="54" t="s">
        <v>491</v>
      </c>
      <c r="N802" s="56" t="s">
        <v>492</v>
      </c>
      <c r="O802" s="51">
        <v>1059.0</v>
      </c>
      <c r="P802" s="51">
        <v>162.0</v>
      </c>
      <c r="Q802" s="51" t="s">
        <v>493</v>
      </c>
      <c r="R802" s="57" t="s">
        <v>5140</v>
      </c>
      <c r="S802" s="54" t="s">
        <v>5058</v>
      </c>
    </row>
    <row r="803">
      <c r="A803" s="55" t="s">
        <v>5141</v>
      </c>
      <c r="B803" s="51" t="s">
        <v>5142</v>
      </c>
      <c r="C803" s="52" t="s">
        <v>4641</v>
      </c>
      <c r="D803" s="51" t="s">
        <v>5143</v>
      </c>
      <c r="E803" s="51"/>
      <c r="F803" s="53">
        <v>44694.17501157407</v>
      </c>
      <c r="G803" s="51"/>
      <c r="H803" s="51"/>
      <c r="I803" s="51"/>
      <c r="J803" s="51"/>
      <c r="K803" s="51" t="s">
        <v>5144</v>
      </c>
      <c r="L803" s="51"/>
      <c r="M803" s="54" t="s">
        <v>58</v>
      </c>
      <c r="N803" s="56" t="s">
        <v>5145</v>
      </c>
      <c r="O803" s="51">
        <v>655.0</v>
      </c>
      <c r="P803" s="51">
        <v>423.0</v>
      </c>
      <c r="Q803" s="51" t="s">
        <v>128</v>
      </c>
      <c r="R803" s="57" t="s">
        <v>5146</v>
      </c>
      <c r="S803" s="54" t="s">
        <v>4646</v>
      </c>
    </row>
    <row r="804">
      <c r="A804" s="55" t="s">
        <v>5147</v>
      </c>
      <c r="B804" s="51" t="s">
        <v>5148</v>
      </c>
      <c r="C804" s="52" t="s">
        <v>637</v>
      </c>
      <c r="D804" s="51" t="s">
        <v>5149</v>
      </c>
      <c r="E804" s="51"/>
      <c r="F804" s="53">
        <v>44694.169687500005</v>
      </c>
      <c r="G804" s="51"/>
      <c r="H804" s="51"/>
      <c r="I804" s="51"/>
      <c r="J804" s="51"/>
      <c r="K804" s="51" t="s">
        <v>5150</v>
      </c>
      <c r="L804" s="51"/>
      <c r="M804" s="54" t="s">
        <v>111</v>
      </c>
      <c r="N804" s="56" t="s">
        <v>5151</v>
      </c>
      <c r="O804" s="51">
        <v>5025.0</v>
      </c>
      <c r="P804" s="51">
        <v>5221.0</v>
      </c>
      <c r="Q804" s="51" t="s">
        <v>5152</v>
      </c>
      <c r="R804" s="57" t="s">
        <v>5153</v>
      </c>
      <c r="S804" s="54" t="s">
        <v>642</v>
      </c>
    </row>
    <row r="805">
      <c r="A805" s="55" t="s">
        <v>5154</v>
      </c>
      <c r="B805" s="51" t="s">
        <v>5155</v>
      </c>
      <c r="C805" s="52" t="s">
        <v>637</v>
      </c>
      <c r="D805" s="51" t="s">
        <v>5156</v>
      </c>
      <c r="E805" s="51"/>
      <c r="F805" s="53">
        <v>44694.1534837963</v>
      </c>
      <c r="G805" s="51"/>
      <c r="H805" s="51"/>
      <c r="I805" s="51"/>
      <c r="J805" s="51"/>
      <c r="K805" s="51" t="s">
        <v>5157</v>
      </c>
      <c r="L805" s="51"/>
      <c r="M805" s="54" t="s">
        <v>58</v>
      </c>
      <c r="N805" s="56" t="s">
        <v>5158</v>
      </c>
      <c r="O805" s="51">
        <v>1928.0</v>
      </c>
      <c r="P805" s="51">
        <v>2257.0</v>
      </c>
      <c r="Q805" s="51" t="s">
        <v>5159</v>
      </c>
      <c r="R805" s="57" t="s">
        <v>5160</v>
      </c>
      <c r="S805" s="54" t="s">
        <v>642</v>
      </c>
    </row>
    <row r="806">
      <c r="A806" s="55" t="s">
        <v>5161</v>
      </c>
      <c r="B806" s="51" t="s">
        <v>5162</v>
      </c>
      <c r="C806" s="52" t="s">
        <v>637</v>
      </c>
      <c r="D806" s="51" t="s">
        <v>5163</v>
      </c>
      <c r="E806" s="51"/>
      <c r="F806" s="53">
        <v>44694.14878472222</v>
      </c>
      <c r="G806" s="51"/>
      <c r="H806" s="51"/>
      <c r="I806" s="51"/>
      <c r="J806" s="51"/>
      <c r="K806" s="51" t="s">
        <v>5164</v>
      </c>
      <c r="L806" s="51"/>
      <c r="M806" s="54" t="s">
        <v>111</v>
      </c>
      <c r="N806" s="56" t="s">
        <v>5165</v>
      </c>
      <c r="O806" s="51">
        <v>557.0</v>
      </c>
      <c r="P806" s="51">
        <v>188.0</v>
      </c>
      <c r="Q806" s="51"/>
      <c r="R806" s="57" t="s">
        <v>5166</v>
      </c>
      <c r="S806" s="54" t="s">
        <v>642</v>
      </c>
    </row>
    <row r="807">
      <c r="A807" s="55" t="s">
        <v>5167</v>
      </c>
      <c r="B807" s="51" t="s">
        <v>570</v>
      </c>
      <c r="C807" s="52" t="s">
        <v>637</v>
      </c>
      <c r="D807" s="51" t="s">
        <v>5168</v>
      </c>
      <c r="E807" s="51"/>
      <c r="F807" s="53">
        <v>44694.14877314815</v>
      </c>
      <c r="G807" s="51"/>
      <c r="H807" s="51"/>
      <c r="I807" s="51"/>
      <c r="J807" s="51"/>
      <c r="K807" s="51" t="s">
        <v>573</v>
      </c>
      <c r="L807" s="51"/>
      <c r="M807" s="54" t="s">
        <v>111</v>
      </c>
      <c r="N807" s="56" t="s">
        <v>574</v>
      </c>
      <c r="O807" s="51">
        <v>374.0</v>
      </c>
      <c r="P807" s="51">
        <v>820.0</v>
      </c>
      <c r="Q807" s="51" t="s">
        <v>575</v>
      </c>
      <c r="R807" s="57" t="s">
        <v>5169</v>
      </c>
      <c r="S807" s="54" t="s">
        <v>642</v>
      </c>
    </row>
    <row r="808">
      <c r="A808" s="55" t="s">
        <v>5170</v>
      </c>
      <c r="B808" s="51" t="s">
        <v>5171</v>
      </c>
      <c r="C808" s="52" t="s">
        <v>637</v>
      </c>
      <c r="D808" s="51" t="s">
        <v>5172</v>
      </c>
      <c r="E808" s="51"/>
      <c r="F808" s="53">
        <v>44694.09148148148</v>
      </c>
      <c r="G808" s="51"/>
      <c r="H808" s="51"/>
      <c r="I808" s="51"/>
      <c r="J808" s="51"/>
      <c r="K808" s="51" t="s">
        <v>5173</v>
      </c>
      <c r="L808" s="51"/>
      <c r="M808" s="54" t="s">
        <v>111</v>
      </c>
      <c r="N808" s="56" t="s">
        <v>5174</v>
      </c>
      <c r="O808" s="51">
        <v>1322.0</v>
      </c>
      <c r="P808" s="51">
        <v>892.0</v>
      </c>
      <c r="Q808" s="51" t="s">
        <v>5175</v>
      </c>
      <c r="R808" s="57" t="s">
        <v>5176</v>
      </c>
      <c r="S808" s="54" t="s">
        <v>642</v>
      </c>
    </row>
    <row r="809">
      <c r="A809" s="55" t="s">
        <v>5177</v>
      </c>
      <c r="B809" s="51" t="s">
        <v>5178</v>
      </c>
      <c r="C809" s="52" t="s">
        <v>637</v>
      </c>
      <c r="D809" s="51" t="s">
        <v>5179</v>
      </c>
      <c r="E809" s="51"/>
      <c r="F809" s="53">
        <v>44694.08655092593</v>
      </c>
      <c r="G809" s="51"/>
      <c r="H809" s="51"/>
      <c r="I809" s="51"/>
      <c r="J809" s="51"/>
      <c r="K809" s="51" t="s">
        <v>5180</v>
      </c>
      <c r="L809" s="51"/>
      <c r="M809" s="54" t="s">
        <v>58</v>
      </c>
      <c r="N809" s="56" t="s">
        <v>5181</v>
      </c>
      <c r="O809" s="51">
        <v>6468.0</v>
      </c>
      <c r="P809" s="51">
        <v>7114.0</v>
      </c>
      <c r="Q809" s="51" t="s">
        <v>5182</v>
      </c>
      <c r="R809" s="57" t="s">
        <v>5183</v>
      </c>
      <c r="S809" s="54" t="s">
        <v>642</v>
      </c>
    </row>
    <row r="810">
      <c r="A810" s="55" t="s">
        <v>5184</v>
      </c>
      <c r="B810" s="51" t="s">
        <v>5185</v>
      </c>
      <c r="C810" s="52" t="s">
        <v>637</v>
      </c>
      <c r="D810" s="51" t="s">
        <v>5186</v>
      </c>
      <c r="E810" s="51"/>
      <c r="F810" s="53">
        <v>44694.07331018518</v>
      </c>
      <c r="G810" s="51"/>
      <c r="H810" s="51"/>
      <c r="I810" s="51"/>
      <c r="J810" s="51"/>
      <c r="K810" s="51" t="s">
        <v>5187</v>
      </c>
      <c r="L810" s="51"/>
      <c r="M810" s="54" t="s">
        <v>1015</v>
      </c>
      <c r="N810" s="56" t="s">
        <v>5188</v>
      </c>
      <c r="O810" s="51">
        <v>1621.0</v>
      </c>
      <c r="P810" s="51">
        <v>2015.0</v>
      </c>
      <c r="Q810" s="51" t="s">
        <v>5189</v>
      </c>
      <c r="R810" s="57" t="s">
        <v>5190</v>
      </c>
      <c r="S810" s="54" t="s">
        <v>642</v>
      </c>
    </row>
    <row r="811">
      <c r="A811" s="55" t="s">
        <v>5191</v>
      </c>
      <c r="B811" s="51" t="s">
        <v>5192</v>
      </c>
      <c r="C811" s="52" t="s">
        <v>637</v>
      </c>
      <c r="D811" s="51" t="s">
        <v>5193</v>
      </c>
      <c r="E811" s="51"/>
      <c r="F811" s="53">
        <v>44694.07165509259</v>
      </c>
      <c r="G811" s="51"/>
      <c r="H811" s="51"/>
      <c r="I811" s="51"/>
      <c r="J811" s="51"/>
      <c r="K811" s="51" t="s">
        <v>5194</v>
      </c>
      <c r="L811" s="51"/>
      <c r="M811" s="54" t="s">
        <v>111</v>
      </c>
      <c r="N811" s="56" t="s">
        <v>5195</v>
      </c>
      <c r="O811" s="51">
        <v>41.0</v>
      </c>
      <c r="P811" s="51">
        <v>448.0</v>
      </c>
      <c r="Q811" s="51"/>
      <c r="R811" s="57" t="s">
        <v>5196</v>
      </c>
      <c r="S811" s="54" t="s">
        <v>642</v>
      </c>
    </row>
    <row r="812">
      <c r="A812" s="55" t="s">
        <v>5197</v>
      </c>
      <c r="B812" s="51" t="s">
        <v>5198</v>
      </c>
      <c r="C812" s="52" t="s">
        <v>637</v>
      </c>
      <c r="D812" s="51" t="s">
        <v>5199</v>
      </c>
      <c r="E812" s="51"/>
      <c r="F812" s="53">
        <v>44694.065879629634</v>
      </c>
      <c r="G812" s="51"/>
      <c r="H812" s="51"/>
      <c r="I812" s="51"/>
      <c r="J812" s="51"/>
      <c r="K812" s="51" t="s">
        <v>5200</v>
      </c>
      <c r="L812" s="51"/>
      <c r="M812" s="54" t="s">
        <v>69</v>
      </c>
      <c r="N812" s="56" t="s">
        <v>5201</v>
      </c>
      <c r="O812" s="51">
        <v>387.0</v>
      </c>
      <c r="P812" s="51">
        <v>1957.0</v>
      </c>
      <c r="Q812" s="51" t="s">
        <v>5202</v>
      </c>
      <c r="R812" s="57" t="s">
        <v>5203</v>
      </c>
      <c r="S812" s="54" t="s">
        <v>642</v>
      </c>
    </row>
    <row r="813">
      <c r="A813" s="55" t="s">
        <v>5204</v>
      </c>
      <c r="B813" s="51" t="s">
        <v>5205</v>
      </c>
      <c r="C813" s="52" t="s">
        <v>637</v>
      </c>
      <c r="D813" s="51" t="s">
        <v>5206</v>
      </c>
      <c r="E813" s="51"/>
      <c r="F813" s="53">
        <v>44694.02758101852</v>
      </c>
      <c r="G813" s="51"/>
      <c r="H813" s="51"/>
      <c r="I813" s="51"/>
      <c r="J813" s="51"/>
      <c r="K813" s="51" t="s">
        <v>5207</v>
      </c>
      <c r="L813" s="51"/>
      <c r="M813" s="54" t="s">
        <v>58</v>
      </c>
      <c r="N813" s="56" t="s">
        <v>5208</v>
      </c>
      <c r="O813" s="51">
        <v>5474.0</v>
      </c>
      <c r="P813" s="51">
        <v>5990.0</v>
      </c>
      <c r="Q813" s="51" t="s">
        <v>5209</v>
      </c>
      <c r="R813" s="57" t="s">
        <v>5210</v>
      </c>
      <c r="S813" s="54" t="s">
        <v>642</v>
      </c>
    </row>
    <row r="814">
      <c r="A814" s="55" t="s">
        <v>5211</v>
      </c>
      <c r="B814" s="51" t="s">
        <v>1628</v>
      </c>
      <c r="C814" s="52" t="s">
        <v>5055</v>
      </c>
      <c r="D814" s="51" t="s">
        <v>5212</v>
      </c>
      <c r="E814" s="51"/>
      <c r="F814" s="53">
        <v>44694.015798611115</v>
      </c>
      <c r="G814" s="51"/>
      <c r="H814" s="51"/>
      <c r="I814" s="51"/>
      <c r="J814" s="51"/>
      <c r="K814" s="51" t="s">
        <v>1631</v>
      </c>
      <c r="L814" s="51"/>
      <c r="M814" s="54" t="s">
        <v>58</v>
      </c>
      <c r="N814" s="56" t="s">
        <v>1632</v>
      </c>
      <c r="O814" s="51">
        <v>51.0</v>
      </c>
      <c r="P814" s="51">
        <v>674.0</v>
      </c>
      <c r="Q814" s="51" t="s">
        <v>1633</v>
      </c>
      <c r="R814" s="57" t="s">
        <v>5213</v>
      </c>
      <c r="S814" s="54" t="s">
        <v>5058</v>
      </c>
    </row>
    <row r="815">
      <c r="A815" s="55" t="s">
        <v>5214</v>
      </c>
      <c r="B815" s="51" t="s">
        <v>5215</v>
      </c>
      <c r="C815" s="52" t="s">
        <v>637</v>
      </c>
      <c r="D815" s="51" t="s">
        <v>5216</v>
      </c>
      <c r="E815" s="51"/>
      <c r="F815" s="53">
        <v>44694.0003587963</v>
      </c>
      <c r="G815" s="51"/>
      <c r="H815" s="51"/>
      <c r="I815" s="51"/>
      <c r="J815" s="51"/>
      <c r="K815" s="51" t="s">
        <v>5217</v>
      </c>
      <c r="L815" s="51"/>
      <c r="M815" s="54" t="s">
        <v>58</v>
      </c>
      <c r="N815" s="56" t="s">
        <v>5218</v>
      </c>
      <c r="O815" s="51">
        <v>1270.0</v>
      </c>
      <c r="P815" s="51">
        <v>4989.0</v>
      </c>
      <c r="Q815" s="51"/>
      <c r="R815" s="57" t="s">
        <v>5219</v>
      </c>
      <c r="S815" s="54" t="s">
        <v>642</v>
      </c>
    </row>
    <row r="816">
      <c r="A816" s="55" t="s">
        <v>5220</v>
      </c>
      <c r="B816" s="51" t="s">
        <v>5221</v>
      </c>
      <c r="C816" s="52" t="s">
        <v>637</v>
      </c>
      <c r="D816" s="51" t="s">
        <v>5222</v>
      </c>
      <c r="E816" s="51"/>
      <c r="F816" s="53">
        <v>44693.999826388885</v>
      </c>
      <c r="G816" s="51"/>
      <c r="H816" s="51"/>
      <c r="I816" s="51"/>
      <c r="J816" s="51"/>
      <c r="K816" s="51" t="s">
        <v>5223</v>
      </c>
      <c r="L816" s="51"/>
      <c r="M816" s="54" t="s">
        <v>58</v>
      </c>
      <c r="N816" s="56" t="s">
        <v>5224</v>
      </c>
      <c r="O816" s="51">
        <v>2261.0</v>
      </c>
      <c r="P816" s="51">
        <v>1068.0</v>
      </c>
      <c r="Q816" s="51" t="s">
        <v>5225</v>
      </c>
      <c r="R816" s="57" t="s">
        <v>5226</v>
      </c>
      <c r="S816" s="54" t="s">
        <v>642</v>
      </c>
    </row>
    <row r="817">
      <c r="A817" s="55" t="s">
        <v>5227</v>
      </c>
      <c r="B817" s="51" t="s">
        <v>5228</v>
      </c>
      <c r="C817" s="52" t="s">
        <v>637</v>
      </c>
      <c r="D817" s="51" t="s">
        <v>5229</v>
      </c>
      <c r="E817" s="51"/>
      <c r="F817" s="53">
        <v>44693.99942129629</v>
      </c>
      <c r="G817" s="51"/>
      <c r="H817" s="51"/>
      <c r="I817" s="51"/>
      <c r="J817" s="51"/>
      <c r="K817" s="51" t="s">
        <v>5230</v>
      </c>
      <c r="L817" s="51"/>
      <c r="M817" s="54" t="s">
        <v>111</v>
      </c>
      <c r="N817" s="56" t="s">
        <v>5231</v>
      </c>
      <c r="O817" s="51">
        <v>2055.0</v>
      </c>
      <c r="P817" s="51">
        <v>1893.0</v>
      </c>
      <c r="Q817" s="51"/>
      <c r="R817" s="57" t="s">
        <v>5232</v>
      </c>
      <c r="S817" s="54" t="s">
        <v>642</v>
      </c>
    </row>
    <row r="818">
      <c r="A818" s="55" t="s">
        <v>5233</v>
      </c>
      <c r="B818" s="51" t="s">
        <v>5234</v>
      </c>
      <c r="C818" s="52" t="s">
        <v>637</v>
      </c>
      <c r="D818" s="51" t="s">
        <v>5235</v>
      </c>
      <c r="E818" s="51"/>
      <c r="F818" s="53">
        <v>44693.98460648148</v>
      </c>
      <c r="G818" s="51"/>
      <c r="H818" s="51"/>
      <c r="I818" s="51"/>
      <c r="J818" s="51"/>
      <c r="K818" s="51" t="s">
        <v>5236</v>
      </c>
      <c r="L818" s="51"/>
      <c r="M818" s="54" t="s">
        <v>111</v>
      </c>
      <c r="N818" s="56" t="s">
        <v>5237</v>
      </c>
      <c r="O818" s="51">
        <v>3396.0</v>
      </c>
      <c r="P818" s="51">
        <v>5003.0</v>
      </c>
      <c r="Q818" s="51"/>
      <c r="R818" s="57" t="s">
        <v>5238</v>
      </c>
      <c r="S818" s="54" t="s">
        <v>642</v>
      </c>
    </row>
    <row r="819">
      <c r="A819" s="55" t="s">
        <v>5239</v>
      </c>
      <c r="B819" s="51" t="s">
        <v>5240</v>
      </c>
      <c r="C819" s="52" t="s">
        <v>803</v>
      </c>
      <c r="D819" s="51" t="s">
        <v>5241</v>
      </c>
      <c r="E819" s="51"/>
      <c r="F819" s="53">
        <v>44693.970914351856</v>
      </c>
      <c r="G819" s="51"/>
      <c r="H819" s="51"/>
      <c r="I819" s="51"/>
      <c r="J819" s="51"/>
      <c r="K819" s="51" t="s">
        <v>5242</v>
      </c>
      <c r="L819" s="51"/>
      <c r="M819" s="54" t="s">
        <v>111</v>
      </c>
      <c r="N819" s="56" t="s">
        <v>5243</v>
      </c>
      <c r="O819" s="51">
        <v>8.0</v>
      </c>
      <c r="P819" s="51">
        <v>38.0</v>
      </c>
      <c r="Q819" s="51"/>
      <c r="R819" s="57" t="s">
        <v>5244</v>
      </c>
      <c r="S819" s="54" t="s">
        <v>808</v>
      </c>
    </row>
    <row r="820">
      <c r="A820" s="55" t="s">
        <v>5245</v>
      </c>
      <c r="B820" s="51" t="s">
        <v>1409</v>
      </c>
      <c r="C820" s="52" t="s">
        <v>1048</v>
      </c>
      <c r="D820" s="51" t="s">
        <v>5246</v>
      </c>
      <c r="E820" s="51"/>
      <c r="F820" s="53">
        <v>44693.96822916667</v>
      </c>
      <c r="G820" s="51"/>
      <c r="H820" s="51"/>
      <c r="I820" s="51"/>
      <c r="J820" s="51"/>
      <c r="K820" s="51" t="s">
        <v>1411</v>
      </c>
      <c r="L820" s="51"/>
      <c r="M820" s="54" t="s">
        <v>69</v>
      </c>
      <c r="N820" s="56" t="s">
        <v>1412</v>
      </c>
      <c r="O820" s="51">
        <v>3631.0</v>
      </c>
      <c r="P820" s="51">
        <v>4829.0</v>
      </c>
      <c r="Q820" s="51" t="s">
        <v>1413</v>
      </c>
      <c r="R820" s="57" t="s">
        <v>5247</v>
      </c>
      <c r="S820" s="54" t="s">
        <v>1054</v>
      </c>
    </row>
    <row r="821">
      <c r="A821" s="55" t="s">
        <v>5248</v>
      </c>
      <c r="B821" s="51" t="s">
        <v>5249</v>
      </c>
      <c r="C821" s="52" t="s">
        <v>5250</v>
      </c>
      <c r="D821" s="51" t="s">
        <v>5251</v>
      </c>
      <c r="E821" s="51"/>
      <c r="F821" s="53">
        <v>44693.95730324074</v>
      </c>
      <c r="G821" s="51"/>
      <c r="H821" s="51"/>
      <c r="I821" s="51"/>
      <c r="J821" s="51"/>
      <c r="K821" s="51" t="s">
        <v>5252</v>
      </c>
      <c r="L821" s="51"/>
      <c r="M821" s="54" t="s">
        <v>58</v>
      </c>
      <c r="N821" s="56" t="s">
        <v>5253</v>
      </c>
      <c r="O821" s="51">
        <v>1227.0</v>
      </c>
      <c r="P821" s="51">
        <v>5004.0</v>
      </c>
      <c r="Q821" s="51"/>
      <c r="R821" s="57" t="s">
        <v>5254</v>
      </c>
      <c r="S821" s="54" t="s">
        <v>5255</v>
      </c>
    </row>
    <row r="822">
      <c r="A822" s="55" t="s">
        <v>5256</v>
      </c>
      <c r="B822" s="51" t="s">
        <v>5257</v>
      </c>
      <c r="C822" s="52" t="s">
        <v>637</v>
      </c>
      <c r="D822" s="51" t="s">
        <v>5258</v>
      </c>
      <c r="E822" s="51"/>
      <c r="F822" s="53">
        <v>44693.94934027777</v>
      </c>
      <c r="G822" s="51"/>
      <c r="H822" s="51"/>
      <c r="I822" s="51"/>
      <c r="J822" s="51"/>
      <c r="K822" s="51" t="s">
        <v>5259</v>
      </c>
      <c r="L822" s="51"/>
      <c r="M822" s="54" t="s">
        <v>111</v>
      </c>
      <c r="N822" s="56" t="s">
        <v>5260</v>
      </c>
      <c r="O822" s="51">
        <v>952.0</v>
      </c>
      <c r="P822" s="51">
        <v>3642.0</v>
      </c>
      <c r="Q822" s="51" t="s">
        <v>5261</v>
      </c>
      <c r="R822" s="57" t="s">
        <v>5262</v>
      </c>
      <c r="S822" s="54" t="s">
        <v>642</v>
      </c>
    </row>
    <row r="823">
      <c r="A823" s="55" t="s">
        <v>5263</v>
      </c>
      <c r="B823" s="51" t="s">
        <v>5264</v>
      </c>
      <c r="C823" s="52" t="s">
        <v>5055</v>
      </c>
      <c r="D823" s="51" t="s">
        <v>5265</v>
      </c>
      <c r="E823" s="51"/>
      <c r="F823" s="53">
        <v>44693.94565972222</v>
      </c>
      <c r="G823" s="51"/>
      <c r="H823" s="51"/>
      <c r="I823" s="51"/>
      <c r="J823" s="51"/>
      <c r="K823" s="51" t="s">
        <v>5266</v>
      </c>
      <c r="L823" s="51"/>
      <c r="M823" s="54" t="s">
        <v>58</v>
      </c>
      <c r="N823" s="56" t="s">
        <v>5267</v>
      </c>
      <c r="O823" s="51">
        <v>1925.0</v>
      </c>
      <c r="P823" s="51">
        <v>1059.0</v>
      </c>
      <c r="Q823" s="51"/>
      <c r="R823" s="57" t="s">
        <v>5268</v>
      </c>
      <c r="S823" s="54" t="s">
        <v>5058</v>
      </c>
    </row>
    <row r="824">
      <c r="A824" s="55" t="s">
        <v>5269</v>
      </c>
      <c r="B824" s="51" t="s">
        <v>862</v>
      </c>
      <c r="C824" s="52" t="s">
        <v>1048</v>
      </c>
      <c r="D824" s="51" t="s">
        <v>5270</v>
      </c>
      <c r="E824" s="51"/>
      <c r="F824" s="53">
        <v>44693.94341435185</v>
      </c>
      <c r="G824" s="51"/>
      <c r="H824" s="51"/>
      <c r="I824" s="51"/>
      <c r="J824" s="51"/>
      <c r="K824" s="51" t="s">
        <v>864</v>
      </c>
      <c r="L824" s="51"/>
      <c r="M824" s="54" t="s">
        <v>69</v>
      </c>
      <c r="N824" s="56" t="s">
        <v>865</v>
      </c>
      <c r="O824" s="51">
        <v>1828.0</v>
      </c>
      <c r="P824" s="51">
        <v>2298.0</v>
      </c>
      <c r="Q824" s="51" t="s">
        <v>866</v>
      </c>
      <c r="R824" s="57" t="s">
        <v>5271</v>
      </c>
      <c r="S824" s="54" t="s">
        <v>1054</v>
      </c>
    </row>
    <row r="825">
      <c r="A825" s="55" t="s">
        <v>5272</v>
      </c>
      <c r="B825" s="51" t="s">
        <v>5273</v>
      </c>
      <c r="C825" s="52" t="s">
        <v>5274</v>
      </c>
      <c r="D825" s="51" t="s">
        <v>5275</v>
      </c>
      <c r="E825" s="51"/>
      <c r="F825" s="53">
        <v>44693.937314814815</v>
      </c>
      <c r="G825" s="51"/>
      <c r="H825" s="51"/>
      <c r="I825" s="51"/>
      <c r="J825" s="51"/>
      <c r="K825" s="51" t="s">
        <v>5276</v>
      </c>
      <c r="L825" s="51"/>
      <c r="M825" s="54" t="s">
        <v>69</v>
      </c>
      <c r="N825" s="56" t="s">
        <v>5277</v>
      </c>
      <c r="O825" s="51">
        <v>4232.0</v>
      </c>
      <c r="P825" s="51">
        <v>1179.0</v>
      </c>
      <c r="Q825" s="51" t="s">
        <v>257</v>
      </c>
      <c r="R825" s="57" t="s">
        <v>5278</v>
      </c>
      <c r="S825" s="54" t="s">
        <v>5279</v>
      </c>
    </row>
    <row r="826">
      <c r="A826" s="55" t="s">
        <v>5280</v>
      </c>
      <c r="B826" s="51" t="s">
        <v>5281</v>
      </c>
      <c r="C826" s="52" t="s">
        <v>637</v>
      </c>
      <c r="D826" s="51" t="s">
        <v>5282</v>
      </c>
      <c r="E826" s="51"/>
      <c r="F826" s="53">
        <v>44693.924733796295</v>
      </c>
      <c r="G826" s="51"/>
      <c r="H826" s="51"/>
      <c r="I826" s="51"/>
      <c r="J826" s="51"/>
      <c r="K826" s="51" t="s">
        <v>5283</v>
      </c>
      <c r="L826" s="51"/>
      <c r="M826" s="54" t="s">
        <v>69</v>
      </c>
      <c r="N826" s="56" t="s">
        <v>5284</v>
      </c>
      <c r="O826" s="51">
        <v>223.0</v>
      </c>
      <c r="P826" s="51">
        <v>222.0</v>
      </c>
      <c r="Q826" s="51"/>
      <c r="R826" s="57" t="s">
        <v>5285</v>
      </c>
      <c r="S826" s="54" t="s">
        <v>642</v>
      </c>
    </row>
    <row r="827">
      <c r="A827" s="55" t="s">
        <v>5286</v>
      </c>
      <c r="B827" s="51" t="s">
        <v>5287</v>
      </c>
      <c r="C827" s="52" t="s">
        <v>5288</v>
      </c>
      <c r="D827" s="51" t="s">
        <v>5289</v>
      </c>
      <c r="E827" s="51"/>
      <c r="F827" s="53">
        <v>44693.9153125</v>
      </c>
      <c r="G827" s="51"/>
      <c r="H827" s="51"/>
      <c r="I827" s="51"/>
      <c r="J827" s="51"/>
      <c r="K827" s="51" t="s">
        <v>5290</v>
      </c>
      <c r="L827" s="51"/>
      <c r="M827" s="54" t="s">
        <v>111</v>
      </c>
      <c r="N827" s="56" t="s">
        <v>5291</v>
      </c>
      <c r="O827" s="51">
        <v>2104.0</v>
      </c>
      <c r="P827" s="51">
        <v>2245.0</v>
      </c>
      <c r="Q827" s="51" t="s">
        <v>1987</v>
      </c>
      <c r="R827" s="57" t="s">
        <v>5292</v>
      </c>
      <c r="S827" s="54" t="s">
        <v>5293</v>
      </c>
    </row>
    <row r="828">
      <c r="A828" s="55" t="s">
        <v>5294</v>
      </c>
      <c r="B828" s="51" t="s">
        <v>5295</v>
      </c>
      <c r="C828" s="52" t="s">
        <v>637</v>
      </c>
      <c r="D828" s="51" t="s">
        <v>5296</v>
      </c>
      <c r="E828" s="51"/>
      <c r="F828" s="53">
        <v>44693.898981481485</v>
      </c>
      <c r="G828" s="51"/>
      <c r="H828" s="51"/>
      <c r="I828" s="51"/>
      <c r="J828" s="51"/>
      <c r="K828" s="51" t="s">
        <v>5297</v>
      </c>
      <c r="L828" s="51"/>
      <c r="M828" s="54" t="s">
        <v>111</v>
      </c>
      <c r="N828" s="56" t="s">
        <v>5298</v>
      </c>
      <c r="O828" s="51">
        <v>5440.0</v>
      </c>
      <c r="P828" s="51">
        <v>2527.0</v>
      </c>
      <c r="Q828" s="51"/>
      <c r="R828" s="57" t="s">
        <v>5299</v>
      </c>
      <c r="S828" s="54" t="s">
        <v>642</v>
      </c>
    </row>
    <row r="829">
      <c r="A829" s="55" t="s">
        <v>5300</v>
      </c>
      <c r="B829" s="51" t="s">
        <v>5301</v>
      </c>
      <c r="C829" s="52" t="s">
        <v>1048</v>
      </c>
      <c r="D829" s="51" t="s">
        <v>5302</v>
      </c>
      <c r="E829" s="51"/>
      <c r="F829" s="53">
        <v>44693.88340277778</v>
      </c>
      <c r="G829" s="51"/>
      <c r="H829" s="51"/>
      <c r="I829" s="51"/>
      <c r="J829" s="51"/>
      <c r="K829" s="51" t="s">
        <v>5303</v>
      </c>
      <c r="L829" s="51"/>
      <c r="M829" s="54" t="s">
        <v>58</v>
      </c>
      <c r="N829" s="56" t="s">
        <v>5304</v>
      </c>
      <c r="O829" s="51">
        <v>1675.0</v>
      </c>
      <c r="P829" s="51">
        <v>1216.0</v>
      </c>
      <c r="Q829" s="51" t="s">
        <v>5305</v>
      </c>
      <c r="R829" s="57" t="s">
        <v>5306</v>
      </c>
      <c r="S829" s="54" t="s">
        <v>1054</v>
      </c>
    </row>
    <row r="830">
      <c r="A830" s="55" t="s">
        <v>5307</v>
      </c>
      <c r="B830" s="51" t="s">
        <v>5308</v>
      </c>
      <c r="C830" s="52" t="s">
        <v>637</v>
      </c>
      <c r="D830" s="51" t="s">
        <v>5309</v>
      </c>
      <c r="E830" s="51"/>
      <c r="F830" s="53">
        <v>44693.879803240736</v>
      </c>
      <c r="G830" s="51"/>
      <c r="H830" s="51"/>
      <c r="I830" s="51"/>
      <c r="J830" s="51"/>
      <c r="K830" s="51" t="s">
        <v>5310</v>
      </c>
      <c r="L830" s="51"/>
      <c r="M830" s="54" t="s">
        <v>58</v>
      </c>
      <c r="N830" s="56" t="s">
        <v>5311</v>
      </c>
      <c r="O830" s="51">
        <v>2603.0</v>
      </c>
      <c r="P830" s="51">
        <v>5001.0</v>
      </c>
      <c r="Q830" s="51"/>
      <c r="R830" s="57" t="s">
        <v>5312</v>
      </c>
      <c r="S830" s="54" t="s">
        <v>642</v>
      </c>
    </row>
    <row r="831">
      <c r="A831" s="55" t="s">
        <v>5313</v>
      </c>
      <c r="B831" s="51" t="s">
        <v>5314</v>
      </c>
      <c r="C831" s="52" t="s">
        <v>637</v>
      </c>
      <c r="D831" s="51" t="s">
        <v>5315</v>
      </c>
      <c r="E831" s="51"/>
      <c r="F831" s="53">
        <v>44693.877650462964</v>
      </c>
      <c r="G831" s="51"/>
      <c r="H831" s="51"/>
      <c r="I831" s="51"/>
      <c r="J831" s="51"/>
      <c r="K831" s="51" t="s">
        <v>5316</v>
      </c>
      <c r="L831" s="51"/>
      <c r="M831" s="54" t="s">
        <v>69</v>
      </c>
      <c r="N831" s="56" t="s">
        <v>5317</v>
      </c>
      <c r="O831" s="51">
        <v>1032.0</v>
      </c>
      <c r="P831" s="51">
        <v>1087.0</v>
      </c>
      <c r="Q831" s="51" t="s">
        <v>5318</v>
      </c>
      <c r="R831" s="57" t="s">
        <v>5319</v>
      </c>
      <c r="S831" s="54" t="s">
        <v>642</v>
      </c>
    </row>
    <row r="832">
      <c r="A832" s="55" t="s">
        <v>5320</v>
      </c>
      <c r="B832" s="51" t="s">
        <v>5321</v>
      </c>
      <c r="C832" s="52" t="s">
        <v>637</v>
      </c>
      <c r="D832" s="51" t="s">
        <v>5322</v>
      </c>
      <c r="E832" s="51"/>
      <c r="F832" s="53">
        <v>44693.869467592594</v>
      </c>
      <c r="G832" s="51"/>
      <c r="H832" s="51"/>
      <c r="I832" s="51"/>
      <c r="J832" s="51"/>
      <c r="K832" s="51" t="s">
        <v>5323</v>
      </c>
      <c r="L832" s="51"/>
      <c r="M832" s="54" t="s">
        <v>58</v>
      </c>
      <c r="N832" s="56" t="s">
        <v>5324</v>
      </c>
      <c r="O832" s="51">
        <v>228.0</v>
      </c>
      <c r="P832" s="51">
        <v>511.0</v>
      </c>
      <c r="Q832" s="51" t="s">
        <v>5325</v>
      </c>
      <c r="R832" s="57" t="s">
        <v>5326</v>
      </c>
      <c r="S832" s="54" t="s">
        <v>642</v>
      </c>
    </row>
    <row r="833">
      <c r="A833" s="55" t="s">
        <v>5327</v>
      </c>
      <c r="B833" s="51" t="s">
        <v>5328</v>
      </c>
      <c r="C833" s="52" t="s">
        <v>637</v>
      </c>
      <c r="D833" s="51" t="s">
        <v>5329</v>
      </c>
      <c r="E833" s="51"/>
      <c r="F833" s="53">
        <v>44693.86598379629</v>
      </c>
      <c r="G833" s="51"/>
      <c r="H833" s="51"/>
      <c r="I833" s="51"/>
      <c r="J833" s="51"/>
      <c r="K833" s="51" t="s">
        <v>5330</v>
      </c>
      <c r="L833" s="51"/>
      <c r="M833" s="54" t="s">
        <v>111</v>
      </c>
      <c r="N833" s="56" t="s">
        <v>5331</v>
      </c>
      <c r="O833" s="51">
        <v>79.0</v>
      </c>
      <c r="P833" s="51">
        <v>239.0</v>
      </c>
      <c r="Q833" s="51" t="s">
        <v>5332</v>
      </c>
      <c r="R833" s="57" t="s">
        <v>5333</v>
      </c>
      <c r="S833" s="54" t="s">
        <v>642</v>
      </c>
    </row>
    <row r="834">
      <c r="A834" s="55" t="s">
        <v>5334</v>
      </c>
      <c r="B834" s="51" t="s">
        <v>5335</v>
      </c>
      <c r="C834" s="52" t="s">
        <v>1048</v>
      </c>
      <c r="D834" s="51" t="s">
        <v>5336</v>
      </c>
      <c r="E834" s="51"/>
      <c r="F834" s="53">
        <v>44693.864166666666</v>
      </c>
      <c r="G834" s="51"/>
      <c r="H834" s="51"/>
      <c r="I834" s="51"/>
      <c r="J834" s="51"/>
      <c r="K834" s="51" t="s">
        <v>5337</v>
      </c>
      <c r="L834" s="51"/>
      <c r="M834" s="54" t="s">
        <v>58</v>
      </c>
      <c r="N834" s="56" t="s">
        <v>5338</v>
      </c>
      <c r="O834" s="51">
        <v>1876.0</v>
      </c>
      <c r="P834" s="51">
        <v>1481.0</v>
      </c>
      <c r="Q834" s="51" t="s">
        <v>5339</v>
      </c>
      <c r="R834" s="57" t="s">
        <v>5340</v>
      </c>
      <c r="S834" s="54" t="s">
        <v>1054</v>
      </c>
    </row>
    <row r="835">
      <c r="A835" s="55" t="s">
        <v>5341</v>
      </c>
      <c r="B835" s="51" t="s">
        <v>1006</v>
      </c>
      <c r="C835" s="52" t="s">
        <v>1048</v>
      </c>
      <c r="D835" s="51" t="s">
        <v>5342</v>
      </c>
      <c r="E835" s="51"/>
      <c r="F835" s="53">
        <v>44693.863483796296</v>
      </c>
      <c r="G835" s="51"/>
      <c r="H835" s="51"/>
      <c r="I835" s="51"/>
      <c r="J835" s="51"/>
      <c r="K835" s="51" t="s">
        <v>1008</v>
      </c>
      <c r="L835" s="51"/>
      <c r="M835" s="54" t="s">
        <v>111</v>
      </c>
      <c r="N835" s="56" t="s">
        <v>1009</v>
      </c>
      <c r="O835" s="51">
        <v>2634.0</v>
      </c>
      <c r="P835" s="51">
        <v>4277.0</v>
      </c>
      <c r="Q835" s="51"/>
      <c r="R835" s="57" t="s">
        <v>5343</v>
      </c>
      <c r="S835" s="54" t="s">
        <v>1054</v>
      </c>
    </row>
    <row r="836">
      <c r="A836" s="55" t="s">
        <v>5344</v>
      </c>
      <c r="B836" s="51" t="s">
        <v>5345</v>
      </c>
      <c r="C836" s="52" t="s">
        <v>637</v>
      </c>
      <c r="D836" s="51" t="s">
        <v>5346</v>
      </c>
      <c r="E836" s="51"/>
      <c r="F836" s="53">
        <v>44693.8624537037</v>
      </c>
      <c r="G836" s="51"/>
      <c r="H836" s="51"/>
      <c r="I836" s="51"/>
      <c r="J836" s="51"/>
      <c r="K836" s="51" t="s">
        <v>5347</v>
      </c>
      <c r="L836" s="51"/>
      <c r="M836" s="54" t="s">
        <v>58</v>
      </c>
      <c r="N836" s="56" t="s">
        <v>5348</v>
      </c>
      <c r="O836" s="51">
        <v>22.0</v>
      </c>
      <c r="P836" s="51">
        <v>86.0</v>
      </c>
      <c r="Q836" s="51" t="s">
        <v>5349</v>
      </c>
      <c r="R836" s="57" t="s">
        <v>5350</v>
      </c>
      <c r="S836" s="54" t="s">
        <v>642</v>
      </c>
    </row>
    <row r="837">
      <c r="A837" s="55" t="s">
        <v>5351</v>
      </c>
      <c r="B837" s="51" t="s">
        <v>5352</v>
      </c>
      <c r="C837" s="52" t="s">
        <v>637</v>
      </c>
      <c r="D837" s="51" t="s">
        <v>5353</v>
      </c>
      <c r="E837" s="51"/>
      <c r="F837" s="53">
        <v>44693.86219907408</v>
      </c>
      <c r="G837" s="51"/>
      <c r="H837" s="51"/>
      <c r="I837" s="51"/>
      <c r="J837" s="51"/>
      <c r="K837" s="51" t="s">
        <v>5354</v>
      </c>
      <c r="L837" s="51"/>
      <c r="M837" s="54" t="s">
        <v>111</v>
      </c>
      <c r="N837" s="56" t="s">
        <v>5355</v>
      </c>
      <c r="O837" s="51">
        <v>697.0</v>
      </c>
      <c r="P837" s="51">
        <v>1814.0</v>
      </c>
      <c r="Q837" s="51" t="s">
        <v>5356</v>
      </c>
      <c r="R837" s="57" t="s">
        <v>5357</v>
      </c>
      <c r="S837" s="54" t="s">
        <v>642</v>
      </c>
    </row>
    <row r="838">
      <c r="A838" s="55" t="s">
        <v>5358</v>
      </c>
      <c r="B838" s="51" t="s">
        <v>5359</v>
      </c>
      <c r="C838" s="52" t="s">
        <v>637</v>
      </c>
      <c r="D838" s="51" t="s">
        <v>5360</v>
      </c>
      <c r="E838" s="51"/>
      <c r="F838" s="53">
        <v>44693.86079861112</v>
      </c>
      <c r="G838" s="51"/>
      <c r="H838" s="51"/>
      <c r="I838" s="51"/>
      <c r="J838" s="51"/>
      <c r="K838" s="51" t="s">
        <v>5361</v>
      </c>
      <c r="L838" s="51"/>
      <c r="M838" s="54" t="s">
        <v>111</v>
      </c>
      <c r="N838" s="56" t="s">
        <v>5362</v>
      </c>
      <c r="O838" s="51">
        <v>2345.0</v>
      </c>
      <c r="P838" s="51">
        <v>2258.0</v>
      </c>
      <c r="Q838" s="51" t="s">
        <v>5363</v>
      </c>
      <c r="R838" s="57" t="s">
        <v>5364</v>
      </c>
      <c r="S838" s="54" t="s">
        <v>642</v>
      </c>
    </row>
    <row r="839">
      <c r="A839" s="55" t="s">
        <v>5365</v>
      </c>
      <c r="B839" s="51" t="s">
        <v>5366</v>
      </c>
      <c r="C839" s="52" t="s">
        <v>5367</v>
      </c>
      <c r="D839" s="51" t="s">
        <v>5368</v>
      </c>
      <c r="E839" s="51"/>
      <c r="F839" s="53">
        <v>44693.85488425926</v>
      </c>
      <c r="G839" s="51"/>
      <c r="H839" s="51"/>
      <c r="I839" s="51"/>
      <c r="J839" s="51"/>
      <c r="K839" s="51" t="s">
        <v>5369</v>
      </c>
      <c r="L839" s="51"/>
      <c r="M839" s="54" t="s">
        <v>58</v>
      </c>
      <c r="N839" s="56" t="s">
        <v>5370</v>
      </c>
      <c r="O839" s="51">
        <v>364.0</v>
      </c>
      <c r="P839" s="51">
        <v>447.0</v>
      </c>
      <c r="Q839" s="51" t="s">
        <v>3120</v>
      </c>
      <c r="R839" s="57" t="s">
        <v>5371</v>
      </c>
      <c r="S839" s="54" t="s">
        <v>5372</v>
      </c>
    </row>
    <row r="840">
      <c r="A840" s="55" t="s">
        <v>5373</v>
      </c>
      <c r="B840" s="51" t="s">
        <v>5374</v>
      </c>
      <c r="C840" s="52" t="s">
        <v>1048</v>
      </c>
      <c r="D840" s="51" t="s">
        <v>5375</v>
      </c>
      <c r="E840" s="51"/>
      <c r="F840" s="53">
        <v>44693.85309027778</v>
      </c>
      <c r="G840" s="51"/>
      <c r="H840" s="51"/>
      <c r="I840" s="51"/>
      <c r="J840" s="51"/>
      <c r="K840" s="51" t="s">
        <v>5376</v>
      </c>
      <c r="L840" s="51"/>
      <c r="M840" s="54" t="s">
        <v>58</v>
      </c>
      <c r="N840" s="56" t="s">
        <v>5377</v>
      </c>
      <c r="O840" s="51">
        <v>13181.0</v>
      </c>
      <c r="P840" s="51">
        <v>3431.0</v>
      </c>
      <c r="Q840" s="51" t="s">
        <v>5378</v>
      </c>
      <c r="R840" s="57" t="s">
        <v>5379</v>
      </c>
      <c r="S840" s="54" t="s">
        <v>1054</v>
      </c>
    </row>
    <row r="841">
      <c r="A841" s="55" t="s">
        <v>5380</v>
      </c>
      <c r="B841" s="51" t="s">
        <v>1271</v>
      </c>
      <c r="C841" s="52" t="s">
        <v>1048</v>
      </c>
      <c r="D841" s="51" t="s">
        <v>5381</v>
      </c>
      <c r="E841" s="51"/>
      <c r="F841" s="53">
        <v>44693.850648148145</v>
      </c>
      <c r="G841" s="51"/>
      <c r="H841" s="51"/>
      <c r="I841" s="51"/>
      <c r="J841" s="51"/>
      <c r="K841" s="51" t="s">
        <v>1273</v>
      </c>
      <c r="L841" s="51"/>
      <c r="M841" s="54" t="s">
        <v>69</v>
      </c>
      <c r="N841" s="56" t="s">
        <v>1274</v>
      </c>
      <c r="O841" s="51">
        <v>1897.0</v>
      </c>
      <c r="P841" s="51">
        <v>4289.0</v>
      </c>
      <c r="Q841" s="51" t="s">
        <v>1275</v>
      </c>
      <c r="R841" s="57" t="s">
        <v>5382</v>
      </c>
      <c r="S841" s="54" t="s">
        <v>1054</v>
      </c>
    </row>
    <row r="842">
      <c r="A842" s="55" t="s">
        <v>5383</v>
      </c>
      <c r="B842" s="51" t="s">
        <v>5384</v>
      </c>
      <c r="C842" s="52" t="s">
        <v>637</v>
      </c>
      <c r="D842" s="51" t="s">
        <v>5385</v>
      </c>
      <c r="E842" s="51"/>
      <c r="F842" s="53">
        <v>44693.8428587963</v>
      </c>
      <c r="G842" s="51"/>
      <c r="H842" s="51"/>
      <c r="I842" s="51"/>
      <c r="J842" s="51"/>
      <c r="K842" s="51" t="s">
        <v>5386</v>
      </c>
      <c r="L842" s="51"/>
      <c r="M842" s="54" t="s">
        <v>58</v>
      </c>
      <c r="N842" s="56" t="s">
        <v>5387</v>
      </c>
      <c r="O842" s="51">
        <v>946.0</v>
      </c>
      <c r="P842" s="51">
        <v>1137.0</v>
      </c>
      <c r="Q842" s="51" t="s">
        <v>5388</v>
      </c>
      <c r="R842" s="57" t="s">
        <v>5389</v>
      </c>
      <c r="S842" s="54" t="s">
        <v>642</v>
      </c>
    </row>
    <row r="843">
      <c r="A843" s="55" t="s">
        <v>5390</v>
      </c>
      <c r="B843" s="51" t="s">
        <v>5391</v>
      </c>
      <c r="C843" s="52" t="s">
        <v>637</v>
      </c>
      <c r="D843" s="51" t="s">
        <v>5392</v>
      </c>
      <c r="E843" s="51"/>
      <c r="F843" s="53">
        <v>44693.841828703706</v>
      </c>
      <c r="G843" s="51"/>
      <c r="H843" s="51"/>
      <c r="I843" s="51"/>
      <c r="J843" s="51"/>
      <c r="K843" s="51" t="s">
        <v>5393</v>
      </c>
      <c r="L843" s="51"/>
      <c r="M843" s="54" t="s">
        <v>69</v>
      </c>
      <c r="N843" s="56" t="s">
        <v>5394</v>
      </c>
      <c r="O843" s="51">
        <v>14.0</v>
      </c>
      <c r="P843" s="51">
        <v>259.0</v>
      </c>
      <c r="Q843" s="51" t="s">
        <v>1194</v>
      </c>
      <c r="R843" s="57" t="s">
        <v>5395</v>
      </c>
      <c r="S843" s="54" t="s">
        <v>642</v>
      </c>
    </row>
    <row r="844">
      <c r="A844" s="55" t="s">
        <v>5396</v>
      </c>
      <c r="B844" s="51" t="s">
        <v>5397</v>
      </c>
      <c r="C844" s="52" t="s">
        <v>5061</v>
      </c>
      <c r="D844" s="51" t="s">
        <v>5398</v>
      </c>
      <c r="E844" s="51"/>
      <c r="F844" s="53">
        <v>44693.83454861111</v>
      </c>
      <c r="G844" s="51"/>
      <c r="H844" s="51"/>
      <c r="I844" s="51"/>
      <c r="J844" s="51"/>
      <c r="K844" s="51" t="s">
        <v>5399</v>
      </c>
      <c r="L844" s="51"/>
      <c r="M844" s="54" t="s">
        <v>58</v>
      </c>
      <c r="N844" s="56" t="s">
        <v>5400</v>
      </c>
      <c r="O844" s="51">
        <v>167.0</v>
      </c>
      <c r="P844" s="51">
        <v>331.0</v>
      </c>
      <c r="Q844" s="51"/>
      <c r="R844" s="57" t="s">
        <v>5401</v>
      </c>
      <c r="S844" s="54" t="s">
        <v>5066</v>
      </c>
    </row>
    <row r="845">
      <c r="A845" s="55" t="s">
        <v>5402</v>
      </c>
      <c r="B845" s="51" t="s">
        <v>5403</v>
      </c>
      <c r="C845" s="52" t="s">
        <v>637</v>
      </c>
      <c r="D845" s="51" t="s">
        <v>5404</v>
      </c>
      <c r="E845" s="51"/>
      <c r="F845" s="53">
        <v>44693.822280092594</v>
      </c>
      <c r="G845" s="51"/>
      <c r="H845" s="51"/>
      <c r="I845" s="51"/>
      <c r="J845" s="51"/>
      <c r="K845" s="51" t="s">
        <v>5405</v>
      </c>
      <c r="L845" s="51"/>
      <c r="M845" s="54" t="s">
        <v>58</v>
      </c>
      <c r="N845" s="56" t="s">
        <v>5406</v>
      </c>
      <c r="O845" s="51">
        <v>1100.0</v>
      </c>
      <c r="P845" s="51">
        <v>5004.0</v>
      </c>
      <c r="Q845" s="51"/>
      <c r="R845" s="57" t="s">
        <v>5407</v>
      </c>
      <c r="S845" s="54" t="s">
        <v>642</v>
      </c>
    </row>
    <row r="846">
      <c r="A846" s="55" t="s">
        <v>5408</v>
      </c>
      <c r="B846" s="51" t="s">
        <v>5409</v>
      </c>
      <c r="C846" s="52" t="s">
        <v>637</v>
      </c>
      <c r="D846" s="51" t="s">
        <v>5410</v>
      </c>
      <c r="E846" s="51"/>
      <c r="F846" s="53">
        <v>44693.8218287037</v>
      </c>
      <c r="G846" s="51"/>
      <c r="H846" s="51"/>
      <c r="I846" s="51"/>
      <c r="J846" s="51"/>
      <c r="K846" s="51" t="s">
        <v>5411</v>
      </c>
      <c r="L846" s="51"/>
      <c r="M846" s="54" t="s">
        <v>111</v>
      </c>
      <c r="N846" s="56" t="s">
        <v>5412</v>
      </c>
      <c r="O846" s="51">
        <v>725.0</v>
      </c>
      <c r="P846" s="51">
        <v>1109.0</v>
      </c>
      <c r="Q846" s="51" t="s">
        <v>5413</v>
      </c>
      <c r="R846" s="57" t="s">
        <v>5414</v>
      </c>
      <c r="S846" s="54" t="s">
        <v>642</v>
      </c>
    </row>
    <row r="847">
      <c r="A847" s="55" t="s">
        <v>5415</v>
      </c>
      <c r="B847" s="51" t="s">
        <v>5416</v>
      </c>
      <c r="C847" s="52" t="s">
        <v>1048</v>
      </c>
      <c r="D847" s="51" t="s">
        <v>5417</v>
      </c>
      <c r="E847" s="51"/>
      <c r="F847" s="53">
        <v>44693.82173611112</v>
      </c>
      <c r="G847" s="51"/>
      <c r="H847" s="51"/>
      <c r="I847" s="51"/>
      <c r="J847" s="51"/>
      <c r="K847" s="51" t="s">
        <v>5418</v>
      </c>
      <c r="L847" s="51"/>
      <c r="M847" s="54" t="s">
        <v>111</v>
      </c>
      <c r="N847" s="56" t="s">
        <v>5419</v>
      </c>
      <c r="O847" s="51">
        <v>22.0</v>
      </c>
      <c r="P847" s="51">
        <v>73.0</v>
      </c>
      <c r="Q847" s="51" t="s">
        <v>4836</v>
      </c>
      <c r="R847" s="57" t="s">
        <v>5420</v>
      </c>
      <c r="S847" s="54" t="s">
        <v>1054</v>
      </c>
    </row>
    <row r="848">
      <c r="A848" s="55" t="s">
        <v>5421</v>
      </c>
      <c r="B848" s="51" t="s">
        <v>5422</v>
      </c>
      <c r="C848" s="52" t="s">
        <v>5423</v>
      </c>
      <c r="D848" s="51" t="s">
        <v>5424</v>
      </c>
      <c r="E848" s="51"/>
      <c r="F848" s="53">
        <v>44693.81868055556</v>
      </c>
      <c r="G848" s="51"/>
      <c r="H848" s="51"/>
      <c r="I848" s="51" t="s">
        <v>5425</v>
      </c>
      <c r="J848" s="51" t="s">
        <v>5426</v>
      </c>
      <c r="K848" s="51" t="s">
        <v>5427</v>
      </c>
      <c r="L848" s="51" t="s">
        <v>5428</v>
      </c>
      <c r="M848" s="54" t="s">
        <v>58</v>
      </c>
      <c r="N848" s="56" t="s">
        <v>5429</v>
      </c>
      <c r="O848" s="51">
        <v>138.0</v>
      </c>
      <c r="P848" s="51">
        <v>405.0</v>
      </c>
      <c r="Q848" s="51" t="s">
        <v>5430</v>
      </c>
      <c r="R848" s="57" t="s">
        <v>5431</v>
      </c>
      <c r="S848" s="54" t="s">
        <v>5432</v>
      </c>
    </row>
    <row r="849">
      <c r="A849" s="55" t="s">
        <v>5433</v>
      </c>
      <c r="B849" s="51" t="s">
        <v>5434</v>
      </c>
      <c r="C849" s="52" t="s">
        <v>5029</v>
      </c>
      <c r="D849" s="51" t="s">
        <v>5435</v>
      </c>
      <c r="E849" s="51"/>
      <c r="F849" s="53">
        <v>44693.81586805556</v>
      </c>
      <c r="G849" s="51"/>
      <c r="H849" s="51"/>
      <c r="I849" s="51"/>
      <c r="J849" s="51"/>
      <c r="K849" s="51" t="s">
        <v>5436</v>
      </c>
      <c r="L849" s="51"/>
      <c r="M849" s="54" t="s">
        <v>58</v>
      </c>
      <c r="N849" s="56" t="s">
        <v>5437</v>
      </c>
      <c r="O849" s="51">
        <v>120.0</v>
      </c>
      <c r="P849" s="51">
        <v>734.0</v>
      </c>
      <c r="Q849" s="51" t="s">
        <v>5438</v>
      </c>
      <c r="R849" s="57" t="s">
        <v>5439</v>
      </c>
      <c r="S849" s="54" t="s">
        <v>5035</v>
      </c>
    </row>
    <row r="850">
      <c r="A850" s="55" t="s">
        <v>5440</v>
      </c>
      <c r="B850" s="51" t="s">
        <v>5441</v>
      </c>
      <c r="C850" s="52" t="s">
        <v>637</v>
      </c>
      <c r="D850" s="51" t="s">
        <v>5442</v>
      </c>
      <c r="E850" s="51"/>
      <c r="F850" s="53">
        <v>44693.81523148148</v>
      </c>
      <c r="G850" s="51"/>
      <c r="H850" s="51"/>
      <c r="I850" s="51"/>
      <c r="J850" s="51"/>
      <c r="K850" s="51" t="s">
        <v>5443</v>
      </c>
      <c r="L850" s="51"/>
      <c r="M850" s="54" t="s">
        <v>111</v>
      </c>
      <c r="N850" s="56" t="s">
        <v>5444</v>
      </c>
      <c r="O850" s="51">
        <v>847.0</v>
      </c>
      <c r="P850" s="51">
        <v>5001.0</v>
      </c>
      <c r="Q850" s="51" t="s">
        <v>5445</v>
      </c>
      <c r="R850" s="57" t="s">
        <v>5446</v>
      </c>
      <c r="S850" s="54" t="s">
        <v>642</v>
      </c>
    </row>
    <row r="851">
      <c r="A851" s="55" t="s">
        <v>5447</v>
      </c>
      <c r="B851" s="51" t="s">
        <v>5448</v>
      </c>
      <c r="C851" s="52" t="s">
        <v>637</v>
      </c>
      <c r="D851" s="51" t="s">
        <v>5449</v>
      </c>
      <c r="E851" s="51"/>
      <c r="F851" s="53">
        <v>44693.813622685186</v>
      </c>
      <c r="G851" s="51"/>
      <c r="H851" s="51"/>
      <c r="I851" s="51"/>
      <c r="J851" s="51"/>
      <c r="K851" s="51" t="s">
        <v>5450</v>
      </c>
      <c r="L851" s="51"/>
      <c r="M851" s="54" t="s">
        <v>58</v>
      </c>
      <c r="N851" s="56" t="s">
        <v>59</v>
      </c>
      <c r="O851" s="51">
        <v>1.0</v>
      </c>
      <c r="P851" s="51">
        <v>58.0</v>
      </c>
      <c r="Q851" s="51" t="s">
        <v>5451</v>
      </c>
      <c r="R851" s="57" t="s">
        <v>5452</v>
      </c>
      <c r="S851" s="54" t="s">
        <v>642</v>
      </c>
    </row>
    <row r="852">
      <c r="A852" s="55" t="s">
        <v>5453</v>
      </c>
      <c r="B852" s="51" t="s">
        <v>1226</v>
      </c>
      <c r="C852" s="52" t="s">
        <v>1048</v>
      </c>
      <c r="D852" s="51" t="s">
        <v>5454</v>
      </c>
      <c r="E852" s="51"/>
      <c r="F852" s="53">
        <v>44693.807222222225</v>
      </c>
      <c r="G852" s="51"/>
      <c r="H852" s="51"/>
      <c r="I852" s="51"/>
      <c r="J852" s="51"/>
      <c r="K852" s="51" t="s">
        <v>1228</v>
      </c>
      <c r="L852" s="51"/>
      <c r="M852" s="54" t="s">
        <v>58</v>
      </c>
      <c r="N852" s="56" t="s">
        <v>1229</v>
      </c>
      <c r="O852" s="51">
        <v>3136.0</v>
      </c>
      <c r="P852" s="51">
        <v>725.0</v>
      </c>
      <c r="Q852" s="51" t="s">
        <v>1230</v>
      </c>
      <c r="R852" s="57" t="s">
        <v>5455</v>
      </c>
      <c r="S852" s="54" t="s">
        <v>1054</v>
      </c>
    </row>
    <row r="853">
      <c r="A853" s="55" t="s">
        <v>5456</v>
      </c>
      <c r="B853" s="51" t="s">
        <v>5457</v>
      </c>
      <c r="C853" s="52" t="s">
        <v>5250</v>
      </c>
      <c r="D853" s="51" t="s">
        <v>5458</v>
      </c>
      <c r="E853" s="51"/>
      <c r="F853" s="53">
        <v>44693.80415509259</v>
      </c>
      <c r="G853" s="51"/>
      <c r="H853" s="51"/>
      <c r="I853" s="51"/>
      <c r="J853" s="51"/>
      <c r="K853" s="51" t="s">
        <v>5459</v>
      </c>
      <c r="L853" s="51"/>
      <c r="M853" s="54" t="s">
        <v>69</v>
      </c>
      <c r="N853" s="56" t="s">
        <v>5460</v>
      </c>
      <c r="O853" s="51">
        <v>8051.0</v>
      </c>
      <c r="P853" s="51">
        <v>811.0</v>
      </c>
      <c r="Q853" s="51" t="s">
        <v>5461</v>
      </c>
      <c r="R853" s="57" t="s">
        <v>5462</v>
      </c>
      <c r="S853" s="54" t="s">
        <v>5255</v>
      </c>
    </row>
    <row r="854">
      <c r="A854" s="55" t="s">
        <v>5463</v>
      </c>
      <c r="B854" s="51" t="s">
        <v>5464</v>
      </c>
      <c r="C854" s="52" t="s">
        <v>637</v>
      </c>
      <c r="D854" s="51" t="s">
        <v>5465</v>
      </c>
      <c r="E854" s="51"/>
      <c r="F854" s="53">
        <v>44693.80295138889</v>
      </c>
      <c r="G854" s="51"/>
      <c r="H854" s="51"/>
      <c r="I854" s="51"/>
      <c r="J854" s="51"/>
      <c r="K854" s="51" t="s">
        <v>5466</v>
      </c>
      <c r="L854" s="51"/>
      <c r="M854" s="54" t="s">
        <v>58</v>
      </c>
      <c r="N854" s="56" t="s">
        <v>5467</v>
      </c>
      <c r="O854" s="51">
        <v>330.0</v>
      </c>
      <c r="P854" s="51">
        <v>338.0</v>
      </c>
      <c r="Q854" s="51" t="s">
        <v>5468</v>
      </c>
      <c r="R854" s="57" t="s">
        <v>5469</v>
      </c>
      <c r="S854" s="54" t="s">
        <v>642</v>
      </c>
    </row>
    <row r="855">
      <c r="A855" s="55" t="s">
        <v>5470</v>
      </c>
      <c r="B855" s="51" t="s">
        <v>1332</v>
      </c>
      <c r="C855" s="52" t="s">
        <v>1048</v>
      </c>
      <c r="D855" s="51" t="s">
        <v>5471</v>
      </c>
      <c r="E855" s="51"/>
      <c r="F855" s="53">
        <v>44693.80230324074</v>
      </c>
      <c r="G855" s="51"/>
      <c r="H855" s="51"/>
      <c r="I855" s="51"/>
      <c r="J855" s="51"/>
      <c r="K855" s="51" t="s">
        <v>1334</v>
      </c>
      <c r="L855" s="51"/>
      <c r="M855" s="54" t="s">
        <v>111</v>
      </c>
      <c r="N855" s="56" t="s">
        <v>1335</v>
      </c>
      <c r="O855" s="51">
        <v>439.0</v>
      </c>
      <c r="P855" s="51">
        <v>1685.0</v>
      </c>
      <c r="Q855" s="51"/>
      <c r="R855" s="57" t="s">
        <v>5472</v>
      </c>
      <c r="S855" s="54" t="s">
        <v>1054</v>
      </c>
    </row>
    <row r="856">
      <c r="A856" s="55" t="s">
        <v>5473</v>
      </c>
      <c r="B856" s="51" t="s">
        <v>5474</v>
      </c>
      <c r="C856" s="52" t="s">
        <v>637</v>
      </c>
      <c r="D856" s="51" t="s">
        <v>5475</v>
      </c>
      <c r="E856" s="51"/>
      <c r="F856" s="53">
        <v>44693.79583333334</v>
      </c>
      <c r="G856" s="51"/>
      <c r="H856" s="51"/>
      <c r="I856" s="51"/>
      <c r="J856" s="51"/>
      <c r="K856" s="51" t="s">
        <v>5476</v>
      </c>
      <c r="L856" s="51"/>
      <c r="M856" s="54" t="s">
        <v>111</v>
      </c>
      <c r="N856" s="56" t="s">
        <v>5477</v>
      </c>
      <c r="O856" s="51">
        <v>362.0</v>
      </c>
      <c r="P856" s="51">
        <v>469.0</v>
      </c>
      <c r="Q856" s="51" t="s">
        <v>5478</v>
      </c>
      <c r="R856" s="57" t="s">
        <v>5479</v>
      </c>
      <c r="S856" s="54" t="s">
        <v>642</v>
      </c>
    </row>
    <row r="857">
      <c r="A857" s="55" t="s">
        <v>5480</v>
      </c>
      <c r="B857" s="51" t="s">
        <v>5481</v>
      </c>
      <c r="C857" s="52" t="s">
        <v>5029</v>
      </c>
      <c r="D857" s="51" t="s">
        <v>5482</v>
      </c>
      <c r="E857" s="51"/>
      <c r="F857" s="53">
        <v>44693.7934837963</v>
      </c>
      <c r="G857" s="51"/>
      <c r="H857" s="51"/>
      <c r="I857" s="51"/>
      <c r="J857" s="51"/>
      <c r="K857" s="51" t="s">
        <v>5483</v>
      </c>
      <c r="L857" s="51"/>
      <c r="M857" s="54" t="s">
        <v>111</v>
      </c>
      <c r="N857" s="56" t="s">
        <v>5484</v>
      </c>
      <c r="O857" s="51">
        <v>93.0</v>
      </c>
      <c r="P857" s="51">
        <v>107.0</v>
      </c>
      <c r="Q857" s="51"/>
      <c r="R857" s="57" t="s">
        <v>5485</v>
      </c>
      <c r="S857" s="54" t="s">
        <v>5035</v>
      </c>
    </row>
    <row r="858">
      <c r="A858" s="55" t="s">
        <v>5486</v>
      </c>
      <c r="B858" s="51" t="s">
        <v>5487</v>
      </c>
      <c r="C858" s="52" t="s">
        <v>5488</v>
      </c>
      <c r="D858" s="51" t="s">
        <v>5489</v>
      </c>
      <c r="E858" s="51"/>
      <c r="F858" s="53">
        <v>44693.77486111112</v>
      </c>
      <c r="G858" s="51"/>
      <c r="H858" s="51"/>
      <c r="I858" s="51"/>
      <c r="J858" s="51"/>
      <c r="K858" s="51" t="s">
        <v>5490</v>
      </c>
      <c r="L858" s="51"/>
      <c r="M858" s="54" t="s">
        <v>111</v>
      </c>
      <c r="N858" s="56" t="s">
        <v>5491</v>
      </c>
      <c r="O858" s="51">
        <v>167.0</v>
      </c>
      <c r="P858" s="51">
        <v>278.0</v>
      </c>
      <c r="Q858" s="51" t="s">
        <v>1619</v>
      </c>
      <c r="R858" s="57" t="s">
        <v>5492</v>
      </c>
      <c r="S858" s="54" t="s">
        <v>5493</v>
      </c>
    </row>
    <row r="859">
      <c r="A859" s="55" t="s">
        <v>5494</v>
      </c>
      <c r="B859" s="51" t="s">
        <v>5495</v>
      </c>
      <c r="C859" s="52" t="s">
        <v>1048</v>
      </c>
      <c r="D859" s="51" t="s">
        <v>5496</v>
      </c>
      <c r="E859" s="51"/>
      <c r="F859" s="53">
        <v>44693.768738425926</v>
      </c>
      <c r="G859" s="51"/>
      <c r="H859" s="51"/>
      <c r="I859" s="51"/>
      <c r="J859" s="51"/>
      <c r="K859" s="51" t="s">
        <v>5497</v>
      </c>
      <c r="L859" s="51"/>
      <c r="M859" s="54" t="s">
        <v>58</v>
      </c>
      <c r="N859" s="56" t="s">
        <v>5498</v>
      </c>
      <c r="O859" s="51">
        <v>38.0</v>
      </c>
      <c r="P859" s="51">
        <v>222.0</v>
      </c>
      <c r="Q859" s="51" t="s">
        <v>5499</v>
      </c>
      <c r="R859" s="57" t="s">
        <v>5500</v>
      </c>
      <c r="S859" s="54" t="s">
        <v>1054</v>
      </c>
    </row>
    <row r="860">
      <c r="A860" s="55" t="s">
        <v>5501</v>
      </c>
      <c r="B860" s="51" t="s">
        <v>5502</v>
      </c>
      <c r="C860" s="52" t="s">
        <v>5503</v>
      </c>
      <c r="D860" s="51" t="s">
        <v>5504</v>
      </c>
      <c r="E860" s="51"/>
      <c r="F860" s="53">
        <v>44693.765439814815</v>
      </c>
      <c r="G860" s="51"/>
      <c r="H860" s="51"/>
      <c r="I860" s="51"/>
      <c r="J860" s="51"/>
      <c r="K860" s="51" t="s">
        <v>5505</v>
      </c>
      <c r="L860" s="51"/>
      <c r="M860" s="54" t="s">
        <v>111</v>
      </c>
      <c r="N860" s="56" t="s">
        <v>5506</v>
      </c>
      <c r="O860" s="51">
        <v>79.0</v>
      </c>
      <c r="P860" s="51">
        <v>138.0</v>
      </c>
      <c r="Q860" s="51"/>
      <c r="R860" s="57" t="s">
        <v>5507</v>
      </c>
      <c r="S860" s="54" t="s">
        <v>5508</v>
      </c>
    </row>
    <row r="861">
      <c r="A861" s="55" t="s">
        <v>5509</v>
      </c>
      <c r="B861" s="51" t="s">
        <v>5510</v>
      </c>
      <c r="C861" s="52" t="s">
        <v>5511</v>
      </c>
      <c r="D861" s="51" t="s">
        <v>5512</v>
      </c>
      <c r="E861" s="51"/>
      <c r="F861" s="53">
        <v>44693.764456018514</v>
      </c>
      <c r="G861" s="51"/>
      <c r="H861" s="51"/>
      <c r="I861" s="51"/>
      <c r="J861" s="51"/>
      <c r="K861" s="51" t="s">
        <v>5513</v>
      </c>
      <c r="L861" s="51"/>
      <c r="M861" s="54" t="s">
        <v>58</v>
      </c>
      <c r="N861" s="56" t="s">
        <v>5514</v>
      </c>
      <c r="O861" s="51">
        <v>23.0</v>
      </c>
      <c r="P861" s="51">
        <v>150.0</v>
      </c>
      <c r="Q861" s="51"/>
      <c r="R861" s="57" t="s">
        <v>5515</v>
      </c>
      <c r="S861" s="54" t="s">
        <v>5516</v>
      </c>
    </row>
    <row r="862">
      <c r="A862" s="55" t="s">
        <v>5517</v>
      </c>
      <c r="B862" s="51" t="s">
        <v>1278</v>
      </c>
      <c r="C862" s="52" t="s">
        <v>1048</v>
      </c>
      <c r="D862" s="51" t="s">
        <v>5518</v>
      </c>
      <c r="E862" s="51"/>
      <c r="F862" s="53">
        <v>44693.76104166667</v>
      </c>
      <c r="G862" s="51"/>
      <c r="H862" s="51"/>
      <c r="I862" s="51"/>
      <c r="J862" s="51"/>
      <c r="K862" s="51" t="s">
        <v>1280</v>
      </c>
      <c r="L862" s="51"/>
      <c r="M862" s="54" t="s">
        <v>58</v>
      </c>
      <c r="N862" s="56" t="s">
        <v>1281</v>
      </c>
      <c r="O862" s="51">
        <v>2081.0</v>
      </c>
      <c r="P862" s="51">
        <v>2322.0</v>
      </c>
      <c r="Q862" s="51" t="s">
        <v>1282</v>
      </c>
      <c r="R862" s="57" t="s">
        <v>5519</v>
      </c>
      <c r="S862" s="54" t="s">
        <v>1054</v>
      </c>
    </row>
    <row r="863">
      <c r="A863" s="55" t="s">
        <v>5520</v>
      </c>
      <c r="B863" s="51" t="s">
        <v>1355</v>
      </c>
      <c r="C863" s="52" t="s">
        <v>1048</v>
      </c>
      <c r="D863" s="51" t="s">
        <v>5521</v>
      </c>
      <c r="E863" s="51"/>
      <c r="F863" s="53">
        <v>44693.75939814815</v>
      </c>
      <c r="G863" s="51"/>
      <c r="H863" s="51"/>
      <c r="I863" s="51"/>
      <c r="J863" s="51"/>
      <c r="K863" s="51" t="s">
        <v>1357</v>
      </c>
      <c r="L863" s="51"/>
      <c r="M863" s="54" t="s">
        <v>111</v>
      </c>
      <c r="N863" s="56" t="s">
        <v>1358</v>
      </c>
      <c r="O863" s="51">
        <v>2851.0</v>
      </c>
      <c r="P863" s="51">
        <v>5005.0</v>
      </c>
      <c r="Q863" s="51" t="s">
        <v>184</v>
      </c>
      <c r="R863" s="57" t="s">
        <v>5522</v>
      </c>
      <c r="S863" s="54" t="s">
        <v>1054</v>
      </c>
    </row>
    <row r="864">
      <c r="A864" s="55" t="s">
        <v>5523</v>
      </c>
      <c r="B864" s="51" t="s">
        <v>5524</v>
      </c>
      <c r="C864" s="52" t="s">
        <v>5029</v>
      </c>
      <c r="D864" s="51" t="s">
        <v>5525</v>
      </c>
      <c r="E864" s="51"/>
      <c r="F864" s="53">
        <v>44693.7593287037</v>
      </c>
      <c r="G864" s="51"/>
      <c r="H864" s="51"/>
      <c r="I864" s="51"/>
      <c r="J864" s="51"/>
      <c r="K864" s="51" t="s">
        <v>5526</v>
      </c>
      <c r="L864" s="51"/>
      <c r="M864" s="54" t="s">
        <v>69</v>
      </c>
      <c r="N864" s="56" t="s">
        <v>5527</v>
      </c>
      <c r="O864" s="51">
        <v>2653.0</v>
      </c>
      <c r="P864" s="51">
        <v>172.0</v>
      </c>
      <c r="Q864" s="51"/>
      <c r="R864" s="57" t="s">
        <v>5528</v>
      </c>
      <c r="S864" s="54" t="s">
        <v>5035</v>
      </c>
    </row>
    <row r="865">
      <c r="A865" s="55" t="s">
        <v>5529</v>
      </c>
      <c r="B865" s="51" t="s">
        <v>5530</v>
      </c>
      <c r="C865" s="52" t="s">
        <v>4840</v>
      </c>
      <c r="D865" s="51" t="s">
        <v>5531</v>
      </c>
      <c r="E865" s="51"/>
      <c r="F865" s="53">
        <v>44693.7533912037</v>
      </c>
      <c r="G865" s="51"/>
      <c r="H865" s="51"/>
      <c r="I865" s="51"/>
      <c r="J865" s="51"/>
      <c r="K865" s="51" t="s">
        <v>5532</v>
      </c>
      <c r="L865" s="51"/>
      <c r="M865" s="54" t="s">
        <v>69</v>
      </c>
      <c r="N865" s="56" t="s">
        <v>5533</v>
      </c>
      <c r="O865" s="51">
        <v>1423.0</v>
      </c>
      <c r="P865" s="51">
        <v>494.0</v>
      </c>
      <c r="Q865" s="51" t="s">
        <v>5534</v>
      </c>
      <c r="R865" s="57" t="s">
        <v>5535</v>
      </c>
      <c r="S865" s="54" t="s">
        <v>4846</v>
      </c>
    </row>
    <row r="866">
      <c r="A866" s="55" t="s">
        <v>5536</v>
      </c>
      <c r="B866" s="51" t="s">
        <v>5537</v>
      </c>
      <c r="C866" s="52" t="s">
        <v>5250</v>
      </c>
      <c r="D866" s="51" t="s">
        <v>5538</v>
      </c>
      <c r="E866" s="51"/>
      <c r="F866" s="53">
        <v>44693.75284722222</v>
      </c>
      <c r="G866" s="51"/>
      <c r="H866" s="51"/>
      <c r="I866" s="51"/>
      <c r="J866" s="51"/>
      <c r="K866" s="51" t="s">
        <v>5539</v>
      </c>
      <c r="L866" s="51"/>
      <c r="M866" s="54" t="s">
        <v>58</v>
      </c>
      <c r="N866" s="56" t="s">
        <v>5540</v>
      </c>
      <c r="O866" s="51">
        <v>5820.0</v>
      </c>
      <c r="P866" s="51">
        <v>3838.0</v>
      </c>
      <c r="Q866" s="51" t="s">
        <v>660</v>
      </c>
      <c r="R866" s="57" t="s">
        <v>5541</v>
      </c>
      <c r="S866" s="54" t="s">
        <v>5255</v>
      </c>
    </row>
    <row r="867">
      <c r="A867" s="55" t="s">
        <v>5542</v>
      </c>
      <c r="B867" s="51" t="s">
        <v>1367</v>
      </c>
      <c r="C867" s="52" t="s">
        <v>1048</v>
      </c>
      <c r="D867" s="51" t="s">
        <v>5543</v>
      </c>
      <c r="E867" s="51"/>
      <c r="F867" s="53">
        <v>44693.75020833334</v>
      </c>
      <c r="G867" s="51"/>
      <c r="H867" s="51"/>
      <c r="I867" s="51"/>
      <c r="J867" s="51"/>
      <c r="K867" s="51" t="s">
        <v>1369</v>
      </c>
      <c r="L867" s="51"/>
      <c r="M867" s="54" t="s">
        <v>58</v>
      </c>
      <c r="N867" s="56" t="s">
        <v>1370</v>
      </c>
      <c r="O867" s="51">
        <v>1262.0</v>
      </c>
      <c r="P867" s="51">
        <v>533.0</v>
      </c>
      <c r="Q867" s="51" t="s">
        <v>1102</v>
      </c>
      <c r="R867" s="57" t="s">
        <v>5544</v>
      </c>
      <c r="S867" s="54" t="s">
        <v>1054</v>
      </c>
    </row>
    <row r="868">
      <c r="A868" s="55" t="s">
        <v>5545</v>
      </c>
      <c r="B868" s="51" t="s">
        <v>5546</v>
      </c>
      <c r="C868" s="52" t="s">
        <v>803</v>
      </c>
      <c r="D868" s="51" t="s">
        <v>5547</v>
      </c>
      <c r="E868" s="51"/>
      <c r="F868" s="53">
        <v>44693.749803240746</v>
      </c>
      <c r="G868" s="51"/>
      <c r="H868" s="51"/>
      <c r="I868" s="51"/>
      <c r="J868" s="51"/>
      <c r="K868" s="51" t="s">
        <v>5548</v>
      </c>
      <c r="L868" s="51"/>
      <c r="M868" s="54" t="s">
        <v>111</v>
      </c>
      <c r="N868" s="56" t="s">
        <v>5549</v>
      </c>
      <c r="O868" s="51">
        <v>2635.0</v>
      </c>
      <c r="P868" s="51">
        <v>2101.0</v>
      </c>
      <c r="Q868" s="51" t="s">
        <v>493</v>
      </c>
      <c r="R868" s="57" t="s">
        <v>5550</v>
      </c>
      <c r="S868" s="54" t="s">
        <v>808</v>
      </c>
    </row>
    <row r="869">
      <c r="A869" s="55" t="s">
        <v>5551</v>
      </c>
      <c r="B869" s="51" t="s">
        <v>1429</v>
      </c>
      <c r="C869" s="52" t="s">
        <v>1048</v>
      </c>
      <c r="D869" s="51" t="s">
        <v>5552</v>
      </c>
      <c r="E869" s="51"/>
      <c r="F869" s="53">
        <v>44693.744259259256</v>
      </c>
      <c r="G869" s="51"/>
      <c r="H869" s="51"/>
      <c r="I869" s="51"/>
      <c r="J869" s="51"/>
      <c r="K869" s="51" t="s">
        <v>1431</v>
      </c>
      <c r="L869" s="51"/>
      <c r="M869" s="54" t="s">
        <v>69</v>
      </c>
      <c r="N869" s="56" t="s">
        <v>1432</v>
      </c>
      <c r="O869" s="51">
        <v>2205.0</v>
      </c>
      <c r="P869" s="51">
        <v>522.0</v>
      </c>
      <c r="Q869" s="51" t="s">
        <v>1433</v>
      </c>
      <c r="R869" s="57" t="s">
        <v>5553</v>
      </c>
      <c r="S869" s="54" t="s">
        <v>1054</v>
      </c>
    </row>
    <row r="870">
      <c r="A870" s="55" t="s">
        <v>5554</v>
      </c>
      <c r="B870" s="51" t="s">
        <v>1436</v>
      </c>
      <c r="C870" s="52" t="s">
        <v>1048</v>
      </c>
      <c r="D870" s="51" t="s">
        <v>5555</v>
      </c>
      <c r="E870" s="51"/>
      <c r="F870" s="53">
        <v>44693.74418981481</v>
      </c>
      <c r="G870" s="51"/>
      <c r="H870" s="51"/>
      <c r="I870" s="51"/>
      <c r="J870" s="51"/>
      <c r="K870" s="51" t="s">
        <v>1438</v>
      </c>
      <c r="L870" s="51"/>
      <c r="M870" s="54" t="s">
        <v>69</v>
      </c>
      <c r="N870" s="56" t="s">
        <v>1439</v>
      </c>
      <c r="O870" s="51">
        <v>433.0</v>
      </c>
      <c r="P870" s="51">
        <v>720.0</v>
      </c>
      <c r="Q870" s="51" t="s">
        <v>1440</v>
      </c>
      <c r="R870" s="57" t="s">
        <v>5556</v>
      </c>
      <c r="S870" s="54" t="s">
        <v>1054</v>
      </c>
    </row>
    <row r="871">
      <c r="A871" s="55" t="s">
        <v>5557</v>
      </c>
      <c r="B871" s="51" t="s">
        <v>5558</v>
      </c>
      <c r="C871" s="52" t="s">
        <v>5250</v>
      </c>
      <c r="D871" s="51" t="s">
        <v>5559</v>
      </c>
      <c r="E871" s="51"/>
      <c r="F871" s="53">
        <v>44693.73165509259</v>
      </c>
      <c r="G871" s="51"/>
      <c r="H871" s="51"/>
      <c r="I871" s="51"/>
      <c r="J871" s="51"/>
      <c r="K871" s="51" t="s">
        <v>5560</v>
      </c>
      <c r="L871" s="51"/>
      <c r="M871" s="54" t="s">
        <v>58</v>
      </c>
      <c r="N871" s="56" t="s">
        <v>5561</v>
      </c>
      <c r="O871" s="51">
        <v>1180.0</v>
      </c>
      <c r="P871" s="51">
        <v>1743.0</v>
      </c>
      <c r="Q871" s="51" t="s">
        <v>660</v>
      </c>
      <c r="R871" s="57" t="s">
        <v>5562</v>
      </c>
      <c r="S871" s="54" t="s">
        <v>5255</v>
      </c>
    </row>
    <row r="872">
      <c r="A872" s="55" t="s">
        <v>5563</v>
      </c>
      <c r="B872" s="51" t="s">
        <v>5564</v>
      </c>
      <c r="C872" s="52" t="s">
        <v>1048</v>
      </c>
      <c r="D872" s="51" t="s">
        <v>5565</v>
      </c>
      <c r="E872" s="51"/>
      <c r="F872" s="53">
        <v>44693.73114583333</v>
      </c>
      <c r="G872" s="51"/>
      <c r="H872" s="51"/>
      <c r="I872" s="51"/>
      <c r="J872" s="51"/>
      <c r="K872" s="51" t="s">
        <v>5566</v>
      </c>
      <c r="L872" s="51"/>
      <c r="M872" s="54" t="s">
        <v>111</v>
      </c>
      <c r="N872" s="56" t="s">
        <v>5567</v>
      </c>
      <c r="O872" s="51">
        <v>1992.0</v>
      </c>
      <c r="P872" s="51">
        <v>1436.0</v>
      </c>
      <c r="Q872" s="51" t="s">
        <v>5568</v>
      </c>
      <c r="R872" s="57" t="s">
        <v>5569</v>
      </c>
      <c r="S872" s="54" t="s">
        <v>1054</v>
      </c>
    </row>
    <row r="873">
      <c r="A873" s="55" t="s">
        <v>5570</v>
      </c>
      <c r="B873" s="51" t="s">
        <v>5571</v>
      </c>
      <c r="C873" s="52" t="s">
        <v>5572</v>
      </c>
      <c r="D873" s="51" t="s">
        <v>5573</v>
      </c>
      <c r="E873" s="51"/>
      <c r="F873" s="53">
        <v>44693.72833333333</v>
      </c>
      <c r="G873" s="51"/>
      <c r="H873" s="51"/>
      <c r="I873" s="51"/>
      <c r="J873" s="51"/>
      <c r="K873" s="51" t="s">
        <v>5574</v>
      </c>
      <c r="L873" s="51"/>
      <c r="M873" s="54" t="s">
        <v>69</v>
      </c>
      <c r="N873" s="56" t="s">
        <v>5575</v>
      </c>
      <c r="O873" s="51">
        <v>1045.0</v>
      </c>
      <c r="P873" s="51">
        <v>784.0</v>
      </c>
      <c r="Q873" s="51"/>
      <c r="R873" s="57" t="s">
        <v>5576</v>
      </c>
      <c r="S873" s="54" t="s">
        <v>5577</v>
      </c>
    </row>
    <row r="874">
      <c r="A874" s="55" t="s">
        <v>5578</v>
      </c>
      <c r="B874" s="51" t="s">
        <v>1467</v>
      </c>
      <c r="C874" s="52" t="s">
        <v>1048</v>
      </c>
      <c r="D874" s="51" t="s">
        <v>5579</v>
      </c>
      <c r="E874" s="51"/>
      <c r="F874" s="53">
        <v>44693.72358796296</v>
      </c>
      <c r="G874" s="51"/>
      <c r="H874" s="51"/>
      <c r="I874" s="51"/>
      <c r="J874" s="51"/>
      <c r="K874" s="51" t="s">
        <v>1469</v>
      </c>
      <c r="L874" s="51"/>
      <c r="M874" s="54" t="s">
        <v>58</v>
      </c>
      <c r="N874" s="56" t="s">
        <v>1470</v>
      </c>
      <c r="O874" s="51">
        <v>541.0</v>
      </c>
      <c r="P874" s="51">
        <v>430.0</v>
      </c>
      <c r="Q874" s="51" t="s">
        <v>377</v>
      </c>
      <c r="R874" s="57" t="s">
        <v>5580</v>
      </c>
      <c r="S874" s="54" t="s">
        <v>1054</v>
      </c>
    </row>
    <row r="875">
      <c r="A875" s="55" t="s">
        <v>5581</v>
      </c>
      <c r="B875" s="51" t="s">
        <v>5582</v>
      </c>
      <c r="C875" s="52" t="s">
        <v>5250</v>
      </c>
      <c r="D875" s="51" t="s">
        <v>5583</v>
      </c>
      <c r="E875" s="51"/>
      <c r="F875" s="53">
        <v>44693.71974537037</v>
      </c>
      <c r="G875" s="51"/>
      <c r="H875" s="51"/>
      <c r="I875" s="51"/>
      <c r="J875" s="51"/>
      <c r="K875" s="51" t="s">
        <v>5584</v>
      </c>
      <c r="L875" s="51"/>
      <c r="M875" s="54" t="s">
        <v>58</v>
      </c>
      <c r="N875" s="56" t="s">
        <v>5585</v>
      </c>
      <c r="O875" s="51">
        <v>794.0</v>
      </c>
      <c r="P875" s="51">
        <v>173.0</v>
      </c>
      <c r="Q875" s="51" t="s">
        <v>5586</v>
      </c>
      <c r="R875" s="57" t="s">
        <v>5587</v>
      </c>
      <c r="S875" s="54" t="s">
        <v>5255</v>
      </c>
    </row>
    <row r="876">
      <c r="A876" s="55" t="s">
        <v>5588</v>
      </c>
      <c r="B876" s="51" t="s">
        <v>1092</v>
      </c>
      <c r="C876" s="52" t="s">
        <v>1048</v>
      </c>
      <c r="D876" s="51" t="s">
        <v>5589</v>
      </c>
      <c r="E876" s="51"/>
      <c r="F876" s="53">
        <v>44693.71612268519</v>
      </c>
      <c r="G876" s="51"/>
      <c r="H876" s="51"/>
      <c r="I876" s="51"/>
      <c r="J876" s="51"/>
      <c r="K876" s="51" t="s">
        <v>1094</v>
      </c>
      <c r="L876" s="51"/>
      <c r="M876" s="54" t="s">
        <v>58</v>
      </c>
      <c r="N876" s="56" t="s">
        <v>1095</v>
      </c>
      <c r="O876" s="51">
        <v>153515.0</v>
      </c>
      <c r="P876" s="51">
        <v>116337.0</v>
      </c>
      <c r="Q876" s="51" t="s">
        <v>232</v>
      </c>
      <c r="R876" s="57" t="s">
        <v>5590</v>
      </c>
      <c r="S876" s="54" t="s">
        <v>1054</v>
      </c>
    </row>
    <row r="877">
      <c r="A877" s="55" t="s">
        <v>5591</v>
      </c>
      <c r="B877" s="51" t="s">
        <v>5592</v>
      </c>
      <c r="C877" s="52" t="s">
        <v>1048</v>
      </c>
      <c r="D877" s="51" t="s">
        <v>5593</v>
      </c>
      <c r="E877" s="51"/>
      <c r="F877" s="53">
        <v>44693.711759259255</v>
      </c>
      <c r="G877" s="51"/>
      <c r="H877" s="51"/>
      <c r="I877" s="51"/>
      <c r="J877" s="51"/>
      <c r="K877" s="51" t="s">
        <v>5594</v>
      </c>
      <c r="L877" s="51"/>
      <c r="M877" s="54" t="s">
        <v>111</v>
      </c>
      <c r="N877" s="56" t="s">
        <v>5595</v>
      </c>
      <c r="O877" s="51">
        <v>35.0</v>
      </c>
      <c r="P877" s="51">
        <v>50.0</v>
      </c>
      <c r="Q877" s="51" t="s">
        <v>1397</v>
      </c>
      <c r="R877" s="57" t="s">
        <v>5596</v>
      </c>
      <c r="S877" s="54" t="s">
        <v>1054</v>
      </c>
    </row>
    <row r="878">
      <c r="A878" s="55" t="s">
        <v>5597</v>
      </c>
      <c r="B878" s="51" t="s">
        <v>4294</v>
      </c>
      <c r="C878" s="52" t="s">
        <v>1048</v>
      </c>
      <c r="D878" s="51" t="s">
        <v>5598</v>
      </c>
      <c r="E878" s="51"/>
      <c r="F878" s="53">
        <v>44693.71133101852</v>
      </c>
      <c r="G878" s="51"/>
      <c r="H878" s="51"/>
      <c r="I878" s="51"/>
      <c r="J878" s="51"/>
      <c r="K878" s="51" t="s">
        <v>4297</v>
      </c>
      <c r="L878" s="51"/>
      <c r="M878" s="54" t="s">
        <v>58</v>
      </c>
      <c r="N878" s="56" t="s">
        <v>4298</v>
      </c>
      <c r="O878" s="51">
        <v>942.0</v>
      </c>
      <c r="P878" s="51">
        <v>1568.0</v>
      </c>
      <c r="Q878" s="51" t="s">
        <v>4299</v>
      </c>
      <c r="R878" s="57" t="s">
        <v>5599</v>
      </c>
      <c r="S878" s="54" t="s">
        <v>1054</v>
      </c>
    </row>
    <row r="879">
      <c r="A879" s="55" t="s">
        <v>5600</v>
      </c>
      <c r="B879" s="51" t="s">
        <v>5601</v>
      </c>
      <c r="C879" s="52" t="s">
        <v>5029</v>
      </c>
      <c r="D879" s="51" t="s">
        <v>5602</v>
      </c>
      <c r="E879" s="51"/>
      <c r="F879" s="53">
        <v>44693.709768518514</v>
      </c>
      <c r="G879" s="51"/>
      <c r="H879" s="51"/>
      <c r="I879" s="51"/>
      <c r="J879" s="51"/>
      <c r="K879" s="51" t="s">
        <v>5603</v>
      </c>
      <c r="L879" s="51"/>
      <c r="M879" s="54" t="s">
        <v>69</v>
      </c>
      <c r="N879" s="56" t="s">
        <v>5604</v>
      </c>
      <c r="O879" s="51">
        <v>179.0</v>
      </c>
      <c r="P879" s="51">
        <v>324.0</v>
      </c>
      <c r="Q879" s="51"/>
      <c r="R879" s="57" t="s">
        <v>5605</v>
      </c>
      <c r="S879" s="54" t="s">
        <v>5035</v>
      </c>
    </row>
    <row r="880">
      <c r="A880" s="55" t="s">
        <v>5606</v>
      </c>
      <c r="B880" s="51" t="s">
        <v>650</v>
      </c>
      <c r="C880" s="52" t="s">
        <v>5250</v>
      </c>
      <c r="D880" s="51" t="s">
        <v>5607</v>
      </c>
      <c r="E880" s="51"/>
      <c r="F880" s="53">
        <v>44693.705289351856</v>
      </c>
      <c r="G880" s="51"/>
      <c r="H880" s="51"/>
      <c r="I880" s="51"/>
      <c r="J880" s="51"/>
      <c r="K880" s="51" t="s">
        <v>652</v>
      </c>
      <c r="L880" s="51"/>
      <c r="M880" s="54" t="s">
        <v>58</v>
      </c>
      <c r="N880" s="56" t="s">
        <v>653</v>
      </c>
      <c r="O880" s="51">
        <v>90.0</v>
      </c>
      <c r="P880" s="51">
        <v>201.0</v>
      </c>
      <c r="Q880" s="51" t="s">
        <v>349</v>
      </c>
      <c r="R880" s="57" t="s">
        <v>5608</v>
      </c>
      <c r="S880" s="54" t="s">
        <v>5255</v>
      </c>
    </row>
    <row r="881">
      <c r="A881" s="55" t="s">
        <v>5609</v>
      </c>
      <c r="B881" s="51" t="s">
        <v>5397</v>
      </c>
      <c r="C881" s="52" t="s">
        <v>5367</v>
      </c>
      <c r="D881" s="51" t="s">
        <v>5610</v>
      </c>
      <c r="E881" s="51"/>
      <c r="F881" s="53">
        <v>44693.705243055556</v>
      </c>
      <c r="G881" s="51"/>
      <c r="H881" s="51"/>
      <c r="I881" s="51"/>
      <c r="J881" s="51"/>
      <c r="K881" s="51" t="s">
        <v>5399</v>
      </c>
      <c r="L881" s="51"/>
      <c r="M881" s="54" t="s">
        <v>58</v>
      </c>
      <c r="N881" s="56" t="s">
        <v>5400</v>
      </c>
      <c r="O881" s="51">
        <v>167.0</v>
      </c>
      <c r="P881" s="51">
        <v>331.0</v>
      </c>
      <c r="Q881" s="51"/>
      <c r="R881" s="57" t="s">
        <v>5611</v>
      </c>
      <c r="S881" s="54" t="s">
        <v>5372</v>
      </c>
    </row>
    <row r="882">
      <c r="A882" s="55" t="s">
        <v>5612</v>
      </c>
      <c r="B882" s="51" t="s">
        <v>5613</v>
      </c>
      <c r="C882" s="52" t="s">
        <v>1048</v>
      </c>
      <c r="D882" s="51" t="s">
        <v>5614</v>
      </c>
      <c r="E882" s="51"/>
      <c r="F882" s="53">
        <v>44693.70298611111</v>
      </c>
      <c r="G882" s="51"/>
      <c r="H882" s="51"/>
      <c r="I882" s="51"/>
      <c r="J882" s="51"/>
      <c r="K882" s="51" t="s">
        <v>5615</v>
      </c>
      <c r="L882" s="51"/>
      <c r="M882" s="54" t="s">
        <v>111</v>
      </c>
      <c r="N882" s="56" t="s">
        <v>5616</v>
      </c>
      <c r="O882" s="51">
        <v>77211.0</v>
      </c>
      <c r="P882" s="51">
        <v>31584.0</v>
      </c>
      <c r="Q882" s="51" t="s">
        <v>5617</v>
      </c>
      <c r="R882" s="57" t="s">
        <v>5618</v>
      </c>
      <c r="S882" s="54" t="s">
        <v>1054</v>
      </c>
    </row>
    <row r="883">
      <c r="A883" s="55" t="s">
        <v>5619</v>
      </c>
      <c r="B883" s="51" t="s">
        <v>2276</v>
      </c>
      <c r="C883" s="52" t="s">
        <v>5620</v>
      </c>
      <c r="D883" s="51" t="s">
        <v>5621</v>
      </c>
      <c r="E883" s="51"/>
      <c r="F883" s="53">
        <v>44693.693020833336</v>
      </c>
      <c r="G883" s="51"/>
      <c r="H883" s="51"/>
      <c r="I883" s="51" t="s">
        <v>5622</v>
      </c>
      <c r="J883" s="51" t="s">
        <v>5623</v>
      </c>
      <c r="K883" s="51" t="s">
        <v>2279</v>
      </c>
      <c r="L883" s="51"/>
      <c r="M883" s="54" t="s">
        <v>58</v>
      </c>
      <c r="N883" s="56" t="s">
        <v>2280</v>
      </c>
      <c r="O883" s="51">
        <v>76.0</v>
      </c>
      <c r="P883" s="51">
        <v>848.0</v>
      </c>
      <c r="Q883" s="51" t="s">
        <v>2281</v>
      </c>
      <c r="R883" s="57" t="s">
        <v>5624</v>
      </c>
      <c r="S883" s="54" t="s">
        <v>5625</v>
      </c>
    </row>
    <row r="884">
      <c r="A884" s="55" t="s">
        <v>5626</v>
      </c>
      <c r="B884" s="51" t="s">
        <v>5627</v>
      </c>
      <c r="C884" s="52" t="s">
        <v>1048</v>
      </c>
      <c r="D884" s="51" t="s">
        <v>5628</v>
      </c>
      <c r="E884" s="51"/>
      <c r="F884" s="53">
        <v>44693.69094907407</v>
      </c>
      <c r="G884" s="51"/>
      <c r="H884" s="51"/>
      <c r="I884" s="51"/>
      <c r="J884" s="51"/>
      <c r="K884" s="51" t="s">
        <v>5629</v>
      </c>
      <c r="L884" s="51"/>
      <c r="M884" s="54" t="s">
        <v>69</v>
      </c>
      <c r="N884" s="56" t="s">
        <v>5630</v>
      </c>
      <c r="O884" s="51">
        <v>1695.0</v>
      </c>
      <c r="P884" s="51">
        <v>2115.0</v>
      </c>
      <c r="Q884" s="51" t="s">
        <v>1504</v>
      </c>
      <c r="R884" s="57" t="s">
        <v>5631</v>
      </c>
      <c r="S884" s="54" t="s">
        <v>1054</v>
      </c>
    </row>
    <row r="885">
      <c r="A885" s="55" t="s">
        <v>5632</v>
      </c>
      <c r="B885" s="51" t="s">
        <v>1150</v>
      </c>
      <c r="C885" s="52" t="s">
        <v>1048</v>
      </c>
      <c r="D885" s="51" t="s">
        <v>5633</v>
      </c>
      <c r="E885" s="51"/>
      <c r="F885" s="53">
        <v>44693.689930555556</v>
      </c>
      <c r="G885" s="51"/>
      <c r="H885" s="51"/>
      <c r="I885" s="51"/>
      <c r="J885" s="51"/>
      <c r="K885" s="51" t="s">
        <v>1152</v>
      </c>
      <c r="L885" s="51"/>
      <c r="M885" s="54" t="s">
        <v>58</v>
      </c>
      <c r="N885" s="56" t="s">
        <v>1153</v>
      </c>
      <c r="O885" s="51">
        <v>74006.0</v>
      </c>
      <c r="P885" s="51">
        <v>30701.0</v>
      </c>
      <c r="Q885" s="51" t="s">
        <v>1154</v>
      </c>
      <c r="R885" s="57" t="s">
        <v>5634</v>
      </c>
      <c r="S885" s="54" t="s">
        <v>1054</v>
      </c>
    </row>
    <row r="886">
      <c r="A886" s="55" t="s">
        <v>5635</v>
      </c>
      <c r="B886" s="51" t="s">
        <v>1175</v>
      </c>
      <c r="C886" s="52" t="s">
        <v>1048</v>
      </c>
      <c r="D886" s="51" t="s">
        <v>5636</v>
      </c>
      <c r="E886" s="51"/>
      <c r="F886" s="53">
        <v>44693.68907407408</v>
      </c>
      <c r="G886" s="51"/>
      <c r="H886" s="51"/>
      <c r="I886" s="51"/>
      <c r="J886" s="51"/>
      <c r="K886" s="51" t="s">
        <v>1177</v>
      </c>
      <c r="L886" s="51"/>
      <c r="M886" s="54" t="s">
        <v>111</v>
      </c>
      <c r="N886" s="56" t="s">
        <v>1178</v>
      </c>
      <c r="O886" s="51">
        <v>432.0</v>
      </c>
      <c r="P886" s="51">
        <v>2411.0</v>
      </c>
      <c r="Q886" s="51" t="s">
        <v>71</v>
      </c>
      <c r="R886" s="57" t="s">
        <v>5637</v>
      </c>
      <c r="S886" s="54" t="s">
        <v>1054</v>
      </c>
    </row>
    <row r="887">
      <c r="A887" s="55" t="s">
        <v>5638</v>
      </c>
      <c r="B887" s="51" t="s">
        <v>227</v>
      </c>
      <c r="C887" s="52" t="s">
        <v>1048</v>
      </c>
      <c r="D887" s="51" t="s">
        <v>5639</v>
      </c>
      <c r="E887" s="51"/>
      <c r="F887" s="53">
        <v>44693.68708333334</v>
      </c>
      <c r="G887" s="51"/>
      <c r="H887" s="51"/>
      <c r="I887" s="51"/>
      <c r="J887" s="51"/>
      <c r="K887" s="51" t="s">
        <v>230</v>
      </c>
      <c r="L887" s="51"/>
      <c r="M887" s="54" t="s">
        <v>58</v>
      </c>
      <c r="N887" s="56" t="s">
        <v>231</v>
      </c>
      <c r="O887" s="51">
        <v>30097.0</v>
      </c>
      <c r="P887" s="51">
        <v>25306.0</v>
      </c>
      <c r="Q887" s="51" t="s">
        <v>232</v>
      </c>
      <c r="R887" s="57" t="s">
        <v>5640</v>
      </c>
      <c r="S887" s="54" t="s">
        <v>1054</v>
      </c>
    </row>
    <row r="888">
      <c r="A888" s="55" t="s">
        <v>5641</v>
      </c>
      <c r="B888" s="51" t="s">
        <v>1348</v>
      </c>
      <c r="C888" s="52" t="s">
        <v>1048</v>
      </c>
      <c r="D888" s="51" t="s">
        <v>5642</v>
      </c>
      <c r="E888" s="51"/>
      <c r="F888" s="53">
        <v>44693.683067129634</v>
      </c>
      <c r="G888" s="51"/>
      <c r="H888" s="51"/>
      <c r="I888" s="51"/>
      <c r="J888" s="51"/>
      <c r="K888" s="51" t="s">
        <v>1350</v>
      </c>
      <c r="L888" s="51"/>
      <c r="M888" s="54" t="s">
        <v>69</v>
      </c>
      <c r="N888" s="56" t="s">
        <v>1351</v>
      </c>
      <c r="O888" s="51">
        <v>165117.0</v>
      </c>
      <c r="P888" s="51">
        <v>71105.0</v>
      </c>
      <c r="Q888" s="51" t="s">
        <v>1352</v>
      </c>
      <c r="R888" s="57" t="s">
        <v>5643</v>
      </c>
      <c r="S888" s="54" t="s">
        <v>1054</v>
      </c>
    </row>
    <row r="889">
      <c r="A889" s="55" t="s">
        <v>5644</v>
      </c>
      <c r="B889" s="51" t="s">
        <v>5645</v>
      </c>
      <c r="C889" s="52" t="s">
        <v>5250</v>
      </c>
      <c r="D889" s="51" t="s">
        <v>5646</v>
      </c>
      <c r="E889" s="51"/>
      <c r="F889" s="53">
        <v>44693.6828125</v>
      </c>
      <c r="G889" s="51"/>
      <c r="H889" s="51"/>
      <c r="I889" s="51"/>
      <c r="J889" s="51"/>
      <c r="K889" s="51" t="s">
        <v>5647</v>
      </c>
      <c r="L889" s="51"/>
      <c r="M889" s="54" t="s">
        <v>58</v>
      </c>
      <c r="N889" s="56" t="s">
        <v>5648</v>
      </c>
      <c r="O889" s="51">
        <v>13887.0</v>
      </c>
      <c r="P889" s="51">
        <v>2311.0</v>
      </c>
      <c r="Q889" s="51" t="s">
        <v>349</v>
      </c>
      <c r="R889" s="57" t="s">
        <v>5649</v>
      </c>
      <c r="S889" s="54" t="s">
        <v>5255</v>
      </c>
    </row>
    <row r="890">
      <c r="A890" s="55" t="s">
        <v>5650</v>
      </c>
      <c r="B890" s="51" t="s">
        <v>5651</v>
      </c>
      <c r="C890" s="52" t="s">
        <v>1048</v>
      </c>
      <c r="D890" s="51" t="s">
        <v>5652</v>
      </c>
      <c r="E890" s="51"/>
      <c r="F890" s="53">
        <v>44693.68163194445</v>
      </c>
      <c r="G890" s="51"/>
      <c r="H890" s="51"/>
      <c r="I890" s="51"/>
      <c r="J890" s="51"/>
      <c r="K890" s="51" t="s">
        <v>5653</v>
      </c>
      <c r="L890" s="51"/>
      <c r="M890" s="54" t="s">
        <v>58</v>
      </c>
      <c r="N890" s="56" t="s">
        <v>5654</v>
      </c>
      <c r="O890" s="51">
        <v>381.0</v>
      </c>
      <c r="P890" s="51">
        <v>383.0</v>
      </c>
      <c r="Q890" s="51"/>
      <c r="R890" s="57" t="s">
        <v>5655</v>
      </c>
      <c r="S890" s="54" t="s">
        <v>1054</v>
      </c>
    </row>
    <row r="891">
      <c r="A891" s="55" t="s">
        <v>5656</v>
      </c>
      <c r="B891" s="51" t="s">
        <v>5657</v>
      </c>
      <c r="C891" s="52" t="s">
        <v>5658</v>
      </c>
      <c r="D891" s="51" t="s">
        <v>5659</v>
      </c>
      <c r="E891" s="51"/>
      <c r="F891" s="53">
        <v>44693.67759259259</v>
      </c>
      <c r="G891" s="51"/>
      <c r="H891" s="51"/>
      <c r="I891" s="51"/>
      <c r="J891" s="51"/>
      <c r="K891" s="51" t="s">
        <v>5660</v>
      </c>
      <c r="L891" s="51"/>
      <c r="M891" s="54" t="s">
        <v>58</v>
      </c>
      <c r="N891" s="56" t="s">
        <v>5661</v>
      </c>
      <c r="O891" s="51">
        <v>49.0</v>
      </c>
      <c r="P891" s="51">
        <v>494.0</v>
      </c>
      <c r="Q891" s="51"/>
      <c r="R891" s="57" t="s">
        <v>5662</v>
      </c>
      <c r="S891" s="54" t="s">
        <v>5663</v>
      </c>
    </row>
    <row r="892">
      <c r="A892" s="55" t="s">
        <v>5664</v>
      </c>
      <c r="B892" s="51" t="s">
        <v>5665</v>
      </c>
      <c r="C892" s="52" t="s">
        <v>5250</v>
      </c>
      <c r="D892" s="51" t="s">
        <v>5666</v>
      </c>
      <c r="E892" s="51"/>
      <c r="F892" s="53">
        <v>44693.67597222222</v>
      </c>
      <c r="G892" s="51"/>
      <c r="H892" s="51"/>
      <c r="I892" s="51"/>
      <c r="J892" s="51"/>
      <c r="K892" s="51" t="s">
        <v>5667</v>
      </c>
      <c r="L892" s="51"/>
      <c r="M892" s="54" t="s">
        <v>111</v>
      </c>
      <c r="N892" s="56" t="s">
        <v>5668</v>
      </c>
      <c r="O892" s="51">
        <v>489.0</v>
      </c>
      <c r="P892" s="51">
        <v>809.0</v>
      </c>
      <c r="Q892" s="51" t="s">
        <v>5669</v>
      </c>
      <c r="R892" s="57" t="s">
        <v>5670</v>
      </c>
      <c r="S892" s="54" t="s">
        <v>5255</v>
      </c>
    </row>
    <row r="893">
      <c r="A893" s="55" t="s">
        <v>5671</v>
      </c>
      <c r="B893" s="51" t="s">
        <v>1212</v>
      </c>
      <c r="C893" s="52" t="s">
        <v>1048</v>
      </c>
      <c r="D893" s="51" t="s">
        <v>5672</v>
      </c>
      <c r="E893" s="51"/>
      <c r="F893" s="53">
        <v>44693.673425925925</v>
      </c>
      <c r="G893" s="51"/>
      <c r="H893" s="51"/>
      <c r="I893" s="51"/>
      <c r="J893" s="51"/>
      <c r="K893" s="51" t="s">
        <v>1214</v>
      </c>
      <c r="L893" s="51"/>
      <c r="M893" s="54" t="s">
        <v>58</v>
      </c>
      <c r="N893" s="56" t="s">
        <v>1215</v>
      </c>
      <c r="O893" s="51">
        <v>1034.0</v>
      </c>
      <c r="P893" s="51">
        <v>1938.0</v>
      </c>
      <c r="Q893" s="51" t="s">
        <v>1216</v>
      </c>
      <c r="R893" s="57" t="s">
        <v>5673</v>
      </c>
      <c r="S893" s="54" t="s">
        <v>1054</v>
      </c>
    </row>
    <row r="894">
      <c r="A894" s="55" t="s">
        <v>5674</v>
      </c>
      <c r="B894" s="51" t="s">
        <v>5675</v>
      </c>
      <c r="C894" s="52" t="s">
        <v>5250</v>
      </c>
      <c r="D894" s="51" t="s">
        <v>5676</v>
      </c>
      <c r="E894" s="51"/>
      <c r="F894" s="53">
        <v>44693.67138888889</v>
      </c>
      <c r="G894" s="51"/>
      <c r="H894" s="51"/>
      <c r="I894" s="51"/>
      <c r="J894" s="51"/>
      <c r="K894" s="51" t="s">
        <v>5677</v>
      </c>
      <c r="L894" s="51"/>
      <c r="M894" s="54" t="s">
        <v>58</v>
      </c>
      <c r="N894" s="56" t="s">
        <v>5678</v>
      </c>
      <c r="O894" s="51">
        <v>52.0</v>
      </c>
      <c r="P894" s="51">
        <v>100.0</v>
      </c>
      <c r="Q894" s="51"/>
      <c r="R894" s="57" t="s">
        <v>5679</v>
      </c>
      <c r="S894" s="54" t="s">
        <v>5255</v>
      </c>
    </row>
    <row r="895">
      <c r="A895" s="55" t="s">
        <v>5680</v>
      </c>
      <c r="B895" s="51" t="s">
        <v>1416</v>
      </c>
      <c r="C895" s="52" t="s">
        <v>1048</v>
      </c>
      <c r="D895" s="51" t="s">
        <v>5681</v>
      </c>
      <c r="E895" s="51"/>
      <c r="F895" s="53">
        <v>44693.66974537037</v>
      </c>
      <c r="G895" s="51"/>
      <c r="H895" s="51"/>
      <c r="I895" s="51"/>
      <c r="J895" s="51"/>
      <c r="K895" s="51" t="s">
        <v>1418</v>
      </c>
      <c r="L895" s="51"/>
      <c r="M895" s="54" t="s">
        <v>69</v>
      </c>
      <c r="N895" s="56" t="s">
        <v>1419</v>
      </c>
      <c r="O895" s="51">
        <v>2387.0</v>
      </c>
      <c r="P895" s="51">
        <v>770.0</v>
      </c>
      <c r="Q895" s="58" t="s">
        <v>1420</v>
      </c>
      <c r="R895" s="57" t="s">
        <v>5682</v>
      </c>
      <c r="S895" s="54" t="s">
        <v>1054</v>
      </c>
    </row>
    <row r="896">
      <c r="A896" s="55" t="s">
        <v>5683</v>
      </c>
      <c r="B896" s="51" t="s">
        <v>1168</v>
      </c>
      <c r="C896" s="52" t="s">
        <v>1048</v>
      </c>
      <c r="D896" s="51" t="s">
        <v>5684</v>
      </c>
      <c r="E896" s="51"/>
      <c r="F896" s="53">
        <v>44693.66608796296</v>
      </c>
      <c r="G896" s="51"/>
      <c r="H896" s="51"/>
      <c r="I896" s="51"/>
      <c r="J896" s="51"/>
      <c r="K896" s="51" t="s">
        <v>1170</v>
      </c>
      <c r="L896" s="51"/>
      <c r="M896" s="54" t="s">
        <v>111</v>
      </c>
      <c r="N896" s="56" t="s">
        <v>1171</v>
      </c>
      <c r="O896" s="51">
        <v>1116.0</v>
      </c>
      <c r="P896" s="51">
        <v>742.0</v>
      </c>
      <c r="Q896" s="51" t="s">
        <v>1172</v>
      </c>
      <c r="R896" s="57" t="s">
        <v>5685</v>
      </c>
      <c r="S896" s="54" t="s">
        <v>1054</v>
      </c>
    </row>
    <row r="897">
      <c r="A897" s="55" t="s">
        <v>5686</v>
      </c>
      <c r="B897" s="51" t="s">
        <v>5687</v>
      </c>
      <c r="C897" s="52" t="s">
        <v>5688</v>
      </c>
      <c r="D897" s="51" t="s">
        <v>5689</v>
      </c>
      <c r="E897" s="51"/>
      <c r="F897" s="53">
        <v>44693.66401620371</v>
      </c>
      <c r="G897" s="51"/>
      <c r="H897" s="51"/>
      <c r="I897" s="51"/>
      <c r="J897" s="51"/>
      <c r="K897" s="51" t="s">
        <v>5690</v>
      </c>
      <c r="L897" s="51"/>
      <c r="M897" s="54" t="s">
        <v>58</v>
      </c>
      <c r="N897" s="56" t="s">
        <v>5691</v>
      </c>
      <c r="O897" s="51">
        <v>192.0</v>
      </c>
      <c r="P897" s="51">
        <v>447.0</v>
      </c>
      <c r="Q897" s="51" t="s">
        <v>5692</v>
      </c>
      <c r="R897" s="57" t="s">
        <v>5693</v>
      </c>
      <c r="S897" s="54" t="s">
        <v>5694</v>
      </c>
    </row>
    <row r="898">
      <c r="A898" s="55" t="s">
        <v>5695</v>
      </c>
      <c r="B898" s="51" t="s">
        <v>5696</v>
      </c>
      <c r="C898" s="52" t="s">
        <v>1048</v>
      </c>
      <c r="D898" s="51" t="s">
        <v>5697</v>
      </c>
      <c r="E898" s="51"/>
      <c r="F898" s="53">
        <v>44693.66158564815</v>
      </c>
      <c r="G898" s="51"/>
      <c r="H898" s="51"/>
      <c r="I898" s="51"/>
      <c r="J898" s="51"/>
      <c r="K898" s="51" t="s">
        <v>5698</v>
      </c>
      <c r="L898" s="51"/>
      <c r="M898" s="54" t="s">
        <v>58</v>
      </c>
      <c r="N898" s="56" t="s">
        <v>5699</v>
      </c>
      <c r="O898" s="51">
        <v>1405.0</v>
      </c>
      <c r="P898" s="51">
        <v>507.0</v>
      </c>
      <c r="Q898" s="51"/>
      <c r="R898" s="57" t="s">
        <v>5700</v>
      </c>
      <c r="S898" s="54" t="s">
        <v>1054</v>
      </c>
    </row>
    <row r="899">
      <c r="A899" s="55" t="s">
        <v>5701</v>
      </c>
      <c r="B899" s="51" t="s">
        <v>5702</v>
      </c>
      <c r="C899" s="52" t="s">
        <v>1048</v>
      </c>
      <c r="D899" s="51" t="s">
        <v>5703</v>
      </c>
      <c r="E899" s="51"/>
      <c r="F899" s="53">
        <v>44693.66075231481</v>
      </c>
      <c r="G899" s="51"/>
      <c r="H899" s="51"/>
      <c r="I899" s="51"/>
      <c r="J899" s="51"/>
      <c r="K899" s="51" t="s">
        <v>5704</v>
      </c>
      <c r="L899" s="51"/>
      <c r="M899" s="54" t="s">
        <v>58</v>
      </c>
      <c r="N899" s="56" t="s">
        <v>5705</v>
      </c>
      <c r="O899" s="51">
        <v>969.0</v>
      </c>
      <c r="P899" s="51">
        <v>860.0</v>
      </c>
      <c r="Q899" s="51" t="s">
        <v>5706</v>
      </c>
      <c r="R899" s="57" t="s">
        <v>5707</v>
      </c>
      <c r="S899" s="54" t="s">
        <v>1054</v>
      </c>
    </row>
    <row r="900">
      <c r="A900" s="55" t="s">
        <v>5708</v>
      </c>
      <c r="B900" s="51" t="s">
        <v>5709</v>
      </c>
      <c r="C900" s="52" t="s">
        <v>1048</v>
      </c>
      <c r="D900" s="51" t="s">
        <v>5710</v>
      </c>
      <c r="E900" s="51"/>
      <c r="F900" s="53">
        <v>44693.65912037037</v>
      </c>
      <c r="G900" s="51"/>
      <c r="H900" s="51"/>
      <c r="I900" s="51"/>
      <c r="J900" s="51"/>
      <c r="K900" s="51" t="s">
        <v>5711</v>
      </c>
      <c r="L900" s="51"/>
      <c r="M900" s="54" t="s">
        <v>111</v>
      </c>
      <c r="N900" s="56" t="s">
        <v>5712</v>
      </c>
      <c r="O900" s="51">
        <v>5790.0</v>
      </c>
      <c r="P900" s="51">
        <v>2440.0</v>
      </c>
      <c r="Q900" s="51" t="s">
        <v>5713</v>
      </c>
      <c r="R900" s="57" t="s">
        <v>5714</v>
      </c>
      <c r="S900" s="54" t="s">
        <v>1054</v>
      </c>
    </row>
    <row r="901">
      <c r="A901" s="55" t="s">
        <v>5715</v>
      </c>
      <c r="B901" s="51" t="s">
        <v>1312</v>
      </c>
      <c r="C901" s="52" t="s">
        <v>1048</v>
      </c>
      <c r="D901" s="51" t="s">
        <v>5716</v>
      </c>
      <c r="E901" s="51"/>
      <c r="F901" s="53">
        <v>44693.65847222222</v>
      </c>
      <c r="G901" s="51"/>
      <c r="H901" s="51"/>
      <c r="I901" s="51"/>
      <c r="J901" s="51"/>
      <c r="K901" s="51" t="s">
        <v>1314</v>
      </c>
      <c r="L901" s="51"/>
      <c r="M901" s="54" t="s">
        <v>58</v>
      </c>
      <c r="N901" s="56" t="s">
        <v>1315</v>
      </c>
      <c r="O901" s="51">
        <v>13633.0</v>
      </c>
      <c r="P901" s="51">
        <v>14594.0</v>
      </c>
      <c r="Q901" s="51" t="s">
        <v>1316</v>
      </c>
      <c r="R901" s="57" t="s">
        <v>5717</v>
      </c>
      <c r="S901" s="54" t="s">
        <v>1054</v>
      </c>
    </row>
    <row r="902">
      <c r="A902" s="55" t="s">
        <v>5718</v>
      </c>
      <c r="B902" s="51" t="s">
        <v>5719</v>
      </c>
      <c r="C902" s="52" t="s">
        <v>637</v>
      </c>
      <c r="D902" s="51" t="s">
        <v>5720</v>
      </c>
      <c r="E902" s="51"/>
      <c r="F902" s="53">
        <v>44693.65052083333</v>
      </c>
      <c r="G902" s="51"/>
      <c r="H902" s="51"/>
      <c r="I902" s="51"/>
      <c r="J902" s="51"/>
      <c r="K902" s="51" t="s">
        <v>5721</v>
      </c>
      <c r="L902" s="51"/>
      <c r="M902" s="54" t="s">
        <v>58</v>
      </c>
      <c r="N902" s="56" t="s">
        <v>5722</v>
      </c>
      <c r="O902" s="51">
        <v>40.0</v>
      </c>
      <c r="P902" s="51">
        <v>357.0</v>
      </c>
      <c r="Q902" s="51" t="s">
        <v>5723</v>
      </c>
      <c r="R902" s="57" t="s">
        <v>5724</v>
      </c>
      <c r="S902" s="54" t="s">
        <v>642</v>
      </c>
    </row>
    <row r="903">
      <c r="A903" s="55" t="s">
        <v>5725</v>
      </c>
      <c r="B903" s="51" t="s">
        <v>5726</v>
      </c>
      <c r="C903" s="52" t="s">
        <v>4558</v>
      </c>
      <c r="D903" s="51" t="s">
        <v>5727</v>
      </c>
      <c r="E903" s="51"/>
      <c r="F903" s="53">
        <v>44693.64586805555</v>
      </c>
      <c r="G903" s="51"/>
      <c r="H903" s="51"/>
      <c r="I903" s="51"/>
      <c r="J903" s="51"/>
      <c r="K903" s="51" t="s">
        <v>5728</v>
      </c>
      <c r="L903" s="51"/>
      <c r="M903" s="54" t="s">
        <v>111</v>
      </c>
      <c r="N903" s="56" t="s">
        <v>5729</v>
      </c>
      <c r="O903" s="51">
        <v>36.0</v>
      </c>
      <c r="P903" s="51">
        <v>92.0</v>
      </c>
      <c r="Q903" s="51"/>
      <c r="R903" s="57" t="s">
        <v>5730</v>
      </c>
      <c r="S903" s="54" t="s">
        <v>4563</v>
      </c>
    </row>
    <row r="904">
      <c r="A904" s="55" t="s">
        <v>5731</v>
      </c>
      <c r="B904" s="51" t="s">
        <v>1473</v>
      </c>
      <c r="C904" s="52" t="s">
        <v>5732</v>
      </c>
      <c r="D904" s="51" t="s">
        <v>5733</v>
      </c>
      <c r="E904" s="51"/>
      <c r="F904" s="53">
        <v>44693.64444444445</v>
      </c>
      <c r="G904" s="51"/>
      <c r="H904" s="51"/>
      <c r="I904" s="51"/>
      <c r="J904" s="51"/>
      <c r="K904" s="51" t="s">
        <v>1476</v>
      </c>
      <c r="L904" s="51"/>
      <c r="M904" s="54" t="s">
        <v>69</v>
      </c>
      <c r="N904" s="56" t="s">
        <v>1477</v>
      </c>
      <c r="O904" s="51">
        <v>3108.0</v>
      </c>
      <c r="P904" s="51">
        <v>1382.0</v>
      </c>
      <c r="Q904" s="51" t="s">
        <v>1478</v>
      </c>
      <c r="R904" s="57" t="s">
        <v>5734</v>
      </c>
      <c r="S904" s="54" t="s">
        <v>5735</v>
      </c>
    </row>
    <row r="905">
      <c r="A905" s="55" t="s">
        <v>5736</v>
      </c>
      <c r="B905" s="51" t="s">
        <v>5737</v>
      </c>
      <c r="C905" s="52" t="s">
        <v>637</v>
      </c>
      <c r="D905" s="51" t="s">
        <v>5738</v>
      </c>
      <c r="E905" s="51"/>
      <c r="F905" s="53">
        <v>44693.64319444445</v>
      </c>
      <c r="G905" s="51"/>
      <c r="H905" s="51"/>
      <c r="I905" s="51"/>
      <c r="J905" s="51"/>
      <c r="K905" s="51" t="s">
        <v>5739</v>
      </c>
      <c r="L905" s="51"/>
      <c r="M905" s="54" t="s">
        <v>1015</v>
      </c>
      <c r="N905" s="56" t="s">
        <v>5740</v>
      </c>
      <c r="O905" s="51">
        <v>2668.0</v>
      </c>
      <c r="P905" s="51">
        <v>3488.0</v>
      </c>
      <c r="Q905" s="51" t="s">
        <v>5741</v>
      </c>
      <c r="R905" s="57" t="s">
        <v>5742</v>
      </c>
      <c r="S905" s="54" t="s">
        <v>642</v>
      </c>
    </row>
    <row r="906">
      <c r="A906" s="55" t="s">
        <v>5743</v>
      </c>
      <c r="B906" s="51" t="s">
        <v>937</v>
      </c>
      <c r="C906" s="52" t="s">
        <v>5744</v>
      </c>
      <c r="D906" s="51" t="s">
        <v>5745</v>
      </c>
      <c r="E906" s="51"/>
      <c r="F906" s="53">
        <v>44693.639710648145</v>
      </c>
      <c r="G906" s="51"/>
      <c r="H906" s="51"/>
      <c r="I906" s="51"/>
      <c r="J906" s="51"/>
      <c r="K906" s="51" t="s">
        <v>940</v>
      </c>
      <c r="L906" s="51"/>
      <c r="M906" s="54" t="s">
        <v>58</v>
      </c>
      <c r="N906" s="56" t="s">
        <v>941</v>
      </c>
      <c r="O906" s="51">
        <v>360.0</v>
      </c>
      <c r="P906" s="51">
        <v>319.0</v>
      </c>
      <c r="Q906" s="51"/>
      <c r="R906" s="57" t="s">
        <v>5746</v>
      </c>
      <c r="S906" s="54" t="s">
        <v>5747</v>
      </c>
    </row>
    <row r="907">
      <c r="A907" s="55" t="s">
        <v>5748</v>
      </c>
      <c r="B907" s="51" t="s">
        <v>945</v>
      </c>
      <c r="C907" s="52" t="s">
        <v>5749</v>
      </c>
      <c r="D907" s="51" t="s">
        <v>5750</v>
      </c>
      <c r="E907" s="51"/>
      <c r="F907" s="53">
        <v>44693.63958333334</v>
      </c>
      <c r="G907" s="51"/>
      <c r="H907" s="51"/>
      <c r="I907" s="51"/>
      <c r="J907" s="51"/>
      <c r="K907" s="51" t="s">
        <v>947</v>
      </c>
      <c r="L907" s="51"/>
      <c r="M907" s="54" t="s">
        <v>58</v>
      </c>
      <c r="N907" s="56" t="s">
        <v>948</v>
      </c>
      <c r="O907" s="51">
        <v>6652.0</v>
      </c>
      <c r="P907" s="51">
        <v>3397.0</v>
      </c>
      <c r="Q907" s="51"/>
      <c r="R907" s="57" t="s">
        <v>5751</v>
      </c>
      <c r="S907" s="54" t="s">
        <v>5752</v>
      </c>
    </row>
    <row r="908">
      <c r="A908" s="55" t="s">
        <v>5753</v>
      </c>
      <c r="B908" s="51" t="s">
        <v>5754</v>
      </c>
      <c r="C908" s="52" t="s">
        <v>5755</v>
      </c>
      <c r="D908" s="51" t="s">
        <v>5756</v>
      </c>
      <c r="E908" s="51"/>
      <c r="F908" s="53">
        <v>44693.63479166667</v>
      </c>
      <c r="G908" s="51"/>
      <c r="H908" s="51"/>
      <c r="I908" s="51"/>
      <c r="J908" s="51"/>
      <c r="K908" s="51" t="s">
        <v>5757</v>
      </c>
      <c r="L908" s="51"/>
      <c r="M908" s="54" t="s">
        <v>111</v>
      </c>
      <c r="N908" s="56" t="s">
        <v>5758</v>
      </c>
      <c r="O908" s="51">
        <v>6014.0</v>
      </c>
      <c r="P908" s="51">
        <v>1521.0</v>
      </c>
      <c r="Q908" s="51" t="s">
        <v>5759</v>
      </c>
      <c r="R908" s="57" t="s">
        <v>5760</v>
      </c>
      <c r="S908" s="54" t="s">
        <v>5761</v>
      </c>
    </row>
    <row r="909">
      <c r="A909" s="55" t="s">
        <v>5762</v>
      </c>
      <c r="B909" s="51" t="s">
        <v>5754</v>
      </c>
      <c r="C909" s="52" t="s">
        <v>5763</v>
      </c>
      <c r="D909" s="51" t="s">
        <v>5764</v>
      </c>
      <c r="E909" s="51"/>
      <c r="F909" s="53">
        <v>44693.63469907407</v>
      </c>
      <c r="G909" s="51"/>
      <c r="H909" s="51"/>
      <c r="I909" s="51"/>
      <c r="J909" s="51"/>
      <c r="K909" s="51" t="s">
        <v>5757</v>
      </c>
      <c r="L909" s="51"/>
      <c r="M909" s="54" t="s">
        <v>111</v>
      </c>
      <c r="N909" s="56" t="s">
        <v>5758</v>
      </c>
      <c r="O909" s="51">
        <v>6014.0</v>
      </c>
      <c r="P909" s="51">
        <v>1521.0</v>
      </c>
      <c r="Q909" s="51" t="s">
        <v>5759</v>
      </c>
      <c r="R909" s="57" t="s">
        <v>5765</v>
      </c>
      <c r="S909" s="54" t="s">
        <v>5766</v>
      </c>
    </row>
    <row r="910">
      <c r="A910" s="55" t="s">
        <v>5767</v>
      </c>
      <c r="B910" s="51" t="s">
        <v>5768</v>
      </c>
      <c r="C910" s="52" t="s">
        <v>5769</v>
      </c>
      <c r="D910" s="51" t="s">
        <v>5770</v>
      </c>
      <c r="E910" s="51"/>
      <c r="F910" s="53">
        <v>44693.63024305555</v>
      </c>
      <c r="G910" s="51"/>
      <c r="H910" s="51"/>
      <c r="I910" s="51"/>
      <c r="J910" s="51"/>
      <c r="K910" s="51" t="s">
        <v>5771</v>
      </c>
      <c r="L910" s="51"/>
      <c r="M910" s="54" t="s">
        <v>69</v>
      </c>
      <c r="N910" s="56" t="s">
        <v>5772</v>
      </c>
      <c r="O910" s="51">
        <v>133.0</v>
      </c>
      <c r="P910" s="51">
        <v>34.0</v>
      </c>
      <c r="Q910" s="51" t="s">
        <v>299</v>
      </c>
      <c r="R910" s="57" t="s">
        <v>5773</v>
      </c>
      <c r="S910" s="54" t="s">
        <v>5774</v>
      </c>
    </row>
    <row r="911">
      <c r="A911" s="55" t="s">
        <v>5775</v>
      </c>
      <c r="B911" s="51" t="s">
        <v>5776</v>
      </c>
      <c r="C911" s="52" t="s">
        <v>5777</v>
      </c>
      <c r="D911" s="51" t="s">
        <v>5778</v>
      </c>
      <c r="E911" s="51"/>
      <c r="F911" s="53">
        <v>44693.62333333334</v>
      </c>
      <c r="G911" s="51"/>
      <c r="H911" s="51"/>
      <c r="I911" s="51"/>
      <c r="J911" s="51"/>
      <c r="K911" s="51" t="s">
        <v>5779</v>
      </c>
      <c r="L911" s="51"/>
      <c r="M911" s="54" t="s">
        <v>2111</v>
      </c>
      <c r="N911" s="56" t="s">
        <v>5780</v>
      </c>
      <c r="O911" s="51">
        <v>146.0</v>
      </c>
      <c r="P911" s="51">
        <v>1221.0</v>
      </c>
      <c r="Q911" s="51" t="s">
        <v>660</v>
      </c>
      <c r="R911" s="57" t="s">
        <v>5781</v>
      </c>
      <c r="S911" s="54" t="s">
        <v>5782</v>
      </c>
    </row>
    <row r="912">
      <c r="A912" s="55" t="s">
        <v>5783</v>
      </c>
      <c r="B912" s="51" t="s">
        <v>5784</v>
      </c>
      <c r="C912" s="52" t="s">
        <v>5029</v>
      </c>
      <c r="D912" s="51" t="s">
        <v>5785</v>
      </c>
      <c r="E912" s="51"/>
      <c r="F912" s="53">
        <v>44693.620729166665</v>
      </c>
      <c r="G912" s="51"/>
      <c r="H912" s="51"/>
      <c r="I912" s="51"/>
      <c r="J912" s="51"/>
      <c r="K912" s="51" t="s">
        <v>5786</v>
      </c>
      <c r="L912" s="51"/>
      <c r="M912" s="54" t="s">
        <v>58</v>
      </c>
      <c r="N912" s="56" t="s">
        <v>5787</v>
      </c>
      <c r="O912" s="51">
        <v>586.0</v>
      </c>
      <c r="P912" s="51">
        <v>374.0</v>
      </c>
      <c r="Q912" s="51" t="s">
        <v>5788</v>
      </c>
      <c r="R912" s="57" t="s">
        <v>5789</v>
      </c>
      <c r="S912" s="54" t="s">
        <v>5035</v>
      </c>
    </row>
    <row r="913">
      <c r="A913" s="55" t="s">
        <v>5790</v>
      </c>
      <c r="B913" s="51" t="s">
        <v>5791</v>
      </c>
      <c r="C913" s="52" t="s">
        <v>4723</v>
      </c>
      <c r="D913" s="51" t="s">
        <v>5792</v>
      </c>
      <c r="E913" s="51"/>
      <c r="F913" s="53">
        <v>44693.617627314816</v>
      </c>
      <c r="G913" s="51"/>
      <c r="H913" s="51"/>
      <c r="I913" s="51"/>
      <c r="J913" s="51"/>
      <c r="K913" s="51" t="s">
        <v>5793</v>
      </c>
      <c r="L913" s="51"/>
      <c r="M913" s="54" t="s">
        <v>69</v>
      </c>
      <c r="N913" s="56" t="s">
        <v>5794</v>
      </c>
      <c r="O913" s="51">
        <v>1611.0</v>
      </c>
      <c r="P913" s="51">
        <v>1199.0</v>
      </c>
      <c r="Q913" s="51" t="s">
        <v>5795</v>
      </c>
      <c r="R913" s="57" t="s">
        <v>5796</v>
      </c>
      <c r="S913" s="54" t="s">
        <v>4726</v>
      </c>
    </row>
    <row r="914">
      <c r="A914" s="55" t="s">
        <v>5797</v>
      </c>
      <c r="B914" s="51" t="s">
        <v>5798</v>
      </c>
      <c r="C914" s="52" t="s">
        <v>5763</v>
      </c>
      <c r="D914" s="51" t="s">
        <v>5799</v>
      </c>
      <c r="E914" s="51"/>
      <c r="F914" s="53">
        <v>44693.617372685185</v>
      </c>
      <c r="G914" s="51"/>
      <c r="H914" s="51"/>
      <c r="I914" s="51"/>
      <c r="J914" s="51"/>
      <c r="K914" s="51" t="s">
        <v>5800</v>
      </c>
      <c r="L914" s="51"/>
      <c r="M914" s="54" t="s">
        <v>111</v>
      </c>
      <c r="N914" s="56" t="s">
        <v>5801</v>
      </c>
      <c r="O914" s="51">
        <v>323.0</v>
      </c>
      <c r="P914" s="51">
        <v>168.0</v>
      </c>
      <c r="Q914" s="51" t="s">
        <v>5802</v>
      </c>
      <c r="R914" s="57" t="s">
        <v>5803</v>
      </c>
      <c r="S914" s="54" t="s">
        <v>5766</v>
      </c>
    </row>
    <row r="915">
      <c r="A915" s="55" t="s">
        <v>5804</v>
      </c>
      <c r="B915" s="51" t="s">
        <v>5805</v>
      </c>
      <c r="C915" s="52" t="s">
        <v>5763</v>
      </c>
      <c r="D915" s="51" t="s">
        <v>5806</v>
      </c>
      <c r="E915" s="51"/>
      <c r="F915" s="53">
        <v>44693.61723379629</v>
      </c>
      <c r="G915" s="51"/>
      <c r="H915" s="51"/>
      <c r="I915" s="51"/>
      <c r="J915" s="51"/>
      <c r="K915" s="51" t="s">
        <v>5807</v>
      </c>
      <c r="L915" s="51"/>
      <c r="M915" s="54" t="s">
        <v>111</v>
      </c>
      <c r="N915" s="56" t="s">
        <v>5808</v>
      </c>
      <c r="O915" s="51">
        <v>18.0</v>
      </c>
      <c r="P915" s="51">
        <v>31.0</v>
      </c>
      <c r="Q915" s="51" t="s">
        <v>5802</v>
      </c>
      <c r="R915" s="57" t="s">
        <v>5809</v>
      </c>
      <c r="S915" s="54" t="s">
        <v>5766</v>
      </c>
    </row>
    <row r="916">
      <c r="A916" s="55" t="s">
        <v>5810</v>
      </c>
      <c r="B916" s="51" t="s">
        <v>5811</v>
      </c>
      <c r="C916" s="52" t="s">
        <v>5763</v>
      </c>
      <c r="D916" s="51" t="s">
        <v>5812</v>
      </c>
      <c r="E916" s="51"/>
      <c r="F916" s="53">
        <v>44693.61666666667</v>
      </c>
      <c r="G916" s="51"/>
      <c r="H916" s="51"/>
      <c r="I916" s="51"/>
      <c r="J916" s="51"/>
      <c r="K916" s="51" t="s">
        <v>5813</v>
      </c>
      <c r="L916" s="51"/>
      <c r="M916" s="54" t="s">
        <v>58</v>
      </c>
      <c r="N916" s="56" t="s">
        <v>5814</v>
      </c>
      <c r="O916" s="51">
        <v>689.0</v>
      </c>
      <c r="P916" s="51">
        <v>612.0</v>
      </c>
      <c r="Q916" s="51" t="s">
        <v>5815</v>
      </c>
      <c r="R916" s="57" t="s">
        <v>5816</v>
      </c>
      <c r="S916" s="54" t="s">
        <v>5766</v>
      </c>
    </row>
    <row r="917">
      <c r="A917" s="55" t="s">
        <v>5817</v>
      </c>
      <c r="B917" s="51" t="s">
        <v>5818</v>
      </c>
      <c r="C917" s="52" t="s">
        <v>5763</v>
      </c>
      <c r="D917" s="51" t="s">
        <v>5819</v>
      </c>
      <c r="E917" s="51"/>
      <c r="F917" s="53">
        <v>44693.61211805556</v>
      </c>
      <c r="G917" s="51"/>
      <c r="H917" s="51"/>
      <c r="I917" s="51"/>
      <c r="J917" s="51"/>
      <c r="K917" s="51" t="s">
        <v>5820</v>
      </c>
      <c r="L917" s="51"/>
      <c r="M917" s="54" t="s">
        <v>111</v>
      </c>
      <c r="N917" s="56" t="s">
        <v>5821</v>
      </c>
      <c r="O917" s="51">
        <v>134.0</v>
      </c>
      <c r="P917" s="51">
        <v>32.0</v>
      </c>
      <c r="Q917" s="51" t="s">
        <v>5802</v>
      </c>
      <c r="R917" s="57" t="s">
        <v>5822</v>
      </c>
      <c r="S917" s="54" t="s">
        <v>5766</v>
      </c>
    </row>
    <row r="918">
      <c r="A918" s="55" t="s">
        <v>5823</v>
      </c>
      <c r="B918" s="51" t="s">
        <v>5824</v>
      </c>
      <c r="C918" s="52" t="s">
        <v>5825</v>
      </c>
      <c r="D918" s="51" t="s">
        <v>5826</v>
      </c>
      <c r="E918" s="51"/>
      <c r="F918" s="53">
        <v>44693.611817129626</v>
      </c>
      <c r="G918" s="51"/>
      <c r="H918" s="51"/>
      <c r="I918" s="51"/>
      <c r="J918" s="51"/>
      <c r="K918" s="51" t="s">
        <v>5827</v>
      </c>
      <c r="L918" s="51"/>
      <c r="M918" s="54" t="s">
        <v>111</v>
      </c>
      <c r="N918" s="56" t="s">
        <v>5828</v>
      </c>
      <c r="O918" s="51">
        <v>1874.0</v>
      </c>
      <c r="P918" s="51">
        <v>1565.0</v>
      </c>
      <c r="Q918" s="51" t="s">
        <v>5802</v>
      </c>
      <c r="R918" s="57" t="s">
        <v>5829</v>
      </c>
      <c r="S918" s="54" t="s">
        <v>5830</v>
      </c>
    </row>
    <row r="919">
      <c r="A919" s="55" t="s">
        <v>5831</v>
      </c>
      <c r="B919" s="51" t="s">
        <v>5832</v>
      </c>
      <c r="C919" s="52" t="s">
        <v>637</v>
      </c>
      <c r="D919" s="51" t="s">
        <v>5833</v>
      </c>
      <c r="E919" s="51"/>
      <c r="F919" s="53">
        <v>44693.60962962963</v>
      </c>
      <c r="G919" s="51"/>
      <c r="H919" s="51"/>
      <c r="I919" s="51"/>
      <c r="J919" s="51"/>
      <c r="K919" s="51" t="s">
        <v>5834</v>
      </c>
      <c r="L919" s="51"/>
      <c r="M919" s="54" t="s">
        <v>69</v>
      </c>
      <c r="N919" s="56" t="s">
        <v>5835</v>
      </c>
      <c r="O919" s="51">
        <v>54.0</v>
      </c>
      <c r="P919" s="51">
        <v>135.0</v>
      </c>
      <c r="Q919" s="51"/>
      <c r="R919" s="57" t="s">
        <v>5836</v>
      </c>
      <c r="S919" s="54" t="s">
        <v>642</v>
      </c>
    </row>
    <row r="920">
      <c r="A920" s="55" t="s">
        <v>5837</v>
      </c>
      <c r="B920" s="51" t="s">
        <v>5838</v>
      </c>
      <c r="C920" s="52" t="s">
        <v>4558</v>
      </c>
      <c r="D920" s="51" t="s">
        <v>5839</v>
      </c>
      <c r="E920" s="51"/>
      <c r="F920" s="53">
        <v>44693.600590277776</v>
      </c>
      <c r="G920" s="51"/>
      <c r="H920" s="51"/>
      <c r="I920" s="51"/>
      <c r="J920" s="51"/>
      <c r="K920" s="51" t="s">
        <v>5840</v>
      </c>
      <c r="L920" s="51"/>
      <c r="M920" s="54" t="s">
        <v>111</v>
      </c>
      <c r="N920" s="56" t="s">
        <v>5841</v>
      </c>
      <c r="O920" s="51">
        <v>16172.0</v>
      </c>
      <c r="P920" s="51">
        <v>653.0</v>
      </c>
      <c r="Q920" s="51"/>
      <c r="R920" s="57" t="s">
        <v>5842</v>
      </c>
      <c r="S920" s="54" t="s">
        <v>4563</v>
      </c>
    </row>
    <row r="921">
      <c r="A921" s="55" t="s">
        <v>5843</v>
      </c>
      <c r="B921" s="51" t="s">
        <v>1699</v>
      </c>
      <c r="C921" s="52" t="s">
        <v>4712</v>
      </c>
      <c r="D921" s="51" t="s">
        <v>5844</v>
      </c>
      <c r="E921" s="51"/>
      <c r="F921" s="53">
        <v>44693.59980324074</v>
      </c>
      <c r="G921" s="51"/>
      <c r="H921" s="51"/>
      <c r="I921" s="51"/>
      <c r="J921" s="51"/>
      <c r="K921" s="51" t="s">
        <v>1702</v>
      </c>
      <c r="L921" s="51"/>
      <c r="M921" s="54" t="s">
        <v>111</v>
      </c>
      <c r="N921" s="56" t="s">
        <v>1703</v>
      </c>
      <c r="O921" s="51">
        <v>88.0</v>
      </c>
      <c r="P921" s="51">
        <v>59.0</v>
      </c>
      <c r="Q921" s="51" t="s">
        <v>71</v>
      </c>
      <c r="R921" s="57" t="s">
        <v>5845</v>
      </c>
      <c r="S921" s="54" t="s">
        <v>4715</v>
      </c>
    </row>
    <row r="922">
      <c r="A922" s="55" t="s">
        <v>5846</v>
      </c>
      <c r="B922" s="51" t="s">
        <v>5847</v>
      </c>
      <c r="C922" s="52" t="s">
        <v>5848</v>
      </c>
      <c r="D922" s="51" t="s">
        <v>5849</v>
      </c>
      <c r="E922" s="51"/>
      <c r="F922" s="53">
        <v>44693.59715277777</v>
      </c>
      <c r="G922" s="51"/>
      <c r="H922" s="51"/>
      <c r="I922" s="51"/>
      <c r="J922" s="51"/>
      <c r="K922" s="51" t="s">
        <v>5850</v>
      </c>
      <c r="L922" s="51"/>
      <c r="M922" s="54" t="s">
        <v>69</v>
      </c>
      <c r="N922" s="56" t="s">
        <v>5851</v>
      </c>
      <c r="O922" s="51">
        <v>19.0</v>
      </c>
      <c r="P922" s="51">
        <v>104.0</v>
      </c>
      <c r="Q922" s="51" t="s">
        <v>5852</v>
      </c>
      <c r="R922" s="57" t="s">
        <v>5853</v>
      </c>
      <c r="S922" s="54" t="s">
        <v>5854</v>
      </c>
    </row>
    <row r="923">
      <c r="A923" s="55" t="s">
        <v>5855</v>
      </c>
      <c r="B923" s="51" t="s">
        <v>5856</v>
      </c>
      <c r="C923" s="52" t="s">
        <v>5857</v>
      </c>
      <c r="D923" s="51" t="s">
        <v>5858</v>
      </c>
      <c r="E923" s="51"/>
      <c r="F923" s="53">
        <v>44693.591886574075</v>
      </c>
      <c r="G923" s="51"/>
      <c r="H923" s="51"/>
      <c r="I923" s="51"/>
      <c r="J923" s="51"/>
      <c r="K923" s="51" t="s">
        <v>5859</v>
      </c>
      <c r="L923" s="51"/>
      <c r="M923" s="54" t="s">
        <v>111</v>
      </c>
      <c r="N923" s="56" t="s">
        <v>5860</v>
      </c>
      <c r="O923" s="51">
        <v>271.0</v>
      </c>
      <c r="P923" s="51">
        <v>88.0</v>
      </c>
      <c r="Q923" s="51" t="s">
        <v>5861</v>
      </c>
      <c r="R923" s="57" t="s">
        <v>5862</v>
      </c>
      <c r="S923" s="54" t="s">
        <v>5863</v>
      </c>
    </row>
    <row r="924">
      <c r="A924" s="55" t="s">
        <v>5864</v>
      </c>
      <c r="B924" s="51" t="s">
        <v>5865</v>
      </c>
      <c r="C924" s="52" t="s">
        <v>5866</v>
      </c>
      <c r="D924" s="51" t="s">
        <v>5867</v>
      </c>
      <c r="E924" s="51"/>
      <c r="F924" s="53">
        <v>44693.59053240741</v>
      </c>
      <c r="G924" s="51"/>
      <c r="H924" s="51"/>
      <c r="I924" s="51"/>
      <c r="J924" s="51"/>
      <c r="K924" s="51" t="s">
        <v>5868</v>
      </c>
      <c r="L924" s="51"/>
      <c r="M924" s="54" t="s">
        <v>69</v>
      </c>
      <c r="N924" s="56" t="s">
        <v>5869</v>
      </c>
      <c r="O924" s="51">
        <v>3237.0</v>
      </c>
      <c r="P924" s="51">
        <v>766.0</v>
      </c>
      <c r="Q924" s="51" t="s">
        <v>5870</v>
      </c>
      <c r="R924" s="57" t="s">
        <v>5871</v>
      </c>
      <c r="S924" s="54" t="s">
        <v>5872</v>
      </c>
    </row>
    <row r="925">
      <c r="A925" s="55" t="s">
        <v>5873</v>
      </c>
      <c r="B925" s="51" t="s">
        <v>5874</v>
      </c>
      <c r="C925" s="52" t="s">
        <v>5875</v>
      </c>
      <c r="D925" s="51" t="s">
        <v>5876</v>
      </c>
      <c r="E925" s="51"/>
      <c r="F925" s="53">
        <v>44693.59023148148</v>
      </c>
      <c r="G925" s="51"/>
      <c r="H925" s="51"/>
      <c r="I925" s="51"/>
      <c r="J925" s="51"/>
      <c r="K925" s="51" t="s">
        <v>5877</v>
      </c>
      <c r="L925" s="51"/>
      <c r="M925" s="54" t="s">
        <v>111</v>
      </c>
      <c r="N925" s="56" t="s">
        <v>5878</v>
      </c>
      <c r="O925" s="51">
        <v>15268.0</v>
      </c>
      <c r="P925" s="51">
        <v>125.0</v>
      </c>
      <c r="Q925" s="51" t="s">
        <v>5879</v>
      </c>
      <c r="R925" s="57" t="s">
        <v>5880</v>
      </c>
      <c r="S925" s="54" t="s">
        <v>5881</v>
      </c>
    </row>
    <row r="926">
      <c r="A926" s="55" t="s">
        <v>5882</v>
      </c>
      <c r="B926" s="51" t="s">
        <v>5883</v>
      </c>
      <c r="C926" s="52" t="s">
        <v>5884</v>
      </c>
      <c r="D926" s="51" t="s">
        <v>5885</v>
      </c>
      <c r="E926" s="51"/>
      <c r="F926" s="53">
        <v>44693.589467592596</v>
      </c>
      <c r="G926" s="51"/>
      <c r="H926" s="51"/>
      <c r="I926" s="51"/>
      <c r="J926" s="51"/>
      <c r="K926" s="51" t="s">
        <v>5886</v>
      </c>
      <c r="L926" s="51"/>
      <c r="M926" s="54" t="s">
        <v>69</v>
      </c>
      <c r="N926" s="56" t="s">
        <v>5887</v>
      </c>
      <c r="O926" s="51">
        <v>5602.0</v>
      </c>
      <c r="P926" s="51">
        <v>735.0</v>
      </c>
      <c r="Q926" s="51"/>
      <c r="R926" s="57" t="s">
        <v>5888</v>
      </c>
      <c r="S926" s="54" t="s">
        <v>5889</v>
      </c>
    </row>
    <row r="927">
      <c r="A927" s="55" t="s">
        <v>5890</v>
      </c>
      <c r="B927" s="51" t="s">
        <v>5754</v>
      </c>
      <c r="C927" s="52" t="s">
        <v>4558</v>
      </c>
      <c r="D927" s="51" t="s">
        <v>5891</v>
      </c>
      <c r="E927" s="51"/>
      <c r="F927" s="53">
        <v>44693.586064814815</v>
      </c>
      <c r="G927" s="51"/>
      <c r="H927" s="51"/>
      <c r="I927" s="51"/>
      <c r="J927" s="51"/>
      <c r="K927" s="51" t="s">
        <v>5757</v>
      </c>
      <c r="L927" s="51"/>
      <c r="M927" s="54" t="s">
        <v>69</v>
      </c>
      <c r="N927" s="56" t="s">
        <v>5758</v>
      </c>
      <c r="O927" s="51">
        <v>6014.0</v>
      </c>
      <c r="P927" s="51">
        <v>1521.0</v>
      </c>
      <c r="Q927" s="51" t="s">
        <v>5759</v>
      </c>
      <c r="R927" s="57" t="s">
        <v>5892</v>
      </c>
      <c r="S927" s="54" t="s">
        <v>4563</v>
      </c>
    </row>
    <row r="928">
      <c r="A928" s="55" t="s">
        <v>5893</v>
      </c>
      <c r="B928" s="51" t="s">
        <v>5894</v>
      </c>
      <c r="C928" s="52" t="s">
        <v>4558</v>
      </c>
      <c r="D928" s="51" t="s">
        <v>5895</v>
      </c>
      <c r="E928" s="51"/>
      <c r="F928" s="53">
        <v>44693.58556712963</v>
      </c>
      <c r="G928" s="51"/>
      <c r="H928" s="51"/>
      <c r="I928" s="51"/>
      <c r="J928" s="51"/>
      <c r="K928" s="51" t="s">
        <v>5896</v>
      </c>
      <c r="L928" s="51"/>
      <c r="M928" s="54" t="s">
        <v>58</v>
      </c>
      <c r="N928" s="56" t="s">
        <v>5897</v>
      </c>
      <c r="O928" s="51">
        <v>264.0</v>
      </c>
      <c r="P928" s="51">
        <v>483.0</v>
      </c>
      <c r="Q928" s="51"/>
      <c r="R928" s="57" t="s">
        <v>5898</v>
      </c>
      <c r="S928" s="54" t="s">
        <v>4563</v>
      </c>
    </row>
    <row r="929">
      <c r="A929" s="55" t="s">
        <v>5899</v>
      </c>
      <c r="B929" s="51" t="s">
        <v>5900</v>
      </c>
      <c r="C929" s="52" t="s">
        <v>5901</v>
      </c>
      <c r="D929" s="51" t="s">
        <v>5902</v>
      </c>
      <c r="E929" s="51"/>
      <c r="F929" s="53">
        <v>44693.58332175926</v>
      </c>
      <c r="G929" s="51"/>
      <c r="H929" s="51"/>
      <c r="I929" s="51"/>
      <c r="J929" s="51"/>
      <c r="K929" s="51" t="s">
        <v>5903</v>
      </c>
      <c r="L929" s="51"/>
      <c r="M929" s="54" t="s">
        <v>111</v>
      </c>
      <c r="N929" s="56" t="s">
        <v>5904</v>
      </c>
      <c r="O929" s="51">
        <v>23730.0</v>
      </c>
      <c r="P929" s="51">
        <v>170.0</v>
      </c>
      <c r="Q929" s="51" t="s">
        <v>5905</v>
      </c>
      <c r="R929" s="57" t="s">
        <v>5906</v>
      </c>
      <c r="S929" s="54" t="s">
        <v>5907</v>
      </c>
    </row>
    <row r="930">
      <c r="A930" s="55" t="s">
        <v>5908</v>
      </c>
      <c r="B930" s="51" t="s">
        <v>759</v>
      </c>
      <c r="C930" s="52" t="s">
        <v>4712</v>
      </c>
      <c r="D930" s="51" t="s">
        <v>5909</v>
      </c>
      <c r="E930" s="51"/>
      <c r="F930" s="53">
        <v>44693.58133101852</v>
      </c>
      <c r="G930" s="51"/>
      <c r="H930" s="51"/>
      <c r="I930" s="51"/>
      <c r="J930" s="51"/>
      <c r="K930" s="51" t="s">
        <v>762</v>
      </c>
      <c r="L930" s="51"/>
      <c r="M930" s="54" t="s">
        <v>69</v>
      </c>
      <c r="N930" s="56" t="s">
        <v>763</v>
      </c>
      <c r="O930" s="51">
        <v>23415.0</v>
      </c>
      <c r="P930" s="51">
        <v>743.0</v>
      </c>
      <c r="Q930" s="51" t="s">
        <v>71</v>
      </c>
      <c r="R930" s="57" t="s">
        <v>5910</v>
      </c>
      <c r="S930" s="54" t="s">
        <v>4715</v>
      </c>
    </row>
    <row r="931">
      <c r="A931" s="55" t="s">
        <v>5911</v>
      </c>
      <c r="B931" s="51" t="s">
        <v>5912</v>
      </c>
      <c r="C931" s="52" t="s">
        <v>5503</v>
      </c>
      <c r="D931" s="51" t="s">
        <v>5913</v>
      </c>
      <c r="E931" s="51"/>
      <c r="F931" s="53">
        <v>44693.57297453703</v>
      </c>
      <c r="G931" s="51"/>
      <c r="H931" s="51"/>
      <c r="I931" s="51"/>
      <c r="J931" s="51"/>
      <c r="K931" s="51" t="s">
        <v>5914</v>
      </c>
      <c r="L931" s="51"/>
      <c r="M931" s="54" t="s">
        <v>58</v>
      </c>
      <c r="N931" s="56" t="s">
        <v>5915</v>
      </c>
      <c r="O931" s="51">
        <v>2043.0</v>
      </c>
      <c r="P931" s="51">
        <v>1360.0</v>
      </c>
      <c r="Q931" s="51"/>
      <c r="R931" s="57" t="s">
        <v>5916</v>
      </c>
      <c r="S931" s="54" t="s">
        <v>5508</v>
      </c>
    </row>
    <row r="932">
      <c r="A932" s="55" t="s">
        <v>5917</v>
      </c>
      <c r="B932" s="51" t="s">
        <v>5918</v>
      </c>
      <c r="C932" s="52" t="s">
        <v>4911</v>
      </c>
      <c r="D932" s="51" t="s">
        <v>5919</v>
      </c>
      <c r="E932" s="51"/>
      <c r="F932" s="53">
        <v>44693.57229166667</v>
      </c>
      <c r="G932" s="51"/>
      <c r="H932" s="51"/>
      <c r="I932" s="51"/>
      <c r="J932" s="51"/>
      <c r="K932" s="51" t="s">
        <v>5920</v>
      </c>
      <c r="L932" s="51"/>
      <c r="M932" s="54" t="s">
        <v>58</v>
      </c>
      <c r="N932" s="56" t="s">
        <v>5921</v>
      </c>
      <c r="O932" s="51">
        <v>652.0</v>
      </c>
      <c r="P932" s="51">
        <v>1012.0</v>
      </c>
      <c r="Q932" s="51"/>
      <c r="R932" s="57" t="s">
        <v>5922</v>
      </c>
      <c r="S932" s="54" t="s">
        <v>4917</v>
      </c>
    </row>
    <row r="933">
      <c r="A933" s="55" t="s">
        <v>5923</v>
      </c>
      <c r="B933" s="51" t="s">
        <v>5924</v>
      </c>
      <c r="C933" s="52" t="s">
        <v>5925</v>
      </c>
      <c r="D933" s="51" t="s">
        <v>5926</v>
      </c>
      <c r="E933" s="51"/>
      <c r="F933" s="53">
        <v>44693.57142361111</v>
      </c>
      <c r="G933" s="51"/>
      <c r="H933" s="51"/>
      <c r="I933" s="51"/>
      <c r="J933" s="51"/>
      <c r="K933" s="51" t="s">
        <v>5927</v>
      </c>
      <c r="L933" s="51"/>
      <c r="M933" s="54" t="s">
        <v>58</v>
      </c>
      <c r="N933" s="56" t="s">
        <v>5928</v>
      </c>
      <c r="O933" s="51">
        <v>2157.0</v>
      </c>
      <c r="P933" s="51">
        <v>1680.0</v>
      </c>
      <c r="Q933" s="51"/>
      <c r="R933" s="57" t="s">
        <v>5929</v>
      </c>
      <c r="S933" s="54" t="s">
        <v>5930</v>
      </c>
    </row>
    <row r="934">
      <c r="A934" s="55" t="s">
        <v>5931</v>
      </c>
      <c r="B934" s="51" t="s">
        <v>5932</v>
      </c>
      <c r="C934" s="52" t="s">
        <v>5061</v>
      </c>
      <c r="D934" s="51" t="s">
        <v>5933</v>
      </c>
      <c r="E934" s="51"/>
      <c r="F934" s="53">
        <v>44693.5571412037</v>
      </c>
      <c r="G934" s="51"/>
      <c r="H934" s="51"/>
      <c r="I934" s="51"/>
      <c r="J934" s="51"/>
      <c r="K934" s="51" t="s">
        <v>5934</v>
      </c>
      <c r="L934" s="51"/>
      <c r="M934" s="54" t="s">
        <v>58</v>
      </c>
      <c r="N934" s="56" t="s">
        <v>5935</v>
      </c>
      <c r="O934" s="51">
        <v>2032.0</v>
      </c>
      <c r="P934" s="51">
        <v>1160.0</v>
      </c>
      <c r="Q934" s="51" t="s">
        <v>1504</v>
      </c>
      <c r="R934" s="57" t="s">
        <v>5936</v>
      </c>
      <c r="S934" s="54" t="s">
        <v>5066</v>
      </c>
    </row>
    <row r="935">
      <c r="A935" s="55" t="s">
        <v>5937</v>
      </c>
      <c r="B935" s="51" t="s">
        <v>5938</v>
      </c>
      <c r="C935" s="52" t="s">
        <v>637</v>
      </c>
      <c r="D935" s="51" t="s">
        <v>5939</v>
      </c>
      <c r="E935" s="51"/>
      <c r="F935" s="53">
        <v>44693.54751157407</v>
      </c>
      <c r="G935" s="51"/>
      <c r="H935" s="51"/>
      <c r="I935" s="51"/>
      <c r="J935" s="51"/>
      <c r="K935" s="51" t="s">
        <v>5940</v>
      </c>
      <c r="L935" s="51"/>
      <c r="M935" s="54" t="s">
        <v>111</v>
      </c>
      <c r="N935" s="56" t="s">
        <v>5941</v>
      </c>
      <c r="O935" s="51">
        <v>995.0</v>
      </c>
      <c r="P935" s="51">
        <v>914.0</v>
      </c>
      <c r="Q935" s="51" t="s">
        <v>5942</v>
      </c>
      <c r="R935" s="57" t="s">
        <v>5943</v>
      </c>
      <c r="S935" s="54" t="s">
        <v>642</v>
      </c>
    </row>
    <row r="936">
      <c r="A936" s="55" t="s">
        <v>5944</v>
      </c>
      <c r="B936" s="51" t="s">
        <v>2100</v>
      </c>
      <c r="C936" s="52" t="s">
        <v>4911</v>
      </c>
      <c r="D936" s="51" t="s">
        <v>5945</v>
      </c>
      <c r="E936" s="51"/>
      <c r="F936" s="53">
        <v>44693.5415625</v>
      </c>
      <c r="G936" s="51"/>
      <c r="H936" s="51"/>
      <c r="I936" s="51"/>
      <c r="J936" s="51"/>
      <c r="K936" s="51" t="s">
        <v>2102</v>
      </c>
      <c r="L936" s="51"/>
      <c r="M936" s="54" t="s">
        <v>69</v>
      </c>
      <c r="N936" s="56" t="s">
        <v>2103</v>
      </c>
      <c r="O936" s="51">
        <v>1739.0</v>
      </c>
      <c r="P936" s="51">
        <v>2966.0</v>
      </c>
      <c r="Q936" s="51" t="s">
        <v>2104</v>
      </c>
      <c r="R936" s="57" t="s">
        <v>5946</v>
      </c>
      <c r="S936" s="54" t="s">
        <v>4917</v>
      </c>
    </row>
    <row r="937">
      <c r="A937" s="55" t="s">
        <v>5947</v>
      </c>
      <c r="B937" s="51" t="s">
        <v>5948</v>
      </c>
      <c r="C937" s="52" t="s">
        <v>5250</v>
      </c>
      <c r="D937" s="51" t="s">
        <v>5949</v>
      </c>
      <c r="E937" s="51"/>
      <c r="F937" s="53">
        <v>44693.54075231482</v>
      </c>
      <c r="G937" s="51"/>
      <c r="H937" s="51"/>
      <c r="I937" s="51"/>
      <c r="J937" s="51"/>
      <c r="K937" s="51" t="s">
        <v>5950</v>
      </c>
      <c r="L937" s="51"/>
      <c r="M937" s="54" t="s">
        <v>111</v>
      </c>
      <c r="N937" s="56" t="s">
        <v>5951</v>
      </c>
      <c r="O937" s="51">
        <v>133.0</v>
      </c>
      <c r="P937" s="51">
        <v>661.0</v>
      </c>
      <c r="Q937" s="51" t="s">
        <v>5952</v>
      </c>
      <c r="R937" s="57" t="s">
        <v>5953</v>
      </c>
      <c r="S937" s="54" t="s">
        <v>5255</v>
      </c>
    </row>
    <row r="938">
      <c r="A938" s="55" t="s">
        <v>5954</v>
      </c>
      <c r="B938" s="51" t="s">
        <v>5955</v>
      </c>
      <c r="C938" s="52" t="s">
        <v>5956</v>
      </c>
      <c r="D938" s="51" t="s">
        <v>5957</v>
      </c>
      <c r="E938" s="51"/>
      <c r="F938" s="53">
        <v>44693.53839120371</v>
      </c>
      <c r="G938" s="51"/>
      <c r="H938" s="51"/>
      <c r="I938" s="51" t="s">
        <v>5958</v>
      </c>
      <c r="J938" s="51" t="s">
        <v>5959</v>
      </c>
      <c r="K938" s="51" t="s">
        <v>5960</v>
      </c>
      <c r="L938" s="51" t="s">
        <v>5961</v>
      </c>
      <c r="M938" s="54" t="s">
        <v>111</v>
      </c>
      <c r="N938" s="56" t="s">
        <v>5962</v>
      </c>
      <c r="O938" s="51">
        <v>95.0</v>
      </c>
      <c r="P938" s="51">
        <v>79.0</v>
      </c>
      <c r="Q938" s="51" t="s">
        <v>71</v>
      </c>
      <c r="R938" s="57" t="s">
        <v>5963</v>
      </c>
      <c r="S938" s="54" t="s">
        <v>5964</v>
      </c>
    </row>
    <row r="939">
      <c r="A939" s="55" t="s">
        <v>5965</v>
      </c>
      <c r="B939" s="51" t="s">
        <v>5966</v>
      </c>
      <c r="C939" s="52" t="s">
        <v>637</v>
      </c>
      <c r="D939" s="51" t="s">
        <v>5967</v>
      </c>
      <c r="E939" s="51"/>
      <c r="F939" s="53">
        <v>44693.53697916667</v>
      </c>
      <c r="G939" s="51"/>
      <c r="H939" s="51"/>
      <c r="I939" s="51"/>
      <c r="J939" s="51"/>
      <c r="K939" s="51" t="s">
        <v>5968</v>
      </c>
      <c r="L939" s="51"/>
      <c r="M939" s="54" t="s">
        <v>69</v>
      </c>
      <c r="N939" s="56" t="s">
        <v>5969</v>
      </c>
      <c r="O939" s="51">
        <v>1821.0</v>
      </c>
      <c r="P939" s="51">
        <v>241.0</v>
      </c>
      <c r="Q939" s="51" t="s">
        <v>71</v>
      </c>
      <c r="R939" s="57" t="s">
        <v>5970</v>
      </c>
      <c r="S939" s="54" t="s">
        <v>642</v>
      </c>
    </row>
    <row r="940">
      <c r="A940" s="55" t="s">
        <v>5971</v>
      </c>
      <c r="B940" s="51" t="s">
        <v>2720</v>
      </c>
      <c r="C940" s="52" t="s">
        <v>4911</v>
      </c>
      <c r="D940" s="51" t="s">
        <v>5972</v>
      </c>
      <c r="E940" s="51"/>
      <c r="F940" s="53">
        <v>44693.53085648148</v>
      </c>
      <c r="G940" s="51"/>
      <c r="H940" s="51"/>
      <c r="I940" s="51"/>
      <c r="J940" s="51"/>
      <c r="K940" s="51" t="s">
        <v>2722</v>
      </c>
      <c r="L940" s="51"/>
      <c r="M940" s="54" t="s">
        <v>69</v>
      </c>
      <c r="N940" s="56" t="s">
        <v>2723</v>
      </c>
      <c r="O940" s="51">
        <v>1159.0</v>
      </c>
      <c r="P940" s="51">
        <v>627.0</v>
      </c>
      <c r="Q940" s="51" t="s">
        <v>2724</v>
      </c>
      <c r="R940" s="57" t="s">
        <v>5973</v>
      </c>
      <c r="S940" s="54" t="s">
        <v>4917</v>
      </c>
    </row>
    <row r="941">
      <c r="A941" s="55" t="s">
        <v>5974</v>
      </c>
      <c r="B941" s="51" t="s">
        <v>64</v>
      </c>
      <c r="C941" s="52" t="s">
        <v>5975</v>
      </c>
      <c r="D941" s="51" t="s">
        <v>5976</v>
      </c>
      <c r="E941" s="51"/>
      <c r="F941" s="53">
        <v>44693.52899305556</v>
      </c>
      <c r="G941" s="51"/>
      <c r="H941" s="51"/>
      <c r="I941" s="51"/>
      <c r="J941" s="51"/>
      <c r="K941" s="51" t="s">
        <v>68</v>
      </c>
      <c r="L941" s="51"/>
      <c r="M941" s="54" t="s">
        <v>69</v>
      </c>
      <c r="N941" s="56" t="s">
        <v>70</v>
      </c>
      <c r="O941" s="51">
        <v>422.0</v>
      </c>
      <c r="P941" s="51">
        <v>115.0</v>
      </c>
      <c r="Q941" s="51" t="s">
        <v>71</v>
      </c>
      <c r="R941" s="57" t="s">
        <v>5977</v>
      </c>
      <c r="S941" s="54" t="s">
        <v>5978</v>
      </c>
    </row>
    <row r="942">
      <c r="A942" s="55" t="s">
        <v>5979</v>
      </c>
      <c r="B942" s="51" t="s">
        <v>5980</v>
      </c>
      <c r="C942" s="52" t="s">
        <v>5367</v>
      </c>
      <c r="D942" s="51" t="s">
        <v>5981</v>
      </c>
      <c r="E942" s="51"/>
      <c r="F942" s="53">
        <v>44693.525254629625</v>
      </c>
      <c r="G942" s="51"/>
      <c r="H942" s="51"/>
      <c r="I942" s="51"/>
      <c r="J942" s="51"/>
      <c r="K942" s="51" t="s">
        <v>5982</v>
      </c>
      <c r="L942" s="51"/>
      <c r="M942" s="54" t="s">
        <v>58</v>
      </c>
      <c r="N942" s="56" t="s">
        <v>5983</v>
      </c>
      <c r="O942" s="51">
        <v>565.0</v>
      </c>
      <c r="P942" s="51">
        <v>1376.0</v>
      </c>
      <c r="Q942" s="51"/>
      <c r="R942" s="57" t="s">
        <v>5984</v>
      </c>
      <c r="S942" s="54" t="s">
        <v>5372</v>
      </c>
    </row>
    <row r="943">
      <c r="A943" s="55" t="s">
        <v>5985</v>
      </c>
      <c r="B943" s="51" t="s">
        <v>5986</v>
      </c>
      <c r="C943" s="52" t="s">
        <v>5367</v>
      </c>
      <c r="D943" s="51" t="s">
        <v>5987</v>
      </c>
      <c r="E943" s="51"/>
      <c r="F943" s="53">
        <v>44693.52193287037</v>
      </c>
      <c r="G943" s="51"/>
      <c r="H943" s="51"/>
      <c r="I943" s="51"/>
      <c r="J943" s="51"/>
      <c r="K943" s="51" t="s">
        <v>5988</v>
      </c>
      <c r="L943" s="51"/>
      <c r="M943" s="54" t="s">
        <v>58</v>
      </c>
      <c r="N943" s="56" t="s">
        <v>5989</v>
      </c>
      <c r="O943" s="51">
        <v>97009.0</v>
      </c>
      <c r="P943" s="51">
        <v>2488.0</v>
      </c>
      <c r="Q943" s="51" t="s">
        <v>1216</v>
      </c>
      <c r="R943" s="57" t="s">
        <v>5990</v>
      </c>
      <c r="S943" s="54" t="s">
        <v>5372</v>
      </c>
    </row>
    <row r="944">
      <c r="A944" s="55" t="s">
        <v>5991</v>
      </c>
      <c r="B944" s="51" t="s">
        <v>64</v>
      </c>
      <c r="C944" s="52" t="s">
        <v>4712</v>
      </c>
      <c r="D944" s="51" t="s">
        <v>5992</v>
      </c>
      <c r="E944" s="51"/>
      <c r="F944" s="53">
        <v>44693.51909722222</v>
      </c>
      <c r="G944" s="51"/>
      <c r="H944" s="51"/>
      <c r="I944" s="51"/>
      <c r="J944" s="51"/>
      <c r="K944" s="51" t="s">
        <v>68</v>
      </c>
      <c r="L944" s="51"/>
      <c r="M944" s="54" t="s">
        <v>69</v>
      </c>
      <c r="N944" s="56" t="s">
        <v>70</v>
      </c>
      <c r="O944" s="51">
        <v>422.0</v>
      </c>
      <c r="P944" s="51">
        <v>115.0</v>
      </c>
      <c r="Q944" s="51" t="s">
        <v>71</v>
      </c>
      <c r="R944" s="57" t="s">
        <v>5993</v>
      </c>
      <c r="S944" s="54" t="s">
        <v>4715</v>
      </c>
    </row>
    <row r="945">
      <c r="A945" s="55" t="s">
        <v>5994</v>
      </c>
      <c r="B945" s="51" t="s">
        <v>5995</v>
      </c>
      <c r="C945" s="52" t="s">
        <v>5367</v>
      </c>
      <c r="D945" s="51" t="s">
        <v>5996</v>
      </c>
      <c r="E945" s="51"/>
      <c r="F945" s="53">
        <v>44693.51819444445</v>
      </c>
      <c r="G945" s="51"/>
      <c r="H945" s="51"/>
      <c r="I945" s="51"/>
      <c r="J945" s="51"/>
      <c r="K945" s="51" t="s">
        <v>5997</v>
      </c>
      <c r="L945" s="51"/>
      <c r="M945" s="54" t="s">
        <v>111</v>
      </c>
      <c r="N945" s="56" t="s">
        <v>5998</v>
      </c>
      <c r="O945" s="51">
        <v>160.0</v>
      </c>
      <c r="P945" s="51">
        <v>819.0</v>
      </c>
      <c r="Q945" s="51"/>
      <c r="R945" s="57" t="s">
        <v>5999</v>
      </c>
      <c r="S945" s="54" t="s">
        <v>5372</v>
      </c>
    </row>
    <row r="946">
      <c r="A946" s="55" t="s">
        <v>6000</v>
      </c>
      <c r="B946" s="51" t="s">
        <v>6001</v>
      </c>
      <c r="C946" s="52" t="s">
        <v>6002</v>
      </c>
      <c r="D946" s="51" t="s">
        <v>6003</v>
      </c>
      <c r="E946" s="51"/>
      <c r="F946" s="53">
        <v>44693.51564814815</v>
      </c>
      <c r="G946" s="51"/>
      <c r="H946" s="51"/>
      <c r="I946" s="51"/>
      <c r="J946" s="51"/>
      <c r="K946" s="51" t="s">
        <v>6004</v>
      </c>
      <c r="L946" s="51"/>
      <c r="M946" s="54" t="s">
        <v>58</v>
      </c>
      <c r="N946" s="56" t="s">
        <v>6005</v>
      </c>
      <c r="O946" s="51">
        <v>670.0</v>
      </c>
      <c r="P946" s="51">
        <v>675.0</v>
      </c>
      <c r="Q946" s="51" t="s">
        <v>1216</v>
      </c>
      <c r="R946" s="57" t="s">
        <v>6006</v>
      </c>
      <c r="S946" s="54" t="s">
        <v>6007</v>
      </c>
    </row>
    <row r="947">
      <c r="A947" s="55" t="s">
        <v>6008</v>
      </c>
      <c r="B947" s="51" t="s">
        <v>5932</v>
      </c>
      <c r="C947" s="52" t="s">
        <v>6009</v>
      </c>
      <c r="D947" s="51" t="s">
        <v>6010</v>
      </c>
      <c r="E947" s="51"/>
      <c r="F947" s="53">
        <v>44693.51483796297</v>
      </c>
      <c r="G947" s="51"/>
      <c r="H947" s="51"/>
      <c r="I947" s="51"/>
      <c r="J947" s="51"/>
      <c r="K947" s="51" t="s">
        <v>5934</v>
      </c>
      <c r="L947" s="51"/>
      <c r="M947" s="54" t="s">
        <v>69</v>
      </c>
      <c r="N947" s="56" t="s">
        <v>5935</v>
      </c>
      <c r="O947" s="51">
        <v>2032.0</v>
      </c>
      <c r="P947" s="51">
        <v>1160.0</v>
      </c>
      <c r="Q947" s="51" t="s">
        <v>1504</v>
      </c>
      <c r="R947" s="57" t="s">
        <v>6011</v>
      </c>
      <c r="S947" s="54" t="s">
        <v>6012</v>
      </c>
    </row>
    <row r="948">
      <c r="A948" s="55" t="s">
        <v>6013</v>
      </c>
      <c r="B948" s="51" t="s">
        <v>6014</v>
      </c>
      <c r="C948" s="52" t="s">
        <v>5503</v>
      </c>
      <c r="D948" s="51" t="s">
        <v>6015</v>
      </c>
      <c r="E948" s="51"/>
      <c r="F948" s="53">
        <v>44693.504016203704</v>
      </c>
      <c r="G948" s="51"/>
      <c r="H948" s="51"/>
      <c r="I948" s="51"/>
      <c r="J948" s="51"/>
      <c r="K948" s="51" t="s">
        <v>6016</v>
      </c>
      <c r="L948" s="51"/>
      <c r="M948" s="54" t="s">
        <v>111</v>
      </c>
      <c r="N948" s="56" t="s">
        <v>6017</v>
      </c>
      <c r="O948" s="51">
        <v>2703.0</v>
      </c>
      <c r="P948" s="51">
        <v>1611.0</v>
      </c>
      <c r="Q948" s="51"/>
      <c r="R948" s="57" t="s">
        <v>6018</v>
      </c>
      <c r="S948" s="54" t="s">
        <v>5508</v>
      </c>
    </row>
    <row r="949">
      <c r="A949" s="55" t="s">
        <v>6019</v>
      </c>
      <c r="B949" s="51" t="s">
        <v>1019</v>
      </c>
      <c r="C949" s="52" t="s">
        <v>6020</v>
      </c>
      <c r="D949" s="51" t="s">
        <v>6021</v>
      </c>
      <c r="E949" s="51"/>
      <c r="F949" s="53">
        <v>44693.50001157407</v>
      </c>
      <c r="G949" s="51"/>
      <c r="H949" s="51"/>
      <c r="I949" s="51"/>
      <c r="J949" s="51"/>
      <c r="K949" s="51" t="s">
        <v>1022</v>
      </c>
      <c r="L949" s="51"/>
      <c r="M949" s="54" t="s">
        <v>2172</v>
      </c>
      <c r="N949" s="56" t="s">
        <v>1023</v>
      </c>
      <c r="O949" s="51">
        <v>6303.0</v>
      </c>
      <c r="P949" s="51">
        <v>2904.0</v>
      </c>
      <c r="Q949" s="51" t="s">
        <v>71</v>
      </c>
      <c r="R949" s="57" t="s">
        <v>6022</v>
      </c>
      <c r="S949" s="54" t="s">
        <v>6023</v>
      </c>
    </row>
    <row r="950">
      <c r="A950" s="55" t="s">
        <v>6024</v>
      </c>
      <c r="B950" s="51" t="s">
        <v>6025</v>
      </c>
      <c r="C950" s="52" t="s">
        <v>6026</v>
      </c>
      <c r="D950" s="51" t="s">
        <v>6027</v>
      </c>
      <c r="E950" s="51"/>
      <c r="F950" s="53">
        <v>44693.49322916666</v>
      </c>
      <c r="G950" s="51"/>
      <c r="H950" s="51"/>
      <c r="I950" s="51"/>
      <c r="J950" s="51"/>
      <c r="K950" s="51" t="s">
        <v>6028</v>
      </c>
      <c r="L950" s="51"/>
      <c r="M950" s="54" t="s">
        <v>58</v>
      </c>
      <c r="N950" s="56" t="s">
        <v>59</v>
      </c>
      <c r="O950" s="51">
        <v>101.0</v>
      </c>
      <c r="P950" s="51">
        <v>80.0</v>
      </c>
      <c r="Q950" s="51"/>
      <c r="R950" s="57" t="s">
        <v>6029</v>
      </c>
      <c r="S950" s="54" t="s">
        <v>6030</v>
      </c>
    </row>
    <row r="951">
      <c r="A951" s="55" t="s">
        <v>6031</v>
      </c>
      <c r="B951" s="51" t="s">
        <v>6032</v>
      </c>
      <c r="C951" s="52" t="s">
        <v>846</v>
      </c>
      <c r="D951" s="51" t="s">
        <v>6033</v>
      </c>
      <c r="E951" s="51"/>
      <c r="F951" s="53">
        <v>44693.481365740736</v>
      </c>
      <c r="G951" s="51"/>
      <c r="H951" s="51"/>
      <c r="I951" s="51"/>
      <c r="J951" s="51"/>
      <c r="K951" s="51" t="s">
        <v>6034</v>
      </c>
      <c r="L951" s="51"/>
      <c r="M951" s="54" t="s">
        <v>58</v>
      </c>
      <c r="N951" s="56" t="s">
        <v>6035</v>
      </c>
      <c r="O951" s="51">
        <v>1099.0</v>
      </c>
      <c r="P951" s="51">
        <v>3909.0</v>
      </c>
      <c r="Q951" s="51" t="s">
        <v>6036</v>
      </c>
      <c r="R951" s="57" t="s">
        <v>6037</v>
      </c>
      <c r="S951" s="54" t="s">
        <v>851</v>
      </c>
    </row>
    <row r="952">
      <c r="A952" s="55" t="s">
        <v>6038</v>
      </c>
      <c r="B952" s="51" t="s">
        <v>6039</v>
      </c>
      <c r="C952" s="52" t="s">
        <v>803</v>
      </c>
      <c r="D952" s="51" t="s">
        <v>6040</v>
      </c>
      <c r="E952" s="51"/>
      <c r="F952" s="53">
        <v>44693.48133101852</v>
      </c>
      <c r="G952" s="51"/>
      <c r="H952" s="51"/>
      <c r="I952" s="51"/>
      <c r="J952" s="51"/>
      <c r="K952" s="51" t="s">
        <v>6041</v>
      </c>
      <c r="L952" s="51"/>
      <c r="M952" s="54" t="s">
        <v>111</v>
      </c>
      <c r="N952" s="56" t="s">
        <v>6042</v>
      </c>
      <c r="O952" s="51">
        <v>22.0</v>
      </c>
      <c r="P952" s="51">
        <v>80.0</v>
      </c>
      <c r="Q952" s="51" t="s">
        <v>6043</v>
      </c>
      <c r="R952" s="57" t="s">
        <v>6044</v>
      </c>
      <c r="S952" s="54" t="s">
        <v>808</v>
      </c>
    </row>
    <row r="953">
      <c r="A953" s="55" t="s">
        <v>6045</v>
      </c>
      <c r="B953" s="51" t="s">
        <v>6046</v>
      </c>
      <c r="C953" s="52" t="s">
        <v>5029</v>
      </c>
      <c r="D953" s="51" t="s">
        <v>6047</v>
      </c>
      <c r="E953" s="51"/>
      <c r="F953" s="53">
        <v>44693.48024305556</v>
      </c>
      <c r="G953" s="51"/>
      <c r="H953" s="51"/>
      <c r="I953" s="51"/>
      <c r="J953" s="51"/>
      <c r="K953" s="51" t="s">
        <v>6048</v>
      </c>
      <c r="L953" s="51"/>
      <c r="M953" s="54" t="s">
        <v>174</v>
      </c>
      <c r="N953" s="56" t="s">
        <v>6049</v>
      </c>
      <c r="O953" s="51">
        <v>2016.0</v>
      </c>
      <c r="P953" s="51">
        <v>1393.0</v>
      </c>
      <c r="Q953" s="51" t="s">
        <v>6050</v>
      </c>
      <c r="R953" s="57" t="s">
        <v>6051</v>
      </c>
      <c r="S953" s="54" t="s">
        <v>5035</v>
      </c>
    </row>
    <row r="954">
      <c r="A954" s="55" t="s">
        <v>6052</v>
      </c>
      <c r="B954" s="51" t="s">
        <v>6053</v>
      </c>
      <c r="C954" s="52" t="s">
        <v>5688</v>
      </c>
      <c r="D954" s="51" t="s">
        <v>6054</v>
      </c>
      <c r="E954" s="51"/>
      <c r="F954" s="53">
        <v>44693.47940972222</v>
      </c>
      <c r="G954" s="51"/>
      <c r="H954" s="51"/>
      <c r="I954" s="51"/>
      <c r="J954" s="51"/>
      <c r="K954" s="51" t="s">
        <v>6055</v>
      </c>
      <c r="L954" s="51"/>
      <c r="M954" s="54" t="s">
        <v>111</v>
      </c>
      <c r="N954" s="56" t="s">
        <v>6056</v>
      </c>
      <c r="O954" s="51">
        <v>3747.0</v>
      </c>
      <c r="P954" s="51">
        <v>2136.0</v>
      </c>
      <c r="Q954" s="51" t="s">
        <v>6057</v>
      </c>
      <c r="R954" s="57" t="s">
        <v>6058</v>
      </c>
      <c r="S954" s="54" t="s">
        <v>5694</v>
      </c>
    </row>
    <row r="955">
      <c r="A955" s="55" t="s">
        <v>6059</v>
      </c>
      <c r="B955" s="51" t="s">
        <v>6053</v>
      </c>
      <c r="C955" s="52" t="s">
        <v>3159</v>
      </c>
      <c r="D955" s="51" t="s">
        <v>6060</v>
      </c>
      <c r="E955" s="51"/>
      <c r="F955" s="53">
        <v>44693.47914351852</v>
      </c>
      <c r="G955" s="51"/>
      <c r="H955" s="51"/>
      <c r="I955" s="51"/>
      <c r="J955" s="51"/>
      <c r="K955" s="51" t="s">
        <v>6055</v>
      </c>
      <c r="L955" s="51"/>
      <c r="M955" s="54" t="s">
        <v>111</v>
      </c>
      <c r="N955" s="56" t="s">
        <v>6056</v>
      </c>
      <c r="O955" s="51">
        <v>3747.0</v>
      </c>
      <c r="P955" s="51">
        <v>2136.0</v>
      </c>
      <c r="Q955" s="51" t="s">
        <v>6057</v>
      </c>
      <c r="R955" s="57" t="s">
        <v>6061</v>
      </c>
      <c r="S955" s="54" t="s">
        <v>3162</v>
      </c>
    </row>
    <row r="956">
      <c r="A956" s="55" t="s">
        <v>6062</v>
      </c>
      <c r="B956" s="51" t="s">
        <v>836</v>
      </c>
      <c r="C956" s="52" t="s">
        <v>3159</v>
      </c>
      <c r="D956" s="51" t="s">
        <v>6063</v>
      </c>
      <c r="E956" s="51"/>
      <c r="F956" s="53">
        <v>44693.46728009259</v>
      </c>
      <c r="G956" s="51"/>
      <c r="H956" s="51"/>
      <c r="I956" s="51"/>
      <c r="J956" s="51"/>
      <c r="K956" s="51" t="s">
        <v>839</v>
      </c>
      <c r="L956" s="51"/>
      <c r="M956" s="54" t="s">
        <v>69</v>
      </c>
      <c r="N956" s="56" t="s">
        <v>840</v>
      </c>
      <c r="O956" s="51">
        <v>218.0</v>
      </c>
      <c r="P956" s="51">
        <v>143.0</v>
      </c>
      <c r="Q956" s="51" t="s">
        <v>841</v>
      </c>
      <c r="R956" s="57" t="s">
        <v>6064</v>
      </c>
      <c r="S956" s="54" t="s">
        <v>3162</v>
      </c>
    </row>
    <row r="957">
      <c r="A957" s="55" t="s">
        <v>6065</v>
      </c>
      <c r="B957" s="51" t="s">
        <v>836</v>
      </c>
      <c r="C957" s="52" t="s">
        <v>1666</v>
      </c>
      <c r="D957" s="51" t="s">
        <v>6066</v>
      </c>
      <c r="E957" s="51"/>
      <c r="F957" s="53">
        <v>44693.46715277778</v>
      </c>
      <c r="G957" s="51"/>
      <c r="H957" s="51"/>
      <c r="I957" s="51"/>
      <c r="J957" s="51"/>
      <c r="K957" s="51" t="s">
        <v>839</v>
      </c>
      <c r="L957" s="51"/>
      <c r="M957" s="54" t="s">
        <v>69</v>
      </c>
      <c r="N957" s="56" t="s">
        <v>840</v>
      </c>
      <c r="O957" s="51">
        <v>218.0</v>
      </c>
      <c r="P957" s="51">
        <v>143.0</v>
      </c>
      <c r="Q957" s="51" t="s">
        <v>841</v>
      </c>
      <c r="R957" s="57" t="s">
        <v>6067</v>
      </c>
      <c r="S957" s="54" t="s">
        <v>1672</v>
      </c>
    </row>
    <row r="958">
      <c r="A958" s="55" t="s">
        <v>6068</v>
      </c>
      <c r="B958" s="51" t="s">
        <v>6069</v>
      </c>
      <c r="C958" s="52" t="s">
        <v>846</v>
      </c>
      <c r="D958" s="51" t="s">
        <v>6070</v>
      </c>
      <c r="E958" s="51"/>
      <c r="F958" s="53">
        <v>44693.467002314814</v>
      </c>
      <c r="G958" s="51"/>
      <c r="H958" s="51"/>
      <c r="I958" s="51"/>
      <c r="J958" s="51"/>
      <c r="K958" s="51" t="s">
        <v>6071</v>
      </c>
      <c r="L958" s="51"/>
      <c r="M958" s="54" t="s">
        <v>58</v>
      </c>
      <c r="N958" s="56" t="s">
        <v>6072</v>
      </c>
      <c r="O958" s="51">
        <v>3.0</v>
      </c>
      <c r="P958" s="51">
        <v>43.0</v>
      </c>
      <c r="Q958" s="51"/>
      <c r="R958" s="57" t="s">
        <v>6073</v>
      </c>
      <c r="S958" s="54" t="s">
        <v>851</v>
      </c>
    </row>
    <row r="959">
      <c r="A959" s="55" t="s">
        <v>6074</v>
      </c>
      <c r="B959" s="51" t="s">
        <v>696</v>
      </c>
      <c r="C959" s="52" t="s">
        <v>5250</v>
      </c>
      <c r="D959" s="51" t="s">
        <v>6075</v>
      </c>
      <c r="E959" s="51"/>
      <c r="F959" s="53">
        <v>44693.46251157408</v>
      </c>
      <c r="G959" s="51"/>
      <c r="H959" s="51"/>
      <c r="I959" s="51"/>
      <c r="J959" s="51"/>
      <c r="K959" s="51" t="s">
        <v>698</v>
      </c>
      <c r="L959" s="51"/>
      <c r="M959" s="54" t="s">
        <v>111</v>
      </c>
      <c r="N959" s="56" t="s">
        <v>699</v>
      </c>
      <c r="O959" s="51">
        <v>2014.0</v>
      </c>
      <c r="P959" s="51">
        <v>707.0</v>
      </c>
      <c r="Q959" s="51" t="s">
        <v>700</v>
      </c>
      <c r="R959" s="57" t="s">
        <v>6076</v>
      </c>
      <c r="S959" s="54" t="s">
        <v>5255</v>
      </c>
    </row>
    <row r="960">
      <c r="A960" s="55" t="s">
        <v>6077</v>
      </c>
      <c r="B960" s="51" t="s">
        <v>6078</v>
      </c>
      <c r="C960" s="52" t="s">
        <v>4565</v>
      </c>
      <c r="D960" s="51" t="s">
        <v>6079</v>
      </c>
      <c r="E960" s="51"/>
      <c r="F960" s="53">
        <v>44693.46131944444</v>
      </c>
      <c r="G960" s="51"/>
      <c r="H960" s="51"/>
      <c r="I960" s="51"/>
      <c r="J960" s="51"/>
      <c r="K960" s="51" t="s">
        <v>6080</v>
      </c>
      <c r="L960" s="51"/>
      <c r="M960" s="54" t="s">
        <v>111</v>
      </c>
      <c r="N960" s="56" t="s">
        <v>6081</v>
      </c>
      <c r="O960" s="51">
        <v>1638.0</v>
      </c>
      <c r="P960" s="51">
        <v>412.0</v>
      </c>
      <c r="Q960" s="51" t="s">
        <v>5802</v>
      </c>
      <c r="R960" s="57" t="s">
        <v>6082</v>
      </c>
      <c r="S960" s="54" t="s">
        <v>4568</v>
      </c>
    </row>
    <row r="961">
      <c r="A961" s="55" t="s">
        <v>6083</v>
      </c>
      <c r="B961" s="51" t="s">
        <v>6084</v>
      </c>
      <c r="C961" s="52" t="s">
        <v>4565</v>
      </c>
      <c r="D961" s="51" t="s">
        <v>6085</v>
      </c>
      <c r="E961" s="51"/>
      <c r="F961" s="53">
        <v>44693.45350694444</v>
      </c>
      <c r="G961" s="51"/>
      <c r="H961" s="51"/>
      <c r="I961" s="51"/>
      <c r="J961" s="51"/>
      <c r="K961" s="51" t="s">
        <v>6086</v>
      </c>
      <c r="L961" s="51"/>
      <c r="M961" s="54" t="s">
        <v>58</v>
      </c>
      <c r="N961" s="56" t="s">
        <v>6087</v>
      </c>
      <c r="O961" s="51">
        <v>1718.0</v>
      </c>
      <c r="P961" s="51">
        <v>1567.0</v>
      </c>
      <c r="Q961" s="51" t="s">
        <v>6088</v>
      </c>
      <c r="R961" s="57" t="s">
        <v>6089</v>
      </c>
      <c r="S961" s="54" t="s">
        <v>4568</v>
      </c>
    </row>
    <row r="962">
      <c r="A962" s="55" t="s">
        <v>6090</v>
      </c>
      <c r="B962" s="51" t="s">
        <v>6091</v>
      </c>
      <c r="C962" s="52" t="s">
        <v>5029</v>
      </c>
      <c r="D962" s="51" t="s">
        <v>6092</v>
      </c>
      <c r="E962" s="51"/>
      <c r="F962" s="53">
        <v>44693.45238425926</v>
      </c>
      <c r="G962" s="51"/>
      <c r="H962" s="51"/>
      <c r="I962" s="51"/>
      <c r="J962" s="51"/>
      <c r="K962" s="51" t="s">
        <v>6093</v>
      </c>
      <c r="L962" s="51"/>
      <c r="M962" s="54" t="s">
        <v>111</v>
      </c>
      <c r="N962" s="56" t="s">
        <v>6094</v>
      </c>
      <c r="O962" s="51">
        <v>105.0</v>
      </c>
      <c r="P962" s="51">
        <v>254.0</v>
      </c>
      <c r="Q962" s="51" t="s">
        <v>6095</v>
      </c>
      <c r="R962" s="57" t="s">
        <v>6096</v>
      </c>
      <c r="S962" s="54" t="s">
        <v>5035</v>
      </c>
    </row>
    <row r="963">
      <c r="A963" s="55" t="s">
        <v>6097</v>
      </c>
      <c r="B963" s="51" t="s">
        <v>3390</v>
      </c>
      <c r="C963" s="52" t="s">
        <v>6098</v>
      </c>
      <c r="D963" s="51" t="s">
        <v>6099</v>
      </c>
      <c r="E963" s="51"/>
      <c r="F963" s="53">
        <v>44693.45116898148</v>
      </c>
      <c r="G963" s="51"/>
      <c r="H963" s="51"/>
      <c r="I963" s="51"/>
      <c r="J963" s="51"/>
      <c r="K963" s="51" t="s">
        <v>3389</v>
      </c>
      <c r="L963" s="51"/>
      <c r="M963" s="54" t="s">
        <v>3135</v>
      </c>
      <c r="N963" s="56" t="s">
        <v>6100</v>
      </c>
      <c r="O963" s="51">
        <v>5835.0</v>
      </c>
      <c r="P963" s="51">
        <v>956.0</v>
      </c>
      <c r="Q963" s="51" t="s">
        <v>6101</v>
      </c>
      <c r="R963" s="57" t="s">
        <v>6102</v>
      </c>
      <c r="S963" s="54" t="s">
        <v>6103</v>
      </c>
    </row>
    <row r="964">
      <c r="A964" s="55" t="s">
        <v>6104</v>
      </c>
      <c r="B964" s="51" t="s">
        <v>5754</v>
      </c>
      <c r="C964" s="52" t="s">
        <v>4565</v>
      </c>
      <c r="D964" s="51" t="s">
        <v>6105</v>
      </c>
      <c r="E964" s="51"/>
      <c r="F964" s="53">
        <v>44693.44519675926</v>
      </c>
      <c r="G964" s="51"/>
      <c r="H964" s="51"/>
      <c r="I964" s="51"/>
      <c r="J964" s="51"/>
      <c r="K964" s="51" t="s">
        <v>5757</v>
      </c>
      <c r="L964" s="51"/>
      <c r="M964" s="54" t="s">
        <v>69</v>
      </c>
      <c r="N964" s="56" t="s">
        <v>5758</v>
      </c>
      <c r="O964" s="51">
        <v>6014.0</v>
      </c>
      <c r="P964" s="51">
        <v>1521.0</v>
      </c>
      <c r="Q964" s="51" t="s">
        <v>5759</v>
      </c>
      <c r="R964" s="57" t="s">
        <v>6106</v>
      </c>
      <c r="S964" s="54" t="s">
        <v>4568</v>
      </c>
    </row>
    <row r="965">
      <c r="A965" s="55" t="s">
        <v>6107</v>
      </c>
      <c r="B965" s="51" t="s">
        <v>5838</v>
      </c>
      <c r="C965" s="52" t="s">
        <v>6108</v>
      </c>
      <c r="D965" s="51" t="s">
        <v>6109</v>
      </c>
      <c r="E965" s="51"/>
      <c r="F965" s="53">
        <v>44693.444756944446</v>
      </c>
      <c r="G965" s="51"/>
      <c r="H965" s="51"/>
      <c r="I965" s="51"/>
      <c r="J965" s="51"/>
      <c r="K965" s="51" t="s">
        <v>5840</v>
      </c>
      <c r="L965" s="51"/>
      <c r="M965" s="54" t="s">
        <v>111</v>
      </c>
      <c r="N965" s="56" t="s">
        <v>5841</v>
      </c>
      <c r="O965" s="51">
        <v>16172.0</v>
      </c>
      <c r="P965" s="51">
        <v>653.0</v>
      </c>
      <c r="Q965" s="51"/>
      <c r="R965" s="57" t="s">
        <v>6110</v>
      </c>
      <c r="S965" s="54" t="s">
        <v>6111</v>
      </c>
    </row>
    <row r="966">
      <c r="A966" s="55" t="s">
        <v>6112</v>
      </c>
      <c r="B966" s="51" t="s">
        <v>3572</v>
      </c>
      <c r="C966" s="52" t="s">
        <v>5658</v>
      </c>
      <c r="D966" s="51" t="s">
        <v>6113</v>
      </c>
      <c r="E966" s="51"/>
      <c r="F966" s="53">
        <v>44693.444074074076</v>
      </c>
      <c r="G966" s="51"/>
      <c r="H966" s="51"/>
      <c r="I966" s="51"/>
      <c r="J966" s="51"/>
      <c r="K966" s="51" t="s">
        <v>3575</v>
      </c>
      <c r="L966" s="51"/>
      <c r="M966" s="54" t="s">
        <v>58</v>
      </c>
      <c r="N966" s="56" t="s">
        <v>3576</v>
      </c>
      <c r="O966" s="51">
        <v>1188.0</v>
      </c>
      <c r="P966" s="51">
        <v>2020.0</v>
      </c>
      <c r="Q966" s="51" t="s">
        <v>1216</v>
      </c>
      <c r="R966" s="57" t="s">
        <v>6114</v>
      </c>
      <c r="S966" s="54" t="s">
        <v>5663</v>
      </c>
    </row>
    <row r="967">
      <c r="A967" s="55" t="s">
        <v>6115</v>
      </c>
      <c r="B967" s="51" t="s">
        <v>6116</v>
      </c>
      <c r="C967" s="52" t="s">
        <v>6117</v>
      </c>
      <c r="D967" s="51" t="s">
        <v>6118</v>
      </c>
      <c r="E967" s="51"/>
      <c r="F967" s="53">
        <v>44693.43921296296</v>
      </c>
      <c r="G967" s="51"/>
      <c r="H967" s="51"/>
      <c r="I967" s="51"/>
      <c r="J967" s="51"/>
      <c r="K967" s="51" t="s">
        <v>6119</v>
      </c>
      <c r="L967" s="51"/>
      <c r="M967" s="54" t="s">
        <v>58</v>
      </c>
      <c r="N967" s="56" t="s">
        <v>6120</v>
      </c>
      <c r="O967" s="51">
        <v>11.0</v>
      </c>
      <c r="P967" s="51">
        <v>10.0</v>
      </c>
      <c r="Q967" s="51" t="s">
        <v>192</v>
      </c>
      <c r="R967" s="57" t="s">
        <v>6121</v>
      </c>
      <c r="S967" s="54" t="s">
        <v>6122</v>
      </c>
    </row>
    <row r="968">
      <c r="A968" s="55" t="s">
        <v>6123</v>
      </c>
      <c r="B968" s="51" t="s">
        <v>1614</v>
      </c>
      <c r="C968" s="52" t="s">
        <v>6124</v>
      </c>
      <c r="D968" s="51" t="s">
        <v>6125</v>
      </c>
      <c r="E968" s="51"/>
      <c r="F968" s="53">
        <v>44693.4375</v>
      </c>
      <c r="G968" s="51"/>
      <c r="H968" s="51"/>
      <c r="I968" s="51"/>
      <c r="J968" s="51"/>
      <c r="K968" s="51" t="s">
        <v>1617</v>
      </c>
      <c r="L968" s="51"/>
      <c r="M968" s="54" t="s">
        <v>69</v>
      </c>
      <c r="N968" s="56" t="s">
        <v>1618</v>
      </c>
      <c r="O968" s="51">
        <v>1578.0</v>
      </c>
      <c r="P968" s="51">
        <v>4464.0</v>
      </c>
      <c r="Q968" s="51" t="s">
        <v>1619</v>
      </c>
      <c r="R968" s="57" t="s">
        <v>6126</v>
      </c>
      <c r="S968" s="54" t="s">
        <v>6127</v>
      </c>
    </row>
    <row r="969">
      <c r="A969" s="55" t="s">
        <v>6128</v>
      </c>
      <c r="B969" s="51" t="s">
        <v>6129</v>
      </c>
      <c r="C969" s="52" t="s">
        <v>803</v>
      </c>
      <c r="D969" s="51" t="s">
        <v>6130</v>
      </c>
      <c r="E969" s="51"/>
      <c r="F969" s="53">
        <v>44693.43387731482</v>
      </c>
      <c r="G969" s="51"/>
      <c r="H969" s="51"/>
      <c r="I969" s="51"/>
      <c r="J969" s="51"/>
      <c r="K969" s="51" t="s">
        <v>6131</v>
      </c>
      <c r="L969" s="51"/>
      <c r="M969" s="54" t="s">
        <v>111</v>
      </c>
      <c r="N969" s="56" t="s">
        <v>6132</v>
      </c>
      <c r="O969" s="51">
        <v>51.0</v>
      </c>
      <c r="P969" s="51">
        <v>345.0</v>
      </c>
      <c r="Q969" s="51" t="s">
        <v>6133</v>
      </c>
      <c r="R969" s="57" t="s">
        <v>6134</v>
      </c>
      <c r="S969" s="54" t="s">
        <v>808</v>
      </c>
    </row>
    <row r="970">
      <c r="A970" s="55" t="s">
        <v>6135</v>
      </c>
      <c r="B970" s="51" t="s">
        <v>6136</v>
      </c>
      <c r="C970" s="52" t="s">
        <v>803</v>
      </c>
      <c r="D970" s="51" t="s">
        <v>6137</v>
      </c>
      <c r="E970" s="51"/>
      <c r="F970" s="53">
        <v>44693.43240740741</v>
      </c>
      <c r="G970" s="51"/>
      <c r="H970" s="51"/>
      <c r="I970" s="51"/>
      <c r="J970" s="51"/>
      <c r="K970" s="51" t="s">
        <v>6138</v>
      </c>
      <c r="L970" s="51"/>
      <c r="M970" s="54" t="s">
        <v>69</v>
      </c>
      <c r="N970" s="56" t="s">
        <v>6139</v>
      </c>
      <c r="O970" s="51">
        <v>4064.0</v>
      </c>
      <c r="P970" s="51">
        <v>906.0</v>
      </c>
      <c r="Q970" s="51" t="s">
        <v>6140</v>
      </c>
      <c r="R970" s="57" t="s">
        <v>6141</v>
      </c>
      <c r="S970" s="54" t="s">
        <v>808</v>
      </c>
    </row>
    <row r="971">
      <c r="A971" s="55" t="s">
        <v>6142</v>
      </c>
      <c r="B971" s="51" t="s">
        <v>6143</v>
      </c>
      <c r="C971" s="60" t="s">
        <v>6144</v>
      </c>
      <c r="D971" s="51" t="s">
        <v>6145</v>
      </c>
      <c r="E971" s="51"/>
      <c r="F971" s="53">
        <v>44693.42998842592</v>
      </c>
      <c r="G971" s="51"/>
      <c r="H971" s="51"/>
      <c r="I971" s="51"/>
      <c r="J971" s="51"/>
      <c r="K971" s="51" t="s">
        <v>6146</v>
      </c>
      <c r="L971" s="51"/>
      <c r="M971" s="54" t="s">
        <v>58</v>
      </c>
      <c r="N971" s="56" t="s">
        <v>6147</v>
      </c>
      <c r="O971" s="51">
        <v>11.0</v>
      </c>
      <c r="P971" s="51">
        <v>5.0</v>
      </c>
      <c r="Q971" s="51" t="s">
        <v>95</v>
      </c>
      <c r="R971" s="57" t="s">
        <v>6148</v>
      </c>
      <c r="S971" s="54" t="s">
        <v>6149</v>
      </c>
    </row>
    <row r="972">
      <c r="A972" s="55" t="s">
        <v>6150</v>
      </c>
      <c r="B972" s="51" t="s">
        <v>6151</v>
      </c>
      <c r="C972" s="52" t="s">
        <v>5250</v>
      </c>
      <c r="D972" s="51" t="s">
        <v>6152</v>
      </c>
      <c r="E972" s="51"/>
      <c r="F972" s="53">
        <v>44693.42645833333</v>
      </c>
      <c r="G972" s="51"/>
      <c r="H972" s="51"/>
      <c r="I972" s="51"/>
      <c r="J972" s="51"/>
      <c r="K972" s="51" t="s">
        <v>6153</v>
      </c>
      <c r="L972" s="51"/>
      <c r="M972" s="54" t="s">
        <v>58</v>
      </c>
      <c r="N972" s="56" t="s">
        <v>6154</v>
      </c>
      <c r="O972" s="51">
        <v>53.0</v>
      </c>
      <c r="P972" s="51">
        <v>83.0</v>
      </c>
      <c r="Q972" s="51" t="s">
        <v>6155</v>
      </c>
      <c r="R972" s="57" t="s">
        <v>6156</v>
      </c>
      <c r="S972" s="54" t="s">
        <v>5255</v>
      </c>
    </row>
    <row r="973">
      <c r="A973" s="55" t="s">
        <v>6157</v>
      </c>
      <c r="B973" s="51" t="s">
        <v>6158</v>
      </c>
      <c r="C973" s="52" t="s">
        <v>803</v>
      </c>
      <c r="D973" s="51" t="s">
        <v>6159</v>
      </c>
      <c r="E973" s="51"/>
      <c r="F973" s="53">
        <v>44693.42259259259</v>
      </c>
      <c r="G973" s="51"/>
      <c r="H973" s="51"/>
      <c r="I973" s="51"/>
      <c r="J973" s="51"/>
      <c r="K973" s="51" t="s">
        <v>6160</v>
      </c>
      <c r="L973" s="51"/>
      <c r="M973" s="54" t="s">
        <v>111</v>
      </c>
      <c r="N973" s="56" t="s">
        <v>6161</v>
      </c>
      <c r="O973" s="51">
        <v>157.0</v>
      </c>
      <c r="P973" s="51">
        <v>428.0</v>
      </c>
      <c r="Q973" s="51" t="s">
        <v>6133</v>
      </c>
      <c r="R973" s="57" t="s">
        <v>6162</v>
      </c>
      <c r="S973" s="54" t="s">
        <v>808</v>
      </c>
    </row>
    <row r="974">
      <c r="A974" s="55" t="s">
        <v>6163</v>
      </c>
      <c r="B974" s="51" t="s">
        <v>6164</v>
      </c>
      <c r="C974" s="52" t="s">
        <v>803</v>
      </c>
      <c r="D974" s="51" t="s">
        <v>6165</v>
      </c>
      <c r="E974" s="51"/>
      <c r="F974" s="53">
        <v>44693.422418981485</v>
      </c>
      <c r="G974" s="51"/>
      <c r="H974" s="51"/>
      <c r="I974" s="51"/>
      <c r="J974" s="51"/>
      <c r="K974" s="51" t="s">
        <v>6166</v>
      </c>
      <c r="L974" s="51"/>
      <c r="M974" s="54" t="s">
        <v>69</v>
      </c>
      <c r="N974" s="56" t="s">
        <v>6167</v>
      </c>
      <c r="O974" s="51">
        <v>11247.0</v>
      </c>
      <c r="P974" s="51">
        <v>353.0</v>
      </c>
      <c r="Q974" s="51" t="s">
        <v>6168</v>
      </c>
      <c r="R974" s="57" t="s">
        <v>6169</v>
      </c>
      <c r="S974" s="54" t="s">
        <v>808</v>
      </c>
    </row>
    <row r="975">
      <c r="A975" s="55" t="s">
        <v>6170</v>
      </c>
      <c r="B975" s="51" t="s">
        <v>6171</v>
      </c>
      <c r="C975" s="52" t="s">
        <v>6172</v>
      </c>
      <c r="D975" s="51" t="s">
        <v>6173</v>
      </c>
      <c r="E975" s="51"/>
      <c r="F975" s="53">
        <v>44693.42203703704</v>
      </c>
      <c r="G975" s="51"/>
      <c r="H975" s="51"/>
      <c r="I975" s="51"/>
      <c r="J975" s="51"/>
      <c r="K975" s="51" t="s">
        <v>6174</v>
      </c>
      <c r="L975" s="51"/>
      <c r="M975" s="54" t="s">
        <v>69</v>
      </c>
      <c r="N975" s="56" t="s">
        <v>6175</v>
      </c>
      <c r="O975" s="51">
        <v>1831.0</v>
      </c>
      <c r="P975" s="51">
        <v>342.0</v>
      </c>
      <c r="Q975" s="51" t="s">
        <v>6168</v>
      </c>
      <c r="R975" s="57" t="s">
        <v>6176</v>
      </c>
      <c r="S975" s="54" t="s">
        <v>6177</v>
      </c>
    </row>
    <row r="976">
      <c r="A976" s="55" t="s">
        <v>6178</v>
      </c>
      <c r="B976" s="51" t="s">
        <v>6179</v>
      </c>
      <c r="C976" s="52" t="s">
        <v>6180</v>
      </c>
      <c r="D976" s="51" t="s">
        <v>6181</v>
      </c>
      <c r="E976" s="51"/>
      <c r="F976" s="53">
        <v>44693.42162037037</v>
      </c>
      <c r="G976" s="51"/>
      <c r="H976" s="51"/>
      <c r="I976" s="51"/>
      <c r="J976" s="51"/>
      <c r="K976" s="51" t="s">
        <v>6182</v>
      </c>
      <c r="L976" s="51"/>
      <c r="M976" s="54" t="s">
        <v>58</v>
      </c>
      <c r="N976" s="56" t="s">
        <v>6183</v>
      </c>
      <c r="O976" s="51">
        <v>54.0</v>
      </c>
      <c r="P976" s="51">
        <v>458.0</v>
      </c>
      <c r="Q976" s="51"/>
      <c r="R976" s="57" t="s">
        <v>6184</v>
      </c>
      <c r="S976" s="54" t="s">
        <v>6185</v>
      </c>
    </row>
    <row r="977">
      <c r="A977" s="55" t="s">
        <v>6186</v>
      </c>
      <c r="B977" s="51" t="s">
        <v>6187</v>
      </c>
      <c r="C977" s="52" t="s">
        <v>5250</v>
      </c>
      <c r="D977" s="51" t="s">
        <v>6188</v>
      </c>
      <c r="E977" s="51"/>
      <c r="F977" s="53">
        <v>44693.412407407406</v>
      </c>
      <c r="G977" s="51"/>
      <c r="H977" s="51"/>
      <c r="I977" s="51"/>
      <c r="J977" s="51"/>
      <c r="K977" s="51" t="s">
        <v>6189</v>
      </c>
      <c r="L977" s="51"/>
      <c r="M977" s="54" t="s">
        <v>111</v>
      </c>
      <c r="N977" s="56" t="s">
        <v>6190</v>
      </c>
      <c r="O977" s="51">
        <v>157.0</v>
      </c>
      <c r="P977" s="51">
        <v>106.0</v>
      </c>
      <c r="Q977" s="51"/>
      <c r="R977" s="57" t="s">
        <v>6191</v>
      </c>
      <c r="S977" s="54" t="s">
        <v>5255</v>
      </c>
    </row>
    <row r="978">
      <c r="A978" s="55" t="s">
        <v>6192</v>
      </c>
      <c r="B978" s="51" t="s">
        <v>6193</v>
      </c>
      <c r="C978" s="52" t="s">
        <v>637</v>
      </c>
      <c r="D978" s="51" t="s">
        <v>6194</v>
      </c>
      <c r="E978" s="51"/>
      <c r="F978" s="53">
        <v>44693.40298611111</v>
      </c>
      <c r="G978" s="51"/>
      <c r="H978" s="51"/>
      <c r="I978" s="51"/>
      <c r="J978" s="51"/>
      <c r="K978" s="51" t="s">
        <v>6195</v>
      </c>
      <c r="L978" s="51"/>
      <c r="M978" s="54" t="s">
        <v>111</v>
      </c>
      <c r="N978" s="56" t="s">
        <v>6196</v>
      </c>
      <c r="O978" s="51">
        <v>3914.0</v>
      </c>
      <c r="P978" s="51">
        <v>224.0</v>
      </c>
      <c r="Q978" s="51" t="s">
        <v>660</v>
      </c>
      <c r="R978" s="57" t="s">
        <v>6197</v>
      </c>
      <c r="S978" s="54" t="s">
        <v>642</v>
      </c>
    </row>
    <row r="979">
      <c r="A979" s="55" t="s">
        <v>6198</v>
      </c>
      <c r="B979" s="51" t="s">
        <v>6199</v>
      </c>
      <c r="C979" s="52" t="s">
        <v>6200</v>
      </c>
      <c r="D979" s="51" t="s">
        <v>6201</v>
      </c>
      <c r="E979" s="51"/>
      <c r="F979" s="53">
        <v>44693.40265046296</v>
      </c>
      <c r="G979" s="51"/>
      <c r="H979" s="51"/>
      <c r="I979" s="51"/>
      <c r="J979" s="51"/>
      <c r="K979" s="51" t="s">
        <v>6202</v>
      </c>
      <c r="L979" s="51"/>
      <c r="M979" s="54" t="s">
        <v>69</v>
      </c>
      <c r="N979" s="56" t="s">
        <v>6203</v>
      </c>
      <c r="O979" s="51">
        <v>6108.0</v>
      </c>
      <c r="P979" s="51">
        <v>104.0</v>
      </c>
      <c r="Q979" s="51"/>
      <c r="R979" s="57" t="s">
        <v>6204</v>
      </c>
      <c r="S979" s="54" t="s">
        <v>6205</v>
      </c>
    </row>
    <row r="980">
      <c r="A980" s="55" t="s">
        <v>6206</v>
      </c>
      <c r="B980" s="51" t="s">
        <v>945</v>
      </c>
      <c r="C980" s="52" t="s">
        <v>6207</v>
      </c>
      <c r="D980" s="51" t="s">
        <v>6208</v>
      </c>
      <c r="E980" s="51"/>
      <c r="F980" s="53">
        <v>44693.39782407407</v>
      </c>
      <c r="G980" s="51"/>
      <c r="H980" s="51"/>
      <c r="I980" s="51"/>
      <c r="J980" s="51"/>
      <c r="K980" s="51" t="s">
        <v>947</v>
      </c>
      <c r="L980" s="51"/>
      <c r="M980" s="54" t="s">
        <v>58</v>
      </c>
      <c r="N980" s="56" t="s">
        <v>948</v>
      </c>
      <c r="O980" s="51">
        <v>6652.0</v>
      </c>
      <c r="P980" s="51">
        <v>3397.0</v>
      </c>
      <c r="Q980" s="51"/>
      <c r="R980" s="57" t="s">
        <v>6209</v>
      </c>
      <c r="S980" s="54" t="s">
        <v>6210</v>
      </c>
    </row>
    <row r="981">
      <c r="A981" s="55" t="s">
        <v>6211</v>
      </c>
      <c r="B981" s="51" t="s">
        <v>6212</v>
      </c>
      <c r="C981" s="52" t="s">
        <v>3159</v>
      </c>
      <c r="D981" s="51" t="s">
        <v>6213</v>
      </c>
      <c r="E981" s="51"/>
      <c r="F981" s="53">
        <v>44693.394166666665</v>
      </c>
      <c r="G981" s="51"/>
      <c r="H981" s="51"/>
      <c r="I981" s="51"/>
      <c r="J981" s="51"/>
      <c r="K981" s="51" t="s">
        <v>6214</v>
      </c>
      <c r="L981" s="51"/>
      <c r="M981" s="54" t="s">
        <v>58</v>
      </c>
      <c r="N981" s="56" t="s">
        <v>6215</v>
      </c>
      <c r="O981" s="51">
        <v>691.0</v>
      </c>
      <c r="P981" s="51">
        <v>844.0</v>
      </c>
      <c r="Q981" s="51"/>
      <c r="R981" s="57" t="s">
        <v>6216</v>
      </c>
      <c r="S981" s="54" t="s">
        <v>3162</v>
      </c>
    </row>
    <row r="982">
      <c r="A982" s="55" t="s">
        <v>6217</v>
      </c>
      <c r="B982" s="51" t="s">
        <v>6218</v>
      </c>
      <c r="C982" s="52" t="s">
        <v>6219</v>
      </c>
      <c r="D982" s="51" t="s">
        <v>6220</v>
      </c>
      <c r="E982" s="51"/>
      <c r="F982" s="53">
        <v>44693.38476851852</v>
      </c>
      <c r="G982" s="51"/>
      <c r="H982" s="51"/>
      <c r="I982" s="51"/>
      <c r="J982" s="51"/>
      <c r="K982" s="51" t="s">
        <v>6221</v>
      </c>
      <c r="L982" s="51"/>
      <c r="M982" s="54" t="s">
        <v>69</v>
      </c>
      <c r="N982" s="56" t="s">
        <v>6222</v>
      </c>
      <c r="O982" s="51">
        <v>183.0</v>
      </c>
      <c r="P982" s="51">
        <v>59.0</v>
      </c>
      <c r="Q982" s="51" t="s">
        <v>6223</v>
      </c>
      <c r="R982" s="57" t="s">
        <v>6224</v>
      </c>
      <c r="S982" s="54" t="s">
        <v>6225</v>
      </c>
    </row>
    <row r="983">
      <c r="A983" s="55" t="s">
        <v>6226</v>
      </c>
      <c r="B983" s="51" t="s">
        <v>6227</v>
      </c>
      <c r="C983" s="52" t="s">
        <v>5503</v>
      </c>
      <c r="D983" s="51" t="s">
        <v>6228</v>
      </c>
      <c r="E983" s="51"/>
      <c r="F983" s="53">
        <v>44693.38290509259</v>
      </c>
      <c r="G983" s="51"/>
      <c r="H983" s="51"/>
      <c r="I983" s="51"/>
      <c r="J983" s="51"/>
      <c r="K983" s="51" t="s">
        <v>6229</v>
      </c>
      <c r="L983" s="51"/>
      <c r="M983" s="54" t="s">
        <v>69</v>
      </c>
      <c r="N983" s="56" t="s">
        <v>6230</v>
      </c>
      <c r="O983" s="51">
        <v>6046.0</v>
      </c>
      <c r="P983" s="51">
        <v>1326.0</v>
      </c>
      <c r="Q983" s="51" t="s">
        <v>5802</v>
      </c>
      <c r="R983" s="57" t="s">
        <v>6231</v>
      </c>
      <c r="S983" s="54" t="s">
        <v>5508</v>
      </c>
    </row>
    <row r="984">
      <c r="A984" s="55" t="s">
        <v>6232</v>
      </c>
      <c r="B984" s="51" t="s">
        <v>6233</v>
      </c>
      <c r="C984" s="52" t="s">
        <v>5250</v>
      </c>
      <c r="D984" s="51" t="s">
        <v>6234</v>
      </c>
      <c r="E984" s="51"/>
      <c r="F984" s="53">
        <v>44693.382268518515</v>
      </c>
      <c r="G984" s="51"/>
      <c r="H984" s="51"/>
      <c r="I984" s="51"/>
      <c r="J984" s="51"/>
      <c r="K984" s="51" t="s">
        <v>6235</v>
      </c>
      <c r="L984" s="51"/>
      <c r="M984" s="54" t="s">
        <v>58</v>
      </c>
      <c r="N984" s="56" t="s">
        <v>6236</v>
      </c>
      <c r="O984" s="51">
        <v>388.0</v>
      </c>
      <c r="P984" s="51">
        <v>832.0</v>
      </c>
      <c r="Q984" s="51" t="s">
        <v>660</v>
      </c>
      <c r="R984" s="57" t="s">
        <v>6237</v>
      </c>
      <c r="S984" s="54" t="s">
        <v>5255</v>
      </c>
    </row>
    <row r="985">
      <c r="A985" s="55" t="s">
        <v>6238</v>
      </c>
      <c r="B985" s="51" t="s">
        <v>1181</v>
      </c>
      <c r="C985" s="52" t="s">
        <v>5688</v>
      </c>
      <c r="D985" s="51" t="s">
        <v>6239</v>
      </c>
      <c r="E985" s="51"/>
      <c r="F985" s="53">
        <v>44693.37768518519</v>
      </c>
      <c r="G985" s="51"/>
      <c r="H985" s="51"/>
      <c r="I985" s="51"/>
      <c r="J985" s="51"/>
      <c r="K985" s="51" t="s">
        <v>1184</v>
      </c>
      <c r="L985" s="51"/>
      <c r="M985" s="54" t="s">
        <v>111</v>
      </c>
      <c r="N985" s="56" t="s">
        <v>1185</v>
      </c>
      <c r="O985" s="51">
        <v>49.0</v>
      </c>
      <c r="P985" s="51">
        <v>134.0</v>
      </c>
      <c r="Q985" s="51"/>
      <c r="R985" s="57" t="s">
        <v>6240</v>
      </c>
      <c r="S985" s="54" t="s">
        <v>5694</v>
      </c>
    </row>
    <row r="986">
      <c r="A986" s="55" t="s">
        <v>6241</v>
      </c>
      <c r="B986" s="51" t="s">
        <v>1181</v>
      </c>
      <c r="C986" s="52" t="s">
        <v>3159</v>
      </c>
      <c r="D986" s="51" t="s">
        <v>6242</v>
      </c>
      <c r="E986" s="51"/>
      <c r="F986" s="53">
        <v>44693.37758101852</v>
      </c>
      <c r="G986" s="51"/>
      <c r="H986" s="51"/>
      <c r="I986" s="51"/>
      <c r="J986" s="51"/>
      <c r="K986" s="51" t="s">
        <v>1184</v>
      </c>
      <c r="L986" s="51"/>
      <c r="M986" s="54" t="s">
        <v>111</v>
      </c>
      <c r="N986" s="56" t="s">
        <v>1185</v>
      </c>
      <c r="O986" s="51">
        <v>49.0</v>
      </c>
      <c r="P986" s="51">
        <v>134.0</v>
      </c>
      <c r="Q986" s="51"/>
      <c r="R986" s="57" t="s">
        <v>6243</v>
      </c>
      <c r="S986" s="54" t="s">
        <v>3162</v>
      </c>
    </row>
    <row r="987">
      <c r="A987" s="55" t="s">
        <v>6244</v>
      </c>
      <c r="B987" s="51" t="s">
        <v>6245</v>
      </c>
      <c r="C987" s="52" t="s">
        <v>5250</v>
      </c>
      <c r="D987" s="51" t="s">
        <v>6246</v>
      </c>
      <c r="E987" s="51"/>
      <c r="F987" s="53">
        <v>44693.37666666666</v>
      </c>
      <c r="G987" s="51"/>
      <c r="H987" s="51"/>
      <c r="I987" s="51"/>
      <c r="J987" s="51"/>
      <c r="K987" s="51" t="s">
        <v>6247</v>
      </c>
      <c r="L987" s="51"/>
      <c r="M987" s="54" t="s">
        <v>58</v>
      </c>
      <c r="N987" s="56" t="s">
        <v>6248</v>
      </c>
      <c r="O987" s="51">
        <v>13.0</v>
      </c>
      <c r="P987" s="51">
        <v>96.0</v>
      </c>
      <c r="Q987" s="51"/>
      <c r="R987" s="57" t="s">
        <v>6249</v>
      </c>
      <c r="S987" s="54" t="s">
        <v>5255</v>
      </c>
    </row>
    <row r="988">
      <c r="A988" s="55" t="s">
        <v>6250</v>
      </c>
      <c r="B988" s="51" t="s">
        <v>3390</v>
      </c>
      <c r="C988" s="52" t="s">
        <v>6251</v>
      </c>
      <c r="D988" s="51" t="s">
        <v>6252</v>
      </c>
      <c r="E988" s="51"/>
      <c r="F988" s="53">
        <v>44693.37559027778</v>
      </c>
      <c r="G988" s="51"/>
      <c r="H988" s="51"/>
      <c r="I988" s="51" t="s">
        <v>3389</v>
      </c>
      <c r="J988" s="51" t="s">
        <v>3390</v>
      </c>
      <c r="K988" s="51" t="s">
        <v>3389</v>
      </c>
      <c r="L988" s="51" t="s">
        <v>6253</v>
      </c>
      <c r="M988" s="54" t="s">
        <v>69</v>
      </c>
      <c r="N988" s="56" t="s">
        <v>6100</v>
      </c>
      <c r="O988" s="51">
        <v>5835.0</v>
      </c>
      <c r="P988" s="51">
        <v>956.0</v>
      </c>
      <c r="Q988" s="51" t="s">
        <v>6101</v>
      </c>
      <c r="R988" s="57" t="s">
        <v>6254</v>
      </c>
      <c r="S988" s="54" t="s">
        <v>6255</v>
      </c>
    </row>
    <row r="989">
      <c r="A989" s="55" t="s">
        <v>6253</v>
      </c>
      <c r="B989" s="51" t="s">
        <v>3390</v>
      </c>
      <c r="C989" s="52" t="s">
        <v>6256</v>
      </c>
      <c r="D989" s="51" t="s">
        <v>6257</v>
      </c>
      <c r="E989" s="51"/>
      <c r="F989" s="53">
        <v>44693.37557870371</v>
      </c>
      <c r="G989" s="51"/>
      <c r="H989" s="51"/>
      <c r="I989" s="51" t="s">
        <v>3389</v>
      </c>
      <c r="J989" s="51" t="s">
        <v>3390</v>
      </c>
      <c r="K989" s="51" t="s">
        <v>3389</v>
      </c>
      <c r="L989" s="51" t="s">
        <v>6258</v>
      </c>
      <c r="M989" s="54" t="s">
        <v>69</v>
      </c>
      <c r="N989" s="56" t="s">
        <v>6100</v>
      </c>
      <c r="O989" s="51">
        <v>5835.0</v>
      </c>
      <c r="P989" s="51">
        <v>956.0</v>
      </c>
      <c r="Q989" s="51" t="s">
        <v>6101</v>
      </c>
      <c r="R989" s="57" t="s">
        <v>6259</v>
      </c>
      <c r="S989" s="54" t="s">
        <v>6260</v>
      </c>
    </row>
    <row r="990">
      <c r="A990" s="55" t="s">
        <v>6261</v>
      </c>
      <c r="B990" s="51" t="s">
        <v>6262</v>
      </c>
      <c r="C990" s="52" t="s">
        <v>5250</v>
      </c>
      <c r="D990" s="51" t="s">
        <v>6263</v>
      </c>
      <c r="E990" s="51"/>
      <c r="F990" s="53">
        <v>44693.37153935185</v>
      </c>
      <c r="G990" s="51"/>
      <c r="H990" s="51"/>
      <c r="I990" s="51"/>
      <c r="J990" s="51"/>
      <c r="K990" s="51" t="s">
        <v>6264</v>
      </c>
      <c r="L990" s="51"/>
      <c r="M990" s="54" t="s">
        <v>58</v>
      </c>
      <c r="N990" s="56" t="s">
        <v>6265</v>
      </c>
      <c r="O990" s="51">
        <v>2471.0</v>
      </c>
      <c r="P990" s="51">
        <v>4977.0</v>
      </c>
      <c r="Q990" s="51"/>
      <c r="R990" s="57" t="s">
        <v>6266</v>
      </c>
      <c r="S990" s="54" t="s">
        <v>5255</v>
      </c>
    </row>
    <row r="991">
      <c r="A991" s="55" t="s">
        <v>6267</v>
      </c>
      <c r="B991" s="51" t="s">
        <v>1212</v>
      </c>
      <c r="C991" s="52" t="s">
        <v>5658</v>
      </c>
      <c r="D991" s="51" t="s">
        <v>6268</v>
      </c>
      <c r="E991" s="51"/>
      <c r="F991" s="53">
        <v>44693.36493055556</v>
      </c>
      <c r="G991" s="51"/>
      <c r="H991" s="51"/>
      <c r="I991" s="51"/>
      <c r="J991" s="51"/>
      <c r="K991" s="51" t="s">
        <v>1214</v>
      </c>
      <c r="L991" s="51"/>
      <c r="M991" s="54" t="s">
        <v>58</v>
      </c>
      <c r="N991" s="56" t="s">
        <v>1215</v>
      </c>
      <c r="O991" s="51">
        <v>1034.0</v>
      </c>
      <c r="P991" s="51">
        <v>1938.0</v>
      </c>
      <c r="Q991" s="51" t="s">
        <v>1216</v>
      </c>
      <c r="R991" s="57" t="s">
        <v>6269</v>
      </c>
      <c r="S991" s="54" t="s">
        <v>5663</v>
      </c>
    </row>
    <row r="992">
      <c r="A992" s="55" t="s">
        <v>6270</v>
      </c>
      <c r="B992" s="51" t="s">
        <v>752</v>
      </c>
      <c r="C992" s="52" t="s">
        <v>5250</v>
      </c>
      <c r="D992" s="51" t="s">
        <v>6271</v>
      </c>
      <c r="E992" s="51"/>
      <c r="F992" s="53">
        <v>44693.36109953704</v>
      </c>
      <c r="G992" s="51"/>
      <c r="H992" s="51"/>
      <c r="I992" s="51"/>
      <c r="J992" s="51"/>
      <c r="K992" s="51" t="s">
        <v>754</v>
      </c>
      <c r="L992" s="51"/>
      <c r="M992" s="54" t="s">
        <v>58</v>
      </c>
      <c r="N992" s="56" t="s">
        <v>755</v>
      </c>
      <c r="O992" s="51">
        <v>4835.0</v>
      </c>
      <c r="P992" s="51">
        <v>145.0</v>
      </c>
      <c r="Q992" s="51" t="s">
        <v>756</v>
      </c>
      <c r="R992" s="57" t="s">
        <v>6272</v>
      </c>
      <c r="S992" s="54" t="s">
        <v>5255</v>
      </c>
    </row>
    <row r="993">
      <c r="A993" s="55" t="s">
        <v>6273</v>
      </c>
      <c r="B993" s="51" t="s">
        <v>6274</v>
      </c>
      <c r="C993" s="52" t="s">
        <v>6275</v>
      </c>
      <c r="D993" s="51" t="s">
        <v>6276</v>
      </c>
      <c r="E993" s="51"/>
      <c r="F993" s="53">
        <v>44693.350856481484</v>
      </c>
      <c r="G993" s="51"/>
      <c r="H993" s="51"/>
      <c r="I993" s="51"/>
      <c r="J993" s="51"/>
      <c r="K993" s="51" t="s">
        <v>6277</v>
      </c>
      <c r="L993" s="51"/>
      <c r="M993" s="54" t="s">
        <v>69</v>
      </c>
      <c r="N993" s="56" t="s">
        <v>6278</v>
      </c>
      <c r="O993" s="51">
        <v>36.0</v>
      </c>
      <c r="P993" s="51">
        <v>292.0</v>
      </c>
      <c r="Q993" s="51" t="s">
        <v>1633</v>
      </c>
      <c r="R993" s="57" t="s">
        <v>6279</v>
      </c>
      <c r="S993" s="54" t="s">
        <v>6280</v>
      </c>
    </row>
    <row r="994">
      <c r="A994" s="55" t="s">
        <v>6281</v>
      </c>
      <c r="B994" s="51" t="s">
        <v>6282</v>
      </c>
      <c r="C994" s="52" t="s">
        <v>6283</v>
      </c>
      <c r="D994" s="51" t="s">
        <v>6284</v>
      </c>
      <c r="E994" s="51"/>
      <c r="F994" s="53">
        <v>44693.350694444445</v>
      </c>
      <c r="G994" s="51"/>
      <c r="H994" s="51"/>
      <c r="I994" s="51" t="s">
        <v>6285</v>
      </c>
      <c r="J994" s="51" t="s">
        <v>6282</v>
      </c>
      <c r="K994" s="51" t="s">
        <v>6285</v>
      </c>
      <c r="L994" s="51" t="s">
        <v>6286</v>
      </c>
      <c r="M994" s="54" t="s">
        <v>69</v>
      </c>
      <c r="N994" s="56" t="s">
        <v>6287</v>
      </c>
      <c r="O994" s="51">
        <v>7168.0</v>
      </c>
      <c r="P994" s="51">
        <v>1234.0</v>
      </c>
      <c r="Q994" s="51" t="s">
        <v>6288</v>
      </c>
      <c r="R994" s="57" t="s">
        <v>6289</v>
      </c>
      <c r="S994" s="54" t="s">
        <v>6290</v>
      </c>
    </row>
    <row r="995">
      <c r="A995" s="55" t="s">
        <v>6291</v>
      </c>
      <c r="B995" s="51" t="s">
        <v>373</v>
      </c>
      <c r="C995" s="52" t="s">
        <v>5250</v>
      </c>
      <c r="D995" s="51" t="s">
        <v>6292</v>
      </c>
      <c r="E995" s="51"/>
      <c r="F995" s="53">
        <v>44693.35047453704</v>
      </c>
      <c r="G995" s="51"/>
      <c r="H995" s="51"/>
      <c r="I995" s="51"/>
      <c r="J995" s="51"/>
      <c r="K995" s="51" t="s">
        <v>375</v>
      </c>
      <c r="L995" s="51"/>
      <c r="M995" s="54" t="s">
        <v>58</v>
      </c>
      <c r="N995" s="56" t="s">
        <v>376</v>
      </c>
      <c r="O995" s="51">
        <v>609.0</v>
      </c>
      <c r="P995" s="51">
        <v>1771.0</v>
      </c>
      <c r="Q995" s="51" t="s">
        <v>377</v>
      </c>
      <c r="R995" s="57" t="s">
        <v>6293</v>
      </c>
      <c r="S995" s="54" t="s">
        <v>5255</v>
      </c>
    </row>
    <row r="996">
      <c r="A996" s="55" t="s">
        <v>6294</v>
      </c>
      <c r="B996" s="51" t="s">
        <v>6295</v>
      </c>
      <c r="C996" s="52" t="s">
        <v>846</v>
      </c>
      <c r="D996" s="51" t="s">
        <v>6296</v>
      </c>
      <c r="E996" s="51"/>
      <c r="F996" s="53">
        <v>44693.32837962963</v>
      </c>
      <c r="G996" s="51"/>
      <c r="H996" s="51"/>
      <c r="I996" s="51"/>
      <c r="J996" s="51"/>
      <c r="K996" s="51" t="s">
        <v>6297</v>
      </c>
      <c r="L996" s="51"/>
      <c r="M996" s="54" t="s">
        <v>58</v>
      </c>
      <c r="N996" s="56" t="s">
        <v>6298</v>
      </c>
      <c r="O996" s="51">
        <v>688.0</v>
      </c>
      <c r="P996" s="51">
        <v>103.0</v>
      </c>
      <c r="Q996" s="51" t="s">
        <v>6299</v>
      </c>
      <c r="R996" s="57" t="s">
        <v>6300</v>
      </c>
      <c r="S996" s="54" t="s">
        <v>851</v>
      </c>
    </row>
    <row r="997">
      <c r="A997" s="55" t="s">
        <v>6301</v>
      </c>
      <c r="B997" s="51" t="s">
        <v>6302</v>
      </c>
      <c r="C997" s="52" t="s">
        <v>5250</v>
      </c>
      <c r="D997" s="51" t="s">
        <v>6303</v>
      </c>
      <c r="E997" s="51"/>
      <c r="F997" s="53">
        <v>44693.326585648145</v>
      </c>
      <c r="G997" s="51"/>
      <c r="H997" s="51"/>
      <c r="I997" s="51"/>
      <c r="J997" s="51"/>
      <c r="K997" s="51" t="s">
        <v>6304</v>
      </c>
      <c r="L997" s="51"/>
      <c r="M997" s="54" t="s">
        <v>58</v>
      </c>
      <c r="N997" s="56" t="s">
        <v>6305</v>
      </c>
      <c r="O997" s="51">
        <v>454.0</v>
      </c>
      <c r="P997" s="51">
        <v>166.0</v>
      </c>
      <c r="Q997" s="51"/>
      <c r="R997" s="57" t="s">
        <v>6306</v>
      </c>
      <c r="S997" s="54" t="s">
        <v>5255</v>
      </c>
    </row>
    <row r="998">
      <c r="A998" s="55" t="s">
        <v>6307</v>
      </c>
      <c r="B998" s="51" t="s">
        <v>6308</v>
      </c>
      <c r="C998" s="52" t="s">
        <v>637</v>
      </c>
      <c r="D998" s="51" t="s">
        <v>6309</v>
      </c>
      <c r="E998" s="51"/>
      <c r="F998" s="53">
        <v>44693.326377314814</v>
      </c>
      <c r="G998" s="51"/>
      <c r="H998" s="51"/>
      <c r="I998" s="51"/>
      <c r="J998" s="51"/>
      <c r="K998" s="51" t="s">
        <v>6310</v>
      </c>
      <c r="L998" s="51"/>
      <c r="M998" s="54" t="s">
        <v>111</v>
      </c>
      <c r="N998" s="56" t="s">
        <v>6311</v>
      </c>
      <c r="O998" s="51">
        <v>2732.0</v>
      </c>
      <c r="P998" s="51">
        <v>36.0</v>
      </c>
      <c r="Q998" s="51" t="s">
        <v>6312</v>
      </c>
      <c r="R998" s="57" t="s">
        <v>6313</v>
      </c>
      <c r="S998" s="54" t="s">
        <v>642</v>
      </c>
    </row>
    <row r="999">
      <c r="A999" s="55" t="s">
        <v>6314</v>
      </c>
      <c r="B999" s="51" t="s">
        <v>5754</v>
      </c>
      <c r="C999" s="52" t="s">
        <v>5503</v>
      </c>
      <c r="D999" s="51" t="s">
        <v>6315</v>
      </c>
      <c r="E999" s="51"/>
      <c r="F999" s="53">
        <v>44693.32288194445</v>
      </c>
      <c r="G999" s="51"/>
      <c r="H999" s="51"/>
      <c r="I999" s="51"/>
      <c r="J999" s="51"/>
      <c r="K999" s="51" t="s">
        <v>5757</v>
      </c>
      <c r="L999" s="51"/>
      <c r="M999" s="54" t="s">
        <v>111</v>
      </c>
      <c r="N999" s="56" t="s">
        <v>5758</v>
      </c>
      <c r="O999" s="51">
        <v>6015.0</v>
      </c>
      <c r="P999" s="51">
        <v>1521.0</v>
      </c>
      <c r="Q999" s="51" t="s">
        <v>5759</v>
      </c>
      <c r="R999" s="57" t="s">
        <v>6316</v>
      </c>
      <c r="S999" s="54" t="s">
        <v>5508</v>
      </c>
    </row>
    <row r="1000">
      <c r="A1000" s="55" t="s">
        <v>6317</v>
      </c>
      <c r="B1000" s="51" t="s">
        <v>6318</v>
      </c>
      <c r="C1000" s="52" t="s">
        <v>5250</v>
      </c>
      <c r="D1000" s="51" t="s">
        <v>6319</v>
      </c>
      <c r="E1000" s="51"/>
      <c r="F1000" s="53">
        <v>44693.315671296295</v>
      </c>
      <c r="G1000" s="51"/>
      <c r="H1000" s="51"/>
      <c r="I1000" s="51"/>
      <c r="J1000" s="51"/>
      <c r="K1000" s="51" t="s">
        <v>6320</v>
      </c>
      <c r="L1000" s="51"/>
      <c r="M1000" s="54" t="s">
        <v>58</v>
      </c>
      <c r="N1000" s="56" t="s">
        <v>6321</v>
      </c>
      <c r="O1000" s="51">
        <v>1637.0</v>
      </c>
      <c r="P1000" s="51">
        <v>1319.0</v>
      </c>
      <c r="Q1000" s="51"/>
      <c r="R1000" s="57" t="s">
        <v>6322</v>
      </c>
      <c r="S1000" s="54" t="s">
        <v>5255</v>
      </c>
    </row>
    <row r="1001">
      <c r="A1001" s="55" t="s">
        <v>6323</v>
      </c>
      <c r="B1001" s="51" t="s">
        <v>6324</v>
      </c>
      <c r="C1001" s="52" t="s">
        <v>846</v>
      </c>
      <c r="D1001" s="51" t="s">
        <v>6325</v>
      </c>
      <c r="E1001" s="51"/>
      <c r="F1001" s="53">
        <v>44693.31443287037</v>
      </c>
      <c r="G1001" s="51"/>
      <c r="H1001" s="51"/>
      <c r="I1001" s="51"/>
      <c r="J1001" s="51"/>
      <c r="K1001" s="51" t="s">
        <v>6326</v>
      </c>
      <c r="L1001" s="51"/>
      <c r="M1001" s="54" t="s">
        <v>111</v>
      </c>
      <c r="N1001" s="56" t="s">
        <v>6327</v>
      </c>
      <c r="O1001" s="51">
        <v>31385.0</v>
      </c>
      <c r="P1001" s="51">
        <v>99.0</v>
      </c>
      <c r="Q1001" s="51" t="s">
        <v>6328</v>
      </c>
      <c r="R1001" s="57" t="s">
        <v>6329</v>
      </c>
      <c r="S1001" s="54" t="s">
        <v>851</v>
      </c>
    </row>
    <row r="1002">
      <c r="A1002" s="55" t="s">
        <v>6330</v>
      </c>
      <c r="B1002" s="51" t="s">
        <v>6331</v>
      </c>
      <c r="C1002" s="52" t="s">
        <v>5250</v>
      </c>
      <c r="D1002" s="51" t="s">
        <v>6332</v>
      </c>
      <c r="E1002" s="51"/>
      <c r="F1002" s="53">
        <v>44693.313668981486</v>
      </c>
      <c r="G1002" s="51"/>
      <c r="H1002" s="51"/>
      <c r="I1002" s="51"/>
      <c r="J1002" s="51"/>
      <c r="K1002" s="51" t="s">
        <v>6333</v>
      </c>
      <c r="L1002" s="51"/>
      <c r="M1002" s="54" t="s">
        <v>58</v>
      </c>
      <c r="N1002" s="56" t="s">
        <v>6334</v>
      </c>
      <c r="O1002" s="51">
        <v>2690.0</v>
      </c>
      <c r="P1002" s="51">
        <v>989.0</v>
      </c>
      <c r="Q1002" s="51"/>
      <c r="R1002" s="57" t="s">
        <v>6335</v>
      </c>
      <c r="S1002" s="54" t="s">
        <v>5255</v>
      </c>
    </row>
    <row r="1003">
      <c r="A1003" s="55" t="s">
        <v>6336</v>
      </c>
      <c r="B1003" s="51" t="s">
        <v>6337</v>
      </c>
      <c r="C1003" s="52" t="s">
        <v>5250</v>
      </c>
      <c r="D1003" s="51" t="s">
        <v>6338</v>
      </c>
      <c r="E1003" s="51"/>
      <c r="F1003" s="53">
        <v>44693.31350694444</v>
      </c>
      <c r="G1003" s="51"/>
      <c r="H1003" s="51"/>
      <c r="I1003" s="51"/>
      <c r="J1003" s="51"/>
      <c r="K1003" s="51" t="s">
        <v>6339</v>
      </c>
      <c r="L1003" s="51"/>
      <c r="M1003" s="54" t="s">
        <v>69</v>
      </c>
      <c r="N1003" s="56" t="s">
        <v>6340</v>
      </c>
      <c r="O1003" s="51">
        <v>134.0</v>
      </c>
      <c r="P1003" s="51">
        <v>261.0</v>
      </c>
      <c r="Q1003" s="51" t="s">
        <v>5461</v>
      </c>
      <c r="R1003" s="57" t="s">
        <v>6341</v>
      </c>
      <c r="S1003" s="54" t="s">
        <v>5255</v>
      </c>
    </row>
    <row r="1004">
      <c r="A1004" s="55" t="s">
        <v>6342</v>
      </c>
      <c r="B1004" s="51" t="s">
        <v>6343</v>
      </c>
      <c r="C1004" s="52" t="s">
        <v>846</v>
      </c>
      <c r="D1004" s="51" t="s">
        <v>6344</v>
      </c>
      <c r="E1004" s="51"/>
      <c r="F1004" s="53">
        <v>44693.310636574075</v>
      </c>
      <c r="G1004" s="51"/>
      <c r="H1004" s="51"/>
      <c r="I1004" s="51"/>
      <c r="J1004" s="51"/>
      <c r="K1004" s="51" t="s">
        <v>6345</v>
      </c>
      <c r="L1004" s="51"/>
      <c r="M1004" s="54" t="s">
        <v>111</v>
      </c>
      <c r="N1004" s="56" t="s">
        <v>6346</v>
      </c>
      <c r="O1004" s="51">
        <v>40366.0</v>
      </c>
      <c r="P1004" s="51">
        <v>569.0</v>
      </c>
      <c r="Q1004" s="51" t="s">
        <v>6347</v>
      </c>
      <c r="R1004" s="57" t="s">
        <v>6348</v>
      </c>
      <c r="S1004" s="54" t="s">
        <v>851</v>
      </c>
    </row>
    <row r="1005">
      <c r="A1005" s="55" t="s">
        <v>6349</v>
      </c>
      <c r="B1005" s="51" t="s">
        <v>6350</v>
      </c>
      <c r="C1005" s="52" t="s">
        <v>5250</v>
      </c>
      <c r="D1005" s="51" t="s">
        <v>6351</v>
      </c>
      <c r="E1005" s="51"/>
      <c r="F1005" s="53">
        <v>44693.30814814815</v>
      </c>
      <c r="G1005" s="51"/>
      <c r="H1005" s="51"/>
      <c r="I1005" s="51"/>
      <c r="J1005" s="51"/>
      <c r="K1005" s="51" t="s">
        <v>6352</v>
      </c>
      <c r="L1005" s="51"/>
      <c r="M1005" s="54" t="s">
        <v>58</v>
      </c>
      <c r="N1005" s="56" t="s">
        <v>6353</v>
      </c>
      <c r="O1005" s="51">
        <v>3054.0</v>
      </c>
      <c r="P1005" s="51">
        <v>478.0</v>
      </c>
      <c r="Q1005" s="51" t="s">
        <v>349</v>
      </c>
      <c r="R1005" s="57" t="s">
        <v>6354</v>
      </c>
      <c r="S1005" s="54" t="s">
        <v>5255</v>
      </c>
    </row>
    <row r="1006">
      <c r="A1006" s="55" t="s">
        <v>6355</v>
      </c>
      <c r="B1006" s="51" t="s">
        <v>745</v>
      </c>
      <c r="C1006" s="52" t="s">
        <v>5250</v>
      </c>
      <c r="D1006" s="51" t="s">
        <v>6356</v>
      </c>
      <c r="E1006" s="51"/>
      <c r="F1006" s="53">
        <v>44693.30810185186</v>
      </c>
      <c r="G1006" s="51"/>
      <c r="H1006" s="51"/>
      <c r="I1006" s="51"/>
      <c r="J1006" s="51"/>
      <c r="K1006" s="51" t="s">
        <v>747</v>
      </c>
      <c r="L1006" s="51"/>
      <c r="M1006" s="54" t="s">
        <v>58</v>
      </c>
      <c r="N1006" s="56" t="s">
        <v>748</v>
      </c>
      <c r="O1006" s="51">
        <v>33.0</v>
      </c>
      <c r="P1006" s="51">
        <v>67.0</v>
      </c>
      <c r="Q1006" s="51" t="s">
        <v>749</v>
      </c>
      <c r="R1006" s="57" t="s">
        <v>6357</v>
      </c>
      <c r="S1006" s="54" t="s">
        <v>5255</v>
      </c>
    </row>
    <row r="1007">
      <c r="A1007" s="55" t="s">
        <v>6358</v>
      </c>
      <c r="B1007" s="51" t="s">
        <v>6359</v>
      </c>
      <c r="C1007" s="52" t="s">
        <v>5250</v>
      </c>
      <c r="D1007" s="51" t="s">
        <v>6360</v>
      </c>
      <c r="E1007" s="51"/>
      <c r="F1007" s="53">
        <v>44693.308020833334</v>
      </c>
      <c r="G1007" s="51"/>
      <c r="H1007" s="51"/>
      <c r="I1007" s="51"/>
      <c r="J1007" s="51"/>
      <c r="K1007" s="51" t="s">
        <v>6361</v>
      </c>
      <c r="L1007" s="51"/>
      <c r="M1007" s="54" t="s">
        <v>58</v>
      </c>
      <c r="N1007" s="56" t="s">
        <v>6362</v>
      </c>
      <c r="O1007" s="51">
        <v>2655.0</v>
      </c>
      <c r="P1007" s="51">
        <v>598.0</v>
      </c>
      <c r="Q1007" s="51" t="s">
        <v>349</v>
      </c>
      <c r="R1007" s="57" t="s">
        <v>6363</v>
      </c>
      <c r="S1007" s="54" t="s">
        <v>5255</v>
      </c>
    </row>
    <row r="1008">
      <c r="A1008" s="55" t="s">
        <v>6364</v>
      </c>
      <c r="B1008" s="51" t="s">
        <v>739</v>
      </c>
      <c r="C1008" s="52" t="s">
        <v>5250</v>
      </c>
      <c r="D1008" s="51" t="s">
        <v>6365</v>
      </c>
      <c r="E1008" s="51"/>
      <c r="F1008" s="53">
        <v>44693.30783564815</v>
      </c>
      <c r="G1008" s="51"/>
      <c r="H1008" s="51"/>
      <c r="I1008" s="51"/>
      <c r="J1008" s="51"/>
      <c r="K1008" s="51" t="s">
        <v>741</v>
      </c>
      <c r="L1008" s="51"/>
      <c r="M1008" s="54" t="s">
        <v>58</v>
      </c>
      <c r="N1008" s="56" t="s">
        <v>742</v>
      </c>
      <c r="O1008" s="51">
        <v>45.0</v>
      </c>
      <c r="P1008" s="51">
        <v>149.0</v>
      </c>
      <c r="Q1008" s="51"/>
      <c r="R1008" s="57" t="s">
        <v>6366</v>
      </c>
      <c r="S1008" s="54" t="s">
        <v>5255</v>
      </c>
    </row>
    <row r="1009">
      <c r="A1009" s="55" t="s">
        <v>6367</v>
      </c>
      <c r="B1009" s="51" t="s">
        <v>6368</v>
      </c>
      <c r="C1009" s="52" t="s">
        <v>5250</v>
      </c>
      <c r="D1009" s="51" t="s">
        <v>6369</v>
      </c>
      <c r="E1009" s="51"/>
      <c r="F1009" s="53">
        <v>44693.307708333334</v>
      </c>
      <c r="G1009" s="51"/>
      <c r="H1009" s="51"/>
      <c r="I1009" s="51"/>
      <c r="J1009" s="51"/>
      <c r="K1009" s="51" t="s">
        <v>6370</v>
      </c>
      <c r="L1009" s="51"/>
      <c r="M1009" s="54" t="s">
        <v>58</v>
      </c>
      <c r="N1009" s="56" t="s">
        <v>6371</v>
      </c>
      <c r="O1009" s="51">
        <v>26.0</v>
      </c>
      <c r="P1009" s="51">
        <v>58.0</v>
      </c>
      <c r="Q1009" s="51"/>
      <c r="R1009" s="57" t="s">
        <v>6372</v>
      </c>
      <c r="S1009" s="54" t="s">
        <v>5255</v>
      </c>
    </row>
    <row r="1010">
      <c r="A1010" s="55" t="s">
        <v>6373</v>
      </c>
      <c r="B1010" s="51" t="s">
        <v>6374</v>
      </c>
      <c r="C1010" s="52" t="s">
        <v>5250</v>
      </c>
      <c r="D1010" s="51" t="s">
        <v>6375</v>
      </c>
      <c r="E1010" s="51"/>
      <c r="F1010" s="53">
        <v>44693.30755787037</v>
      </c>
      <c r="G1010" s="51"/>
      <c r="H1010" s="51"/>
      <c r="I1010" s="51"/>
      <c r="J1010" s="51"/>
      <c r="K1010" s="51" t="s">
        <v>6376</v>
      </c>
      <c r="L1010" s="51"/>
      <c r="M1010" s="54" t="s">
        <v>58</v>
      </c>
      <c r="N1010" s="56" t="s">
        <v>6377</v>
      </c>
      <c r="O1010" s="51">
        <v>6.0</v>
      </c>
      <c r="P1010" s="51">
        <v>35.0</v>
      </c>
      <c r="Q1010" s="51"/>
      <c r="R1010" s="57" t="s">
        <v>6378</v>
      </c>
      <c r="S1010" s="54" t="s">
        <v>5255</v>
      </c>
    </row>
    <row r="1011">
      <c r="A1011" s="55" t="s">
        <v>6379</v>
      </c>
      <c r="B1011" s="51" t="s">
        <v>6380</v>
      </c>
      <c r="C1011" s="52" t="s">
        <v>637</v>
      </c>
      <c r="D1011" s="51" t="s">
        <v>6381</v>
      </c>
      <c r="E1011" s="51"/>
      <c r="F1011" s="53">
        <v>44693.30715277778</v>
      </c>
      <c r="G1011" s="51"/>
      <c r="H1011" s="51"/>
      <c r="I1011" s="51"/>
      <c r="J1011" s="51"/>
      <c r="K1011" s="51" t="s">
        <v>6382</v>
      </c>
      <c r="L1011" s="51"/>
      <c r="M1011" s="54" t="s">
        <v>111</v>
      </c>
      <c r="N1011" s="56" t="s">
        <v>6383</v>
      </c>
      <c r="O1011" s="51">
        <v>692.0</v>
      </c>
      <c r="P1011" s="51">
        <v>1481.0</v>
      </c>
      <c r="Q1011" s="51" t="s">
        <v>6384</v>
      </c>
      <c r="R1011" s="57" t="s">
        <v>6385</v>
      </c>
      <c r="S1011" s="54" t="s">
        <v>642</v>
      </c>
    </row>
    <row r="1012">
      <c r="A1012" s="55" t="s">
        <v>6386</v>
      </c>
      <c r="B1012" s="51" t="s">
        <v>4832</v>
      </c>
      <c r="C1012" s="52" t="s">
        <v>5658</v>
      </c>
      <c r="D1012" s="51" t="s">
        <v>6387</v>
      </c>
      <c r="E1012" s="51"/>
      <c r="F1012" s="53">
        <v>44693.30385416667</v>
      </c>
      <c r="G1012" s="51"/>
      <c r="H1012" s="51"/>
      <c r="I1012" s="51"/>
      <c r="J1012" s="51"/>
      <c r="K1012" s="51" t="s">
        <v>4834</v>
      </c>
      <c r="L1012" s="51"/>
      <c r="M1012" s="54" t="s">
        <v>111</v>
      </c>
      <c r="N1012" s="56" t="s">
        <v>4835</v>
      </c>
      <c r="O1012" s="51">
        <v>1331.0</v>
      </c>
      <c r="P1012" s="51">
        <v>566.0</v>
      </c>
      <c r="Q1012" s="51" t="s">
        <v>4836</v>
      </c>
      <c r="R1012" s="57" t="s">
        <v>6388</v>
      </c>
      <c r="S1012" s="54" t="s">
        <v>5663</v>
      </c>
    </row>
    <row r="1013">
      <c r="A1013" s="55" t="s">
        <v>6389</v>
      </c>
      <c r="B1013" s="51" t="s">
        <v>6390</v>
      </c>
      <c r="C1013" s="52" t="s">
        <v>5658</v>
      </c>
      <c r="D1013" s="51" t="s">
        <v>6391</v>
      </c>
      <c r="E1013" s="51"/>
      <c r="F1013" s="53">
        <v>44693.30353009259</v>
      </c>
      <c r="G1013" s="51"/>
      <c r="H1013" s="51"/>
      <c r="I1013" s="51"/>
      <c r="J1013" s="51"/>
      <c r="K1013" s="51" t="s">
        <v>6392</v>
      </c>
      <c r="L1013" s="51"/>
      <c r="M1013" s="54" t="s">
        <v>69</v>
      </c>
      <c r="N1013" s="56" t="s">
        <v>6393</v>
      </c>
      <c r="O1013" s="51">
        <v>1153.0</v>
      </c>
      <c r="P1013" s="51">
        <v>1409.0</v>
      </c>
      <c r="Q1013" s="51" t="s">
        <v>1216</v>
      </c>
      <c r="R1013" s="57" t="s">
        <v>6394</v>
      </c>
      <c r="S1013" s="54" t="s">
        <v>5663</v>
      </c>
    </row>
    <row r="1014">
      <c r="A1014" s="55" t="s">
        <v>6395</v>
      </c>
      <c r="B1014" s="51" t="s">
        <v>937</v>
      </c>
      <c r="C1014" s="52" t="s">
        <v>6207</v>
      </c>
      <c r="D1014" s="51" t="s">
        <v>6396</v>
      </c>
      <c r="E1014" s="51"/>
      <c r="F1014" s="53">
        <v>44693.299108796295</v>
      </c>
      <c r="G1014" s="51"/>
      <c r="H1014" s="51"/>
      <c r="I1014" s="51"/>
      <c r="J1014" s="51"/>
      <c r="K1014" s="51" t="s">
        <v>940</v>
      </c>
      <c r="L1014" s="51"/>
      <c r="M1014" s="54" t="s">
        <v>58</v>
      </c>
      <c r="N1014" s="56" t="s">
        <v>941</v>
      </c>
      <c r="O1014" s="51">
        <v>359.0</v>
      </c>
      <c r="P1014" s="51">
        <v>319.0</v>
      </c>
      <c r="Q1014" s="51"/>
      <c r="R1014" s="57" t="s">
        <v>6397</v>
      </c>
      <c r="S1014" s="54" t="s">
        <v>6210</v>
      </c>
    </row>
    <row r="1015">
      <c r="A1015" s="55" t="s">
        <v>6398</v>
      </c>
      <c r="B1015" s="51" t="s">
        <v>6399</v>
      </c>
      <c r="C1015" s="52" t="s">
        <v>6400</v>
      </c>
      <c r="D1015" s="51" t="s">
        <v>6401</v>
      </c>
      <c r="E1015" s="51"/>
      <c r="F1015" s="53">
        <v>44693.2978587963</v>
      </c>
      <c r="G1015" s="51"/>
      <c r="H1015" s="51"/>
      <c r="I1015" s="51"/>
      <c r="J1015" s="51"/>
      <c r="K1015" s="51" t="s">
        <v>6402</v>
      </c>
      <c r="L1015" s="51"/>
      <c r="M1015" s="54" t="s">
        <v>58</v>
      </c>
      <c r="N1015" s="56" t="s">
        <v>6403</v>
      </c>
      <c r="O1015" s="51">
        <v>9537.0</v>
      </c>
      <c r="P1015" s="51">
        <v>2267.0</v>
      </c>
      <c r="Q1015" s="51" t="s">
        <v>6404</v>
      </c>
      <c r="R1015" s="57" t="s">
        <v>6405</v>
      </c>
      <c r="S1015" s="54" t="s">
        <v>6406</v>
      </c>
    </row>
    <row r="1016">
      <c r="A1016" s="55" t="s">
        <v>6407</v>
      </c>
      <c r="B1016" s="51" t="s">
        <v>656</v>
      </c>
      <c r="C1016" s="52" t="s">
        <v>6408</v>
      </c>
      <c r="D1016" s="51" t="s">
        <v>6409</v>
      </c>
      <c r="E1016" s="51"/>
      <c r="F1016" s="53">
        <v>44693.29604166667</v>
      </c>
      <c r="G1016" s="51"/>
      <c r="H1016" s="51"/>
      <c r="I1016" s="51"/>
      <c r="J1016" s="51"/>
      <c r="K1016" s="51" t="s">
        <v>658</v>
      </c>
      <c r="L1016" s="51"/>
      <c r="M1016" s="54" t="s">
        <v>58</v>
      </c>
      <c r="N1016" s="56" t="s">
        <v>659</v>
      </c>
      <c r="O1016" s="51">
        <v>2979.0</v>
      </c>
      <c r="P1016" s="51">
        <v>576.0</v>
      </c>
      <c r="Q1016" s="51" t="s">
        <v>660</v>
      </c>
      <c r="R1016" s="57" t="s">
        <v>6410</v>
      </c>
      <c r="S1016" s="54" t="s">
        <v>6411</v>
      </c>
    </row>
    <row r="1017">
      <c r="A1017" s="55" t="s">
        <v>6412</v>
      </c>
      <c r="B1017" s="51" t="s">
        <v>6413</v>
      </c>
      <c r="C1017" s="52" t="s">
        <v>6414</v>
      </c>
      <c r="D1017" s="51" t="s">
        <v>6415</v>
      </c>
      <c r="E1017" s="51"/>
      <c r="F1017" s="53">
        <v>44693.29344907407</v>
      </c>
      <c r="G1017" s="51"/>
      <c r="H1017" s="51"/>
      <c r="I1017" s="51"/>
      <c r="J1017" s="51"/>
      <c r="K1017" s="51" t="s">
        <v>6416</v>
      </c>
      <c r="L1017" s="51"/>
      <c r="M1017" s="54" t="s">
        <v>69</v>
      </c>
      <c r="N1017" s="56" t="s">
        <v>6417</v>
      </c>
      <c r="O1017" s="51">
        <v>4550.0</v>
      </c>
      <c r="P1017" s="51">
        <v>1265.0</v>
      </c>
      <c r="Q1017" s="51" t="s">
        <v>1216</v>
      </c>
      <c r="R1017" s="57" t="s">
        <v>6418</v>
      </c>
      <c r="S1017" s="54" t="s">
        <v>6419</v>
      </c>
    </row>
    <row r="1018">
      <c r="A1018" s="55" t="s">
        <v>6420</v>
      </c>
      <c r="B1018" s="51" t="s">
        <v>285</v>
      </c>
      <c r="C1018" s="52" t="s">
        <v>6421</v>
      </c>
      <c r="D1018" s="51" t="s">
        <v>6422</v>
      </c>
      <c r="E1018" s="51"/>
      <c r="F1018" s="53">
        <v>44693.28585648148</v>
      </c>
      <c r="G1018" s="51"/>
      <c r="H1018" s="51"/>
      <c r="I1018" s="51"/>
      <c r="J1018" s="51"/>
      <c r="K1018" s="51" t="s">
        <v>288</v>
      </c>
      <c r="L1018" s="51"/>
      <c r="M1018" s="54" t="s">
        <v>69</v>
      </c>
      <c r="N1018" s="56" t="s">
        <v>289</v>
      </c>
      <c r="O1018" s="51">
        <v>1084.0</v>
      </c>
      <c r="P1018" s="51">
        <v>274.0</v>
      </c>
      <c r="Q1018" s="51" t="s">
        <v>290</v>
      </c>
      <c r="R1018" s="57" t="s">
        <v>6423</v>
      </c>
      <c r="S1018" s="54" t="s">
        <v>6424</v>
      </c>
    </row>
    <row r="1019">
      <c r="A1019" s="55" t="s">
        <v>6425</v>
      </c>
      <c r="B1019" s="51" t="s">
        <v>6426</v>
      </c>
      <c r="C1019" s="52" t="s">
        <v>846</v>
      </c>
      <c r="D1019" s="51" t="s">
        <v>6427</v>
      </c>
      <c r="E1019" s="51"/>
      <c r="F1019" s="53">
        <v>44693.27638888889</v>
      </c>
      <c r="G1019" s="51"/>
      <c r="H1019" s="51"/>
      <c r="I1019" s="51"/>
      <c r="J1019" s="51"/>
      <c r="K1019" s="51" t="s">
        <v>6428</v>
      </c>
      <c r="L1019" s="51"/>
      <c r="M1019" s="54" t="s">
        <v>58</v>
      </c>
      <c r="N1019" s="56" t="s">
        <v>6429</v>
      </c>
      <c r="O1019" s="51">
        <v>1230.0</v>
      </c>
      <c r="P1019" s="51">
        <v>1145.0</v>
      </c>
      <c r="Q1019" s="51" t="s">
        <v>6430</v>
      </c>
      <c r="R1019" s="57" t="s">
        <v>6431</v>
      </c>
      <c r="S1019" s="54" t="s">
        <v>851</v>
      </c>
    </row>
    <row r="1020">
      <c r="A1020" s="55" t="s">
        <v>6432</v>
      </c>
      <c r="B1020" s="51" t="s">
        <v>6433</v>
      </c>
      <c r="C1020" s="52" t="s">
        <v>846</v>
      </c>
      <c r="D1020" s="51" t="s">
        <v>6434</v>
      </c>
      <c r="E1020" s="51"/>
      <c r="F1020" s="53">
        <v>44693.27394675926</v>
      </c>
      <c r="G1020" s="51"/>
      <c r="H1020" s="51"/>
      <c r="I1020" s="51"/>
      <c r="J1020" s="51"/>
      <c r="K1020" s="51" t="s">
        <v>6435</v>
      </c>
      <c r="L1020" s="51"/>
      <c r="M1020" s="54" t="s">
        <v>58</v>
      </c>
      <c r="N1020" s="56" t="s">
        <v>6436</v>
      </c>
      <c r="O1020" s="51">
        <v>163.0</v>
      </c>
      <c r="P1020" s="51">
        <v>159.0</v>
      </c>
      <c r="Q1020" s="51" t="s">
        <v>6437</v>
      </c>
      <c r="R1020" s="57" t="s">
        <v>6438</v>
      </c>
      <c r="S1020" s="54" t="s">
        <v>851</v>
      </c>
    </row>
    <row r="1021">
      <c r="A1021" s="55" t="s">
        <v>6439</v>
      </c>
      <c r="B1021" s="51" t="s">
        <v>6440</v>
      </c>
      <c r="C1021" s="52" t="s">
        <v>6441</v>
      </c>
      <c r="D1021" s="51" t="s">
        <v>6442</v>
      </c>
      <c r="E1021" s="51"/>
      <c r="F1021" s="53">
        <v>44693.27196759259</v>
      </c>
      <c r="G1021" s="51"/>
      <c r="H1021" s="51"/>
      <c r="I1021" s="51"/>
      <c r="J1021" s="51"/>
      <c r="K1021" s="51" t="s">
        <v>6443</v>
      </c>
      <c r="L1021" s="51"/>
      <c r="M1021" s="54" t="s">
        <v>58</v>
      </c>
      <c r="N1021" s="56" t="s">
        <v>6444</v>
      </c>
      <c r="O1021" s="51">
        <v>620534.0</v>
      </c>
      <c r="P1021" s="51">
        <v>73.0</v>
      </c>
      <c r="Q1021" s="51" t="s">
        <v>6445</v>
      </c>
      <c r="R1021" s="57" t="s">
        <v>6446</v>
      </c>
      <c r="S1021" s="54" t="s">
        <v>6447</v>
      </c>
    </row>
    <row r="1022">
      <c r="A1022" s="55" t="s">
        <v>6448</v>
      </c>
      <c r="B1022" s="51" t="s">
        <v>6449</v>
      </c>
      <c r="C1022" s="52" t="s">
        <v>6180</v>
      </c>
      <c r="D1022" s="51" t="s">
        <v>6450</v>
      </c>
      <c r="E1022" s="51"/>
      <c r="F1022" s="53">
        <v>44693.25917824074</v>
      </c>
      <c r="G1022" s="51"/>
      <c r="H1022" s="51"/>
      <c r="I1022" s="51"/>
      <c r="J1022" s="51"/>
      <c r="K1022" s="51" t="s">
        <v>6451</v>
      </c>
      <c r="L1022" s="51"/>
      <c r="M1022" s="54" t="s">
        <v>111</v>
      </c>
      <c r="N1022" s="56" t="s">
        <v>6452</v>
      </c>
      <c r="O1022" s="51">
        <v>339.0</v>
      </c>
      <c r="P1022" s="51">
        <v>456.0</v>
      </c>
      <c r="Q1022" s="51" t="s">
        <v>6453</v>
      </c>
      <c r="R1022" s="57" t="s">
        <v>6454</v>
      </c>
      <c r="S1022" s="54" t="s">
        <v>6185</v>
      </c>
    </row>
    <row r="1023">
      <c r="A1023" s="55" t="s">
        <v>6455</v>
      </c>
      <c r="B1023" s="51" t="s">
        <v>6456</v>
      </c>
      <c r="C1023" s="52" t="s">
        <v>637</v>
      </c>
      <c r="D1023" s="51" t="s">
        <v>6457</v>
      </c>
      <c r="E1023" s="51"/>
      <c r="F1023" s="53">
        <v>44693.24055555556</v>
      </c>
      <c r="G1023" s="51"/>
      <c r="H1023" s="51"/>
      <c r="I1023" s="51"/>
      <c r="J1023" s="51"/>
      <c r="K1023" s="51" t="s">
        <v>6458</v>
      </c>
      <c r="L1023" s="51"/>
      <c r="M1023" s="54" t="s">
        <v>58</v>
      </c>
      <c r="N1023" s="56" t="s">
        <v>6459</v>
      </c>
      <c r="O1023" s="51">
        <v>1692.0</v>
      </c>
      <c r="P1023" s="51">
        <v>1034.0</v>
      </c>
      <c r="Q1023" s="51" t="s">
        <v>5136</v>
      </c>
      <c r="R1023" s="57" t="s">
        <v>6460</v>
      </c>
      <c r="S1023" s="54" t="s">
        <v>642</v>
      </c>
    </row>
    <row r="1024">
      <c r="A1024" s="55" t="s">
        <v>6461</v>
      </c>
      <c r="B1024" s="51" t="s">
        <v>6462</v>
      </c>
      <c r="C1024" s="52" t="s">
        <v>6463</v>
      </c>
      <c r="D1024" s="51" t="s">
        <v>6464</v>
      </c>
      <c r="E1024" s="51"/>
      <c r="F1024" s="53">
        <v>44693.22988425926</v>
      </c>
      <c r="G1024" s="51"/>
      <c r="H1024" s="51"/>
      <c r="I1024" s="51"/>
      <c r="J1024" s="51"/>
      <c r="K1024" s="51" t="s">
        <v>6465</v>
      </c>
      <c r="L1024" s="51"/>
      <c r="M1024" s="54" t="s">
        <v>69</v>
      </c>
      <c r="N1024" s="56" t="s">
        <v>6466</v>
      </c>
      <c r="O1024" s="51">
        <v>1505.0</v>
      </c>
      <c r="P1024" s="51">
        <v>1327.0</v>
      </c>
      <c r="Q1024" s="51" t="s">
        <v>6467</v>
      </c>
      <c r="R1024" s="57" t="s">
        <v>6468</v>
      </c>
      <c r="S1024" s="54" t="s">
        <v>6469</v>
      </c>
    </row>
    <row r="1025">
      <c r="A1025" s="55" t="s">
        <v>6470</v>
      </c>
      <c r="B1025" s="51" t="s">
        <v>6471</v>
      </c>
      <c r="C1025" s="52" t="s">
        <v>637</v>
      </c>
      <c r="D1025" s="51" t="s">
        <v>6472</v>
      </c>
      <c r="E1025" s="51"/>
      <c r="F1025" s="53">
        <v>44693.22653935185</v>
      </c>
      <c r="G1025" s="51"/>
      <c r="H1025" s="51"/>
      <c r="I1025" s="51"/>
      <c r="J1025" s="51"/>
      <c r="K1025" s="51" t="s">
        <v>6473</v>
      </c>
      <c r="L1025" s="51"/>
      <c r="M1025" s="54" t="s">
        <v>111</v>
      </c>
      <c r="N1025" s="56" t="s">
        <v>6474</v>
      </c>
      <c r="O1025" s="51">
        <v>102.0</v>
      </c>
      <c r="P1025" s="51">
        <v>373.0</v>
      </c>
      <c r="Q1025" s="51"/>
      <c r="R1025" s="57" t="s">
        <v>6475</v>
      </c>
      <c r="S1025" s="54" t="s">
        <v>642</v>
      </c>
    </row>
    <row r="1026">
      <c r="A1026" s="55" t="s">
        <v>6476</v>
      </c>
      <c r="B1026" s="51" t="s">
        <v>6477</v>
      </c>
      <c r="C1026" s="52" t="s">
        <v>6478</v>
      </c>
      <c r="D1026" s="51" t="s">
        <v>6479</v>
      </c>
      <c r="E1026" s="51"/>
      <c r="F1026" s="53">
        <v>44693.20898148148</v>
      </c>
      <c r="G1026" s="51"/>
      <c r="H1026" s="51"/>
      <c r="I1026" s="51"/>
      <c r="J1026" s="51"/>
      <c r="K1026" s="51" t="s">
        <v>6480</v>
      </c>
      <c r="L1026" s="51"/>
      <c r="M1026" s="54" t="s">
        <v>111</v>
      </c>
      <c r="N1026" s="56" t="s">
        <v>6481</v>
      </c>
      <c r="O1026" s="51">
        <v>301.0</v>
      </c>
      <c r="P1026" s="51">
        <v>254.0</v>
      </c>
      <c r="Q1026" s="51" t="s">
        <v>974</v>
      </c>
      <c r="R1026" s="57" t="s">
        <v>6482</v>
      </c>
      <c r="S1026" s="54" t="s">
        <v>6483</v>
      </c>
    </row>
    <row r="1027">
      <c r="A1027" s="55" t="s">
        <v>6484</v>
      </c>
      <c r="B1027" s="51" t="s">
        <v>6485</v>
      </c>
      <c r="C1027" s="52" t="s">
        <v>6478</v>
      </c>
      <c r="D1027" s="51" t="s">
        <v>6486</v>
      </c>
      <c r="E1027" s="51"/>
      <c r="F1027" s="53">
        <v>44693.19489583334</v>
      </c>
      <c r="G1027" s="51"/>
      <c r="H1027" s="51"/>
      <c r="I1027" s="51"/>
      <c r="J1027" s="51"/>
      <c r="K1027" s="51" t="s">
        <v>6487</v>
      </c>
      <c r="L1027" s="51"/>
      <c r="M1027" s="54" t="s">
        <v>58</v>
      </c>
      <c r="N1027" s="56" t="s">
        <v>6488</v>
      </c>
      <c r="O1027" s="51">
        <v>1648.0</v>
      </c>
      <c r="P1027" s="51">
        <v>1160.0</v>
      </c>
      <c r="Q1027" s="51" t="s">
        <v>6489</v>
      </c>
      <c r="R1027" s="57" t="s">
        <v>6490</v>
      </c>
      <c r="S1027" s="54" t="s">
        <v>6483</v>
      </c>
    </row>
    <row r="1028">
      <c r="A1028" s="55" t="s">
        <v>6491</v>
      </c>
      <c r="B1028" s="51" t="s">
        <v>6492</v>
      </c>
      <c r="C1028" s="52" t="s">
        <v>637</v>
      </c>
      <c r="D1028" s="51" t="s">
        <v>6493</v>
      </c>
      <c r="E1028" s="51"/>
      <c r="F1028" s="53">
        <v>44693.19125</v>
      </c>
      <c r="G1028" s="51"/>
      <c r="H1028" s="51"/>
      <c r="I1028" s="51"/>
      <c r="J1028" s="51"/>
      <c r="K1028" s="51" t="s">
        <v>6494</v>
      </c>
      <c r="L1028" s="51"/>
      <c r="M1028" s="54" t="s">
        <v>58</v>
      </c>
      <c r="N1028" s="56" t="s">
        <v>6495</v>
      </c>
      <c r="O1028" s="51">
        <v>11404.0</v>
      </c>
      <c r="P1028" s="51">
        <v>11208.0</v>
      </c>
      <c r="Q1028" s="51" t="s">
        <v>6496</v>
      </c>
      <c r="R1028" s="57" t="s">
        <v>6497</v>
      </c>
      <c r="S1028" s="54" t="s">
        <v>642</v>
      </c>
    </row>
    <row r="1029">
      <c r="A1029" s="55" t="s">
        <v>6498</v>
      </c>
      <c r="B1029" s="51" t="s">
        <v>6499</v>
      </c>
      <c r="C1029" s="52" t="s">
        <v>637</v>
      </c>
      <c r="D1029" s="51" t="s">
        <v>6500</v>
      </c>
      <c r="E1029" s="51"/>
      <c r="F1029" s="53">
        <v>44693.184583333335</v>
      </c>
      <c r="G1029" s="51"/>
      <c r="H1029" s="51"/>
      <c r="I1029" s="51"/>
      <c r="J1029" s="51"/>
      <c r="K1029" s="51" t="s">
        <v>6501</v>
      </c>
      <c r="L1029" s="51"/>
      <c r="M1029" s="54" t="s">
        <v>111</v>
      </c>
      <c r="N1029" s="56" t="s">
        <v>6502</v>
      </c>
      <c r="O1029" s="51">
        <v>362.0</v>
      </c>
      <c r="P1029" s="51">
        <v>72.0</v>
      </c>
      <c r="Q1029" s="51" t="s">
        <v>2085</v>
      </c>
      <c r="R1029" s="57" t="s">
        <v>6503</v>
      </c>
      <c r="S1029" s="54" t="s">
        <v>642</v>
      </c>
    </row>
    <row r="1030">
      <c r="A1030" s="55" t="s">
        <v>6504</v>
      </c>
      <c r="B1030" s="51" t="s">
        <v>6505</v>
      </c>
      <c r="C1030" s="52" t="s">
        <v>6180</v>
      </c>
      <c r="D1030" s="51" t="s">
        <v>6506</v>
      </c>
      <c r="E1030" s="51"/>
      <c r="F1030" s="53">
        <v>44693.173993055556</v>
      </c>
      <c r="G1030" s="51"/>
      <c r="H1030" s="51"/>
      <c r="I1030" s="51"/>
      <c r="J1030" s="51"/>
      <c r="K1030" s="51" t="s">
        <v>6507</v>
      </c>
      <c r="L1030" s="51"/>
      <c r="M1030" s="54" t="s">
        <v>69</v>
      </c>
      <c r="N1030" s="56" t="s">
        <v>6508</v>
      </c>
      <c r="O1030" s="51">
        <v>1051.0</v>
      </c>
      <c r="P1030" s="51">
        <v>2544.0</v>
      </c>
      <c r="Q1030" s="51" t="s">
        <v>1216</v>
      </c>
      <c r="R1030" s="57" t="s">
        <v>6509</v>
      </c>
      <c r="S1030" s="54" t="s">
        <v>6185</v>
      </c>
    </row>
    <row r="1031">
      <c r="A1031" s="55" t="s">
        <v>6510</v>
      </c>
      <c r="B1031" s="51" t="s">
        <v>6511</v>
      </c>
      <c r="C1031" s="52" t="s">
        <v>637</v>
      </c>
      <c r="D1031" s="51" t="s">
        <v>6512</v>
      </c>
      <c r="E1031" s="51"/>
      <c r="F1031" s="53">
        <v>44693.17173611111</v>
      </c>
      <c r="G1031" s="51"/>
      <c r="H1031" s="51"/>
      <c r="I1031" s="51"/>
      <c r="J1031" s="51"/>
      <c r="K1031" s="51" t="s">
        <v>6513</v>
      </c>
      <c r="L1031" s="51"/>
      <c r="M1031" s="54" t="s">
        <v>111</v>
      </c>
      <c r="N1031" s="56" t="s">
        <v>6514</v>
      </c>
      <c r="O1031" s="51">
        <v>941.0</v>
      </c>
      <c r="P1031" s="51">
        <v>910.0</v>
      </c>
      <c r="Q1031" s="51" t="s">
        <v>6515</v>
      </c>
      <c r="R1031" s="57" t="s">
        <v>6516</v>
      </c>
      <c r="S1031" s="54" t="s">
        <v>642</v>
      </c>
    </row>
    <row r="1032">
      <c r="A1032" s="55" t="s">
        <v>6517</v>
      </c>
      <c r="B1032" s="51" t="s">
        <v>6518</v>
      </c>
      <c r="C1032" s="52" t="s">
        <v>637</v>
      </c>
      <c r="D1032" s="51" t="s">
        <v>6519</v>
      </c>
      <c r="E1032" s="51"/>
      <c r="F1032" s="53">
        <v>44693.1708912037</v>
      </c>
      <c r="G1032" s="51"/>
      <c r="H1032" s="51"/>
      <c r="I1032" s="51"/>
      <c r="J1032" s="51"/>
      <c r="K1032" s="51" t="s">
        <v>6520</v>
      </c>
      <c r="L1032" s="51"/>
      <c r="M1032" s="54" t="s">
        <v>69</v>
      </c>
      <c r="N1032" s="56" t="s">
        <v>6521</v>
      </c>
      <c r="O1032" s="51">
        <v>16973.0</v>
      </c>
      <c r="P1032" s="51">
        <v>17802.0</v>
      </c>
      <c r="Q1032" s="51" t="s">
        <v>6522</v>
      </c>
      <c r="R1032" s="57" t="s">
        <v>6523</v>
      </c>
      <c r="S1032" s="54" t="s">
        <v>642</v>
      </c>
    </row>
    <row r="1033">
      <c r="A1033" s="55" t="s">
        <v>6524</v>
      </c>
      <c r="B1033" s="51" t="s">
        <v>6525</v>
      </c>
      <c r="C1033" s="52" t="s">
        <v>6526</v>
      </c>
      <c r="D1033" s="51" t="s">
        <v>6527</v>
      </c>
      <c r="E1033" s="51"/>
      <c r="F1033" s="53">
        <v>44693.13866898148</v>
      </c>
      <c r="G1033" s="51"/>
      <c r="H1033" s="51"/>
      <c r="I1033" s="51"/>
      <c r="J1033" s="51"/>
      <c r="K1033" s="51" t="s">
        <v>6528</v>
      </c>
      <c r="L1033" s="51"/>
      <c r="M1033" s="54" t="s">
        <v>111</v>
      </c>
      <c r="N1033" s="56" t="s">
        <v>6529</v>
      </c>
      <c r="O1033" s="51">
        <v>1133.0</v>
      </c>
      <c r="P1033" s="51">
        <v>1324.0</v>
      </c>
      <c r="Q1033" s="51"/>
      <c r="R1033" s="57" t="s">
        <v>6530</v>
      </c>
      <c r="S1033" s="54" t="s">
        <v>6531</v>
      </c>
    </row>
    <row r="1034">
      <c r="A1034" s="55" t="s">
        <v>6532</v>
      </c>
      <c r="B1034" s="51" t="s">
        <v>1467</v>
      </c>
      <c r="C1034" s="52" t="s">
        <v>637</v>
      </c>
      <c r="D1034" s="51" t="s">
        <v>6533</v>
      </c>
      <c r="E1034" s="51"/>
      <c r="F1034" s="53">
        <v>44693.1321875</v>
      </c>
      <c r="G1034" s="51"/>
      <c r="H1034" s="51"/>
      <c r="I1034" s="51"/>
      <c r="J1034" s="51"/>
      <c r="K1034" s="51" t="s">
        <v>1469</v>
      </c>
      <c r="L1034" s="51"/>
      <c r="M1034" s="54" t="s">
        <v>58</v>
      </c>
      <c r="N1034" s="56" t="s">
        <v>1470</v>
      </c>
      <c r="O1034" s="51">
        <v>541.0</v>
      </c>
      <c r="P1034" s="51">
        <v>430.0</v>
      </c>
      <c r="Q1034" s="51" t="s">
        <v>377</v>
      </c>
      <c r="R1034" s="57" t="s">
        <v>6534</v>
      </c>
      <c r="S1034" s="54" t="s">
        <v>642</v>
      </c>
    </row>
    <row r="1035">
      <c r="A1035" s="55" t="s">
        <v>6535</v>
      </c>
      <c r="B1035" s="51" t="s">
        <v>6536</v>
      </c>
      <c r="C1035" s="52" t="s">
        <v>637</v>
      </c>
      <c r="D1035" s="51" t="s">
        <v>6537</v>
      </c>
      <c r="E1035" s="51"/>
      <c r="F1035" s="53">
        <v>44693.128483796296</v>
      </c>
      <c r="G1035" s="51"/>
      <c r="H1035" s="51"/>
      <c r="I1035" s="51"/>
      <c r="J1035" s="51"/>
      <c r="K1035" s="51" t="s">
        <v>6538</v>
      </c>
      <c r="L1035" s="51"/>
      <c r="M1035" s="54" t="s">
        <v>58</v>
      </c>
      <c r="N1035" s="56" t="s">
        <v>6539</v>
      </c>
      <c r="O1035" s="51">
        <v>1171.0</v>
      </c>
      <c r="P1035" s="51">
        <v>607.0</v>
      </c>
      <c r="Q1035" s="51" t="s">
        <v>6540</v>
      </c>
      <c r="R1035" s="57" t="s">
        <v>6541</v>
      </c>
      <c r="S1035" s="54" t="s">
        <v>642</v>
      </c>
    </row>
    <row r="1036">
      <c r="A1036" s="55" t="s">
        <v>6542</v>
      </c>
      <c r="B1036" s="51" t="s">
        <v>6543</v>
      </c>
      <c r="C1036" s="52" t="s">
        <v>637</v>
      </c>
      <c r="D1036" s="51" t="s">
        <v>6544</v>
      </c>
      <c r="E1036" s="51"/>
      <c r="F1036" s="53">
        <v>44693.10923611111</v>
      </c>
      <c r="G1036" s="51"/>
      <c r="H1036" s="51"/>
      <c r="I1036" s="51"/>
      <c r="J1036" s="51"/>
      <c r="K1036" s="51" t="s">
        <v>6545</v>
      </c>
      <c r="L1036" s="51"/>
      <c r="M1036" s="54" t="s">
        <v>58</v>
      </c>
      <c r="N1036" s="56" t="s">
        <v>6546</v>
      </c>
      <c r="O1036" s="51">
        <v>2317.0</v>
      </c>
      <c r="P1036" s="51">
        <v>4989.0</v>
      </c>
      <c r="Q1036" s="51" t="s">
        <v>2085</v>
      </c>
      <c r="R1036" s="57" t="s">
        <v>6547</v>
      </c>
      <c r="S1036" s="54" t="s">
        <v>642</v>
      </c>
    </row>
    <row r="1037">
      <c r="A1037" s="55" t="s">
        <v>6548</v>
      </c>
      <c r="B1037" s="51" t="s">
        <v>6549</v>
      </c>
      <c r="C1037" s="52" t="s">
        <v>637</v>
      </c>
      <c r="D1037" s="51" t="s">
        <v>6550</v>
      </c>
      <c r="E1037" s="51"/>
      <c r="F1037" s="53">
        <v>44693.09189814815</v>
      </c>
      <c r="G1037" s="51"/>
      <c r="H1037" s="51"/>
      <c r="I1037" s="51"/>
      <c r="J1037" s="51"/>
      <c r="K1037" s="51" t="s">
        <v>6551</v>
      </c>
      <c r="L1037" s="51"/>
      <c r="M1037" s="54" t="s">
        <v>69</v>
      </c>
      <c r="N1037" s="56" t="s">
        <v>6552</v>
      </c>
      <c r="O1037" s="51">
        <v>3774.0</v>
      </c>
      <c r="P1037" s="51">
        <v>823.0</v>
      </c>
      <c r="Q1037" s="51" t="s">
        <v>6553</v>
      </c>
      <c r="R1037" s="57" t="s">
        <v>6554</v>
      </c>
      <c r="S1037" s="54" t="s">
        <v>642</v>
      </c>
    </row>
    <row r="1038">
      <c r="A1038" s="55" t="s">
        <v>6555</v>
      </c>
      <c r="B1038" s="51" t="s">
        <v>6556</v>
      </c>
      <c r="C1038" s="52" t="s">
        <v>637</v>
      </c>
      <c r="D1038" s="51" t="s">
        <v>6557</v>
      </c>
      <c r="E1038" s="51"/>
      <c r="F1038" s="53">
        <v>44693.09179398148</v>
      </c>
      <c r="G1038" s="51"/>
      <c r="H1038" s="51"/>
      <c r="I1038" s="51"/>
      <c r="J1038" s="51"/>
      <c r="K1038" s="51" t="s">
        <v>6558</v>
      </c>
      <c r="L1038" s="51"/>
      <c r="M1038" s="54" t="s">
        <v>69</v>
      </c>
      <c r="N1038" s="56" t="s">
        <v>6559</v>
      </c>
      <c r="O1038" s="51">
        <v>24.0</v>
      </c>
      <c r="P1038" s="51">
        <v>320.0</v>
      </c>
      <c r="Q1038" s="51"/>
      <c r="R1038" s="57" t="s">
        <v>6560</v>
      </c>
      <c r="S1038" s="54" t="s">
        <v>642</v>
      </c>
    </row>
    <row r="1039">
      <c r="A1039" s="55" t="s">
        <v>6561</v>
      </c>
      <c r="B1039" s="51" t="s">
        <v>6562</v>
      </c>
      <c r="C1039" s="52" t="s">
        <v>6563</v>
      </c>
      <c r="D1039" s="51" t="s">
        <v>6564</v>
      </c>
      <c r="E1039" s="51"/>
      <c r="F1039" s="53">
        <v>44693.08373842592</v>
      </c>
      <c r="G1039" s="51"/>
      <c r="H1039" s="51"/>
      <c r="I1039" s="51" t="s">
        <v>6565</v>
      </c>
      <c r="J1039" s="51" t="s">
        <v>6566</v>
      </c>
      <c r="K1039" s="51" t="s">
        <v>6567</v>
      </c>
      <c r="L1039" s="51"/>
      <c r="M1039" s="54" t="s">
        <v>69</v>
      </c>
      <c r="N1039" s="56" t="s">
        <v>6568</v>
      </c>
      <c r="O1039" s="51">
        <v>111.0</v>
      </c>
      <c r="P1039" s="51">
        <v>796.0</v>
      </c>
      <c r="Q1039" s="51" t="s">
        <v>6569</v>
      </c>
      <c r="R1039" s="57" t="s">
        <v>6570</v>
      </c>
      <c r="S1039" s="54" t="s">
        <v>6571</v>
      </c>
    </row>
    <row r="1040">
      <c r="A1040" s="55" t="s">
        <v>6572</v>
      </c>
      <c r="B1040" s="51" t="s">
        <v>6573</v>
      </c>
      <c r="C1040" s="52" t="s">
        <v>637</v>
      </c>
      <c r="D1040" s="51" t="s">
        <v>6574</v>
      </c>
      <c r="E1040" s="51"/>
      <c r="F1040" s="53">
        <v>44693.0750462963</v>
      </c>
      <c r="G1040" s="51"/>
      <c r="H1040" s="51"/>
      <c r="I1040" s="51"/>
      <c r="J1040" s="51"/>
      <c r="K1040" s="51" t="s">
        <v>6575</v>
      </c>
      <c r="L1040" s="51"/>
      <c r="M1040" s="54" t="s">
        <v>58</v>
      </c>
      <c r="N1040" s="56" t="s">
        <v>6576</v>
      </c>
      <c r="O1040" s="51">
        <v>333.0</v>
      </c>
      <c r="P1040" s="51">
        <v>1034.0</v>
      </c>
      <c r="Q1040" s="51" t="s">
        <v>6577</v>
      </c>
      <c r="R1040" s="57" t="s">
        <v>6578</v>
      </c>
      <c r="S1040" s="54" t="s">
        <v>642</v>
      </c>
    </row>
    <row r="1041">
      <c r="A1041" s="55" t="s">
        <v>6579</v>
      </c>
      <c r="B1041" s="51" t="s">
        <v>6580</v>
      </c>
      <c r="C1041" s="52" t="s">
        <v>637</v>
      </c>
      <c r="D1041" s="51" t="s">
        <v>6581</v>
      </c>
      <c r="E1041" s="51"/>
      <c r="F1041" s="53">
        <v>44693.053761574076</v>
      </c>
      <c r="G1041" s="51"/>
      <c r="H1041" s="51"/>
      <c r="I1041" s="51"/>
      <c r="J1041" s="51"/>
      <c r="K1041" s="51" t="s">
        <v>6582</v>
      </c>
      <c r="L1041" s="51"/>
      <c r="M1041" s="54" t="s">
        <v>58</v>
      </c>
      <c r="N1041" s="56" t="s">
        <v>6583</v>
      </c>
      <c r="O1041" s="51">
        <v>193.0</v>
      </c>
      <c r="P1041" s="51">
        <v>437.0</v>
      </c>
      <c r="Q1041" s="51"/>
      <c r="R1041" s="57" t="s">
        <v>6584</v>
      </c>
      <c r="S1041" s="54" t="s">
        <v>642</v>
      </c>
    </row>
    <row r="1042">
      <c r="A1042" s="55" t="s">
        <v>6585</v>
      </c>
      <c r="B1042" s="51" t="s">
        <v>6586</v>
      </c>
      <c r="C1042" s="52" t="s">
        <v>637</v>
      </c>
      <c r="D1042" s="51" t="s">
        <v>6587</v>
      </c>
      <c r="E1042" s="51"/>
      <c r="F1042" s="53">
        <v>44693.047430555554</v>
      </c>
      <c r="G1042" s="51"/>
      <c r="H1042" s="51"/>
      <c r="I1042" s="51"/>
      <c r="J1042" s="51"/>
      <c r="K1042" s="51" t="s">
        <v>6588</v>
      </c>
      <c r="L1042" s="51"/>
      <c r="M1042" s="54" t="s">
        <v>1015</v>
      </c>
      <c r="N1042" s="56" t="s">
        <v>6589</v>
      </c>
      <c r="O1042" s="51">
        <v>5220.0</v>
      </c>
      <c r="P1042" s="51">
        <v>290.0</v>
      </c>
      <c r="Q1042" s="51" t="s">
        <v>6590</v>
      </c>
      <c r="R1042" s="57" t="s">
        <v>6591</v>
      </c>
      <c r="S1042" s="54" t="s">
        <v>642</v>
      </c>
    </row>
    <row r="1043">
      <c r="A1043" s="55" t="s">
        <v>6592</v>
      </c>
      <c r="B1043" s="51" t="s">
        <v>6593</v>
      </c>
      <c r="C1043" s="52" t="s">
        <v>637</v>
      </c>
      <c r="D1043" s="51" t="s">
        <v>6594</v>
      </c>
      <c r="E1043" s="51"/>
      <c r="F1043" s="53">
        <v>44693.01736111111</v>
      </c>
      <c r="G1043" s="51"/>
      <c r="H1043" s="51"/>
      <c r="I1043" s="51"/>
      <c r="J1043" s="51"/>
      <c r="K1043" s="51" t="s">
        <v>6595</v>
      </c>
      <c r="L1043" s="51"/>
      <c r="M1043" s="54" t="s">
        <v>1015</v>
      </c>
      <c r="N1043" s="56" t="s">
        <v>6596</v>
      </c>
      <c r="O1043" s="51">
        <v>5716.0</v>
      </c>
      <c r="P1043" s="51">
        <v>451.0</v>
      </c>
      <c r="Q1043" s="51" t="s">
        <v>6590</v>
      </c>
      <c r="R1043" s="57" t="s">
        <v>6597</v>
      </c>
      <c r="S1043" s="54" t="s">
        <v>642</v>
      </c>
    </row>
    <row r="1044">
      <c r="A1044" s="55" t="s">
        <v>6598</v>
      </c>
      <c r="B1044" s="51" t="s">
        <v>6599</v>
      </c>
      <c r="C1044" s="52" t="s">
        <v>637</v>
      </c>
      <c r="D1044" s="51" t="s">
        <v>6600</v>
      </c>
      <c r="E1044" s="51"/>
      <c r="F1044" s="53">
        <v>44692.99313657408</v>
      </c>
      <c r="G1044" s="51"/>
      <c r="H1044" s="51"/>
      <c r="I1044" s="51"/>
      <c r="J1044" s="51"/>
      <c r="K1044" s="51" t="s">
        <v>6601</v>
      </c>
      <c r="L1044" s="51"/>
      <c r="M1044" s="54" t="s">
        <v>58</v>
      </c>
      <c r="N1044" s="56" t="s">
        <v>6602</v>
      </c>
      <c r="O1044" s="51">
        <v>6568.0</v>
      </c>
      <c r="P1044" s="51">
        <v>3920.0</v>
      </c>
      <c r="Q1044" s="51"/>
      <c r="R1044" s="57" t="s">
        <v>6603</v>
      </c>
      <c r="S1044" s="54" t="s">
        <v>642</v>
      </c>
    </row>
    <row r="1045">
      <c r="A1045" s="55" t="s">
        <v>6604</v>
      </c>
      <c r="B1045" s="51" t="s">
        <v>6605</v>
      </c>
      <c r="C1045" s="52" t="s">
        <v>637</v>
      </c>
      <c r="D1045" s="51" t="s">
        <v>6606</v>
      </c>
      <c r="E1045" s="51"/>
      <c r="F1045" s="53">
        <v>44692.965578703705</v>
      </c>
      <c r="G1045" s="51"/>
      <c r="H1045" s="51"/>
      <c r="I1045" s="51"/>
      <c r="J1045" s="51"/>
      <c r="K1045" s="51" t="s">
        <v>6607</v>
      </c>
      <c r="L1045" s="51"/>
      <c r="M1045" s="54" t="s">
        <v>69</v>
      </c>
      <c r="N1045" s="56" t="s">
        <v>59</v>
      </c>
      <c r="O1045" s="51">
        <v>135.0</v>
      </c>
      <c r="P1045" s="51">
        <v>29.0</v>
      </c>
      <c r="Q1045" s="51"/>
      <c r="R1045" s="57" t="s">
        <v>6608</v>
      </c>
      <c r="S1045" s="54" t="s">
        <v>642</v>
      </c>
    </row>
    <row r="1046">
      <c r="A1046" s="55" t="s">
        <v>6609</v>
      </c>
      <c r="B1046" s="51" t="s">
        <v>6610</v>
      </c>
      <c r="C1046" s="52" t="s">
        <v>637</v>
      </c>
      <c r="D1046" s="51" t="s">
        <v>6611</v>
      </c>
      <c r="E1046" s="51"/>
      <c r="F1046" s="53">
        <v>44692.964270833334</v>
      </c>
      <c r="G1046" s="51"/>
      <c r="H1046" s="51"/>
      <c r="I1046" s="51"/>
      <c r="J1046" s="51"/>
      <c r="K1046" s="51" t="s">
        <v>6612</v>
      </c>
      <c r="L1046" s="51"/>
      <c r="M1046" s="54" t="s">
        <v>111</v>
      </c>
      <c r="N1046" s="56" t="s">
        <v>6613</v>
      </c>
      <c r="O1046" s="51">
        <v>303.0</v>
      </c>
      <c r="P1046" s="51">
        <v>97.0</v>
      </c>
      <c r="Q1046" s="51"/>
      <c r="R1046" s="57" t="s">
        <v>6614</v>
      </c>
      <c r="S1046" s="54" t="s">
        <v>642</v>
      </c>
    </row>
    <row r="1047">
      <c r="A1047" s="55" t="s">
        <v>6615</v>
      </c>
      <c r="B1047" s="51" t="s">
        <v>6616</v>
      </c>
      <c r="C1047" s="52" t="s">
        <v>6617</v>
      </c>
      <c r="D1047" s="51" t="s">
        <v>6618</v>
      </c>
      <c r="E1047" s="51"/>
      <c r="F1047" s="53">
        <v>44692.94701388889</v>
      </c>
      <c r="G1047" s="51"/>
      <c r="H1047" s="51"/>
      <c r="I1047" s="51"/>
      <c r="J1047" s="51"/>
      <c r="K1047" s="51" t="s">
        <v>6619</v>
      </c>
      <c r="L1047" s="51"/>
      <c r="M1047" s="54" t="s">
        <v>69</v>
      </c>
      <c r="N1047" s="56" t="s">
        <v>6620</v>
      </c>
      <c r="O1047" s="51">
        <v>64.0</v>
      </c>
      <c r="P1047" s="51">
        <v>184.0</v>
      </c>
      <c r="Q1047" s="51"/>
      <c r="R1047" s="57" t="s">
        <v>6621</v>
      </c>
      <c r="S1047" s="54" t="s">
        <v>6622</v>
      </c>
    </row>
    <row r="1048">
      <c r="A1048" s="55" t="s">
        <v>6623</v>
      </c>
      <c r="B1048" s="51" t="s">
        <v>6624</v>
      </c>
      <c r="C1048" s="52" t="s">
        <v>6625</v>
      </c>
      <c r="D1048" s="51" t="s">
        <v>6626</v>
      </c>
      <c r="E1048" s="51"/>
      <c r="F1048" s="53">
        <v>44692.946122685185</v>
      </c>
      <c r="G1048" s="51"/>
      <c r="H1048" s="51"/>
      <c r="I1048" s="51"/>
      <c r="J1048" s="51"/>
      <c r="K1048" s="51" t="s">
        <v>6627</v>
      </c>
      <c r="L1048" s="51"/>
      <c r="M1048" s="54" t="s">
        <v>69</v>
      </c>
      <c r="N1048" s="56" t="s">
        <v>6628</v>
      </c>
      <c r="O1048" s="51">
        <v>825.0</v>
      </c>
      <c r="P1048" s="51">
        <v>966.0</v>
      </c>
      <c r="Q1048" s="51" t="s">
        <v>6629</v>
      </c>
      <c r="R1048" s="57" t="s">
        <v>6630</v>
      </c>
      <c r="S1048" s="54" t="s">
        <v>6631</v>
      </c>
    </row>
    <row r="1049">
      <c r="A1049" s="55" t="s">
        <v>6632</v>
      </c>
      <c r="B1049" s="51" t="s">
        <v>6633</v>
      </c>
      <c r="C1049" s="52" t="s">
        <v>6617</v>
      </c>
      <c r="D1049" s="51" t="s">
        <v>6634</v>
      </c>
      <c r="E1049" s="51"/>
      <c r="F1049" s="53">
        <v>44692.94530092593</v>
      </c>
      <c r="G1049" s="51"/>
      <c r="H1049" s="51"/>
      <c r="I1049" s="51"/>
      <c r="J1049" s="51"/>
      <c r="K1049" s="51" t="s">
        <v>6635</v>
      </c>
      <c r="L1049" s="51"/>
      <c r="M1049" s="54" t="s">
        <v>69</v>
      </c>
      <c r="N1049" s="56" t="s">
        <v>6636</v>
      </c>
      <c r="O1049" s="51">
        <v>3419.0</v>
      </c>
      <c r="P1049" s="51">
        <v>4999.0</v>
      </c>
      <c r="Q1049" s="51" t="s">
        <v>4485</v>
      </c>
      <c r="R1049" s="57" t="s">
        <v>6637</v>
      </c>
      <c r="S1049" s="54" t="s">
        <v>6622</v>
      </c>
    </row>
    <row r="1050">
      <c r="A1050" s="55" t="s">
        <v>6638</v>
      </c>
      <c r="B1050" s="51" t="s">
        <v>6639</v>
      </c>
      <c r="C1050" s="52" t="s">
        <v>637</v>
      </c>
      <c r="D1050" s="51" t="s">
        <v>6640</v>
      </c>
      <c r="E1050" s="51"/>
      <c r="F1050" s="53">
        <v>44692.924166666664</v>
      </c>
      <c r="G1050" s="51"/>
      <c r="H1050" s="51"/>
      <c r="I1050" s="51"/>
      <c r="J1050" s="51"/>
      <c r="K1050" s="51" t="s">
        <v>6641</v>
      </c>
      <c r="L1050" s="51"/>
      <c r="M1050" s="54" t="s">
        <v>58</v>
      </c>
      <c r="N1050" s="56" t="s">
        <v>6642</v>
      </c>
      <c r="O1050" s="51">
        <v>152.0</v>
      </c>
      <c r="P1050" s="51">
        <v>126.0</v>
      </c>
      <c r="Q1050" s="51"/>
      <c r="R1050" s="57" t="s">
        <v>6643</v>
      </c>
      <c r="S1050" s="54" t="s">
        <v>642</v>
      </c>
    </row>
    <row r="1051">
      <c r="A1051" s="55" t="s">
        <v>6644</v>
      </c>
      <c r="B1051" s="51" t="s">
        <v>6645</v>
      </c>
      <c r="C1051" s="52" t="s">
        <v>637</v>
      </c>
      <c r="D1051" s="51" t="s">
        <v>6646</v>
      </c>
      <c r="E1051" s="51"/>
      <c r="F1051" s="53">
        <v>44692.924039351856</v>
      </c>
      <c r="G1051" s="51"/>
      <c r="H1051" s="51"/>
      <c r="I1051" s="51"/>
      <c r="J1051" s="51"/>
      <c r="K1051" s="51" t="s">
        <v>6647</v>
      </c>
      <c r="L1051" s="51"/>
      <c r="M1051" s="54" t="s">
        <v>58</v>
      </c>
      <c r="N1051" s="56" t="s">
        <v>6648</v>
      </c>
      <c r="O1051" s="51">
        <v>134.0</v>
      </c>
      <c r="P1051" s="51">
        <v>281.0</v>
      </c>
      <c r="Q1051" s="51"/>
      <c r="R1051" s="57" t="s">
        <v>6649</v>
      </c>
      <c r="S1051" s="54" t="s">
        <v>642</v>
      </c>
    </row>
    <row r="1052">
      <c r="A1052" s="55" t="s">
        <v>6650</v>
      </c>
      <c r="B1052" s="51" t="s">
        <v>6651</v>
      </c>
      <c r="C1052" s="52" t="s">
        <v>637</v>
      </c>
      <c r="D1052" s="51" t="s">
        <v>6652</v>
      </c>
      <c r="E1052" s="51"/>
      <c r="F1052" s="53">
        <v>44692.91664351852</v>
      </c>
      <c r="G1052" s="51"/>
      <c r="H1052" s="51"/>
      <c r="I1052" s="51"/>
      <c r="J1052" s="51"/>
      <c r="K1052" s="51" t="s">
        <v>6653</v>
      </c>
      <c r="L1052" s="51"/>
      <c r="M1052" s="54" t="s">
        <v>111</v>
      </c>
      <c r="N1052" s="56" t="s">
        <v>6654</v>
      </c>
      <c r="O1052" s="51">
        <v>69.0</v>
      </c>
      <c r="P1052" s="51">
        <v>390.0</v>
      </c>
      <c r="Q1052" s="51"/>
      <c r="R1052" s="57" t="s">
        <v>6655</v>
      </c>
      <c r="S1052" s="54" t="s">
        <v>642</v>
      </c>
    </row>
    <row r="1053">
      <c r="A1053" s="55" t="s">
        <v>6656</v>
      </c>
      <c r="B1053" s="51" t="s">
        <v>6657</v>
      </c>
      <c r="C1053" s="52" t="s">
        <v>637</v>
      </c>
      <c r="D1053" s="51" t="s">
        <v>6658</v>
      </c>
      <c r="E1053" s="51"/>
      <c r="F1053" s="53">
        <v>44692.91420138889</v>
      </c>
      <c r="G1053" s="51"/>
      <c r="H1053" s="51"/>
      <c r="I1053" s="51"/>
      <c r="J1053" s="51"/>
      <c r="K1053" s="51" t="s">
        <v>6659</v>
      </c>
      <c r="L1053" s="51"/>
      <c r="M1053" s="54" t="s">
        <v>69</v>
      </c>
      <c r="N1053" s="56" t="s">
        <v>6660</v>
      </c>
      <c r="O1053" s="51">
        <v>143.0</v>
      </c>
      <c r="P1053" s="51">
        <v>564.0</v>
      </c>
      <c r="Q1053" s="51"/>
      <c r="R1053" s="57" t="s">
        <v>6661</v>
      </c>
      <c r="S1053" s="54" t="s">
        <v>642</v>
      </c>
    </row>
    <row r="1054">
      <c r="A1054" s="55" t="s">
        <v>6662</v>
      </c>
      <c r="B1054" s="51" t="s">
        <v>2510</v>
      </c>
      <c r="C1054" s="52" t="s">
        <v>637</v>
      </c>
      <c r="D1054" s="51" t="s">
        <v>6663</v>
      </c>
      <c r="E1054" s="51"/>
      <c r="F1054" s="53">
        <v>44692.90685185185</v>
      </c>
      <c r="G1054" s="51"/>
      <c r="H1054" s="51"/>
      <c r="I1054" s="51"/>
      <c r="J1054" s="51"/>
      <c r="K1054" s="51" t="s">
        <v>2513</v>
      </c>
      <c r="L1054" s="51"/>
      <c r="M1054" s="54" t="s">
        <v>111</v>
      </c>
      <c r="N1054" s="56" t="s">
        <v>2514</v>
      </c>
      <c r="O1054" s="51">
        <v>6775.0</v>
      </c>
      <c r="P1054" s="51">
        <v>5715.0</v>
      </c>
      <c r="Q1054" s="51" t="s">
        <v>2515</v>
      </c>
      <c r="R1054" s="57" t="s">
        <v>6664</v>
      </c>
      <c r="S1054" s="54" t="s">
        <v>642</v>
      </c>
    </row>
    <row r="1055">
      <c r="A1055" s="55" t="s">
        <v>6665</v>
      </c>
      <c r="B1055" s="51" t="s">
        <v>6666</v>
      </c>
      <c r="C1055" s="52" t="s">
        <v>6478</v>
      </c>
      <c r="D1055" s="51" t="s">
        <v>6667</v>
      </c>
      <c r="E1055" s="51"/>
      <c r="F1055" s="53">
        <v>44692.90597222222</v>
      </c>
      <c r="G1055" s="51"/>
      <c r="H1055" s="51"/>
      <c r="I1055" s="51"/>
      <c r="J1055" s="51"/>
      <c r="K1055" s="51" t="s">
        <v>6668</v>
      </c>
      <c r="L1055" s="51"/>
      <c r="M1055" s="54" t="s">
        <v>58</v>
      </c>
      <c r="N1055" s="56" t="s">
        <v>6669</v>
      </c>
      <c r="O1055" s="51">
        <v>627.0</v>
      </c>
      <c r="P1055" s="51">
        <v>43.0</v>
      </c>
      <c r="Q1055" s="51" t="s">
        <v>6670</v>
      </c>
      <c r="R1055" s="57" t="s">
        <v>6671</v>
      </c>
      <c r="S1055" s="54" t="s">
        <v>6483</v>
      </c>
    </row>
    <row r="1056">
      <c r="A1056" s="55" t="s">
        <v>6672</v>
      </c>
      <c r="B1056" s="51" t="s">
        <v>6673</v>
      </c>
      <c r="C1056" s="52" t="s">
        <v>637</v>
      </c>
      <c r="D1056" s="51" t="s">
        <v>6674</v>
      </c>
      <c r="E1056" s="51"/>
      <c r="F1056" s="53">
        <v>44692.89959490741</v>
      </c>
      <c r="G1056" s="51"/>
      <c r="H1056" s="51"/>
      <c r="I1056" s="51"/>
      <c r="J1056" s="51"/>
      <c r="K1056" s="51" t="s">
        <v>6675</v>
      </c>
      <c r="L1056" s="51"/>
      <c r="M1056" s="54" t="s">
        <v>58</v>
      </c>
      <c r="N1056" s="56" t="s">
        <v>6676</v>
      </c>
      <c r="O1056" s="51">
        <v>838.0</v>
      </c>
      <c r="P1056" s="51">
        <v>245.0</v>
      </c>
      <c r="Q1056" s="51" t="s">
        <v>6677</v>
      </c>
      <c r="R1056" s="57" t="s">
        <v>6678</v>
      </c>
      <c r="S1056" s="54" t="s">
        <v>642</v>
      </c>
    </row>
    <row r="1057">
      <c r="A1057" s="55" t="s">
        <v>6679</v>
      </c>
      <c r="B1057" s="51" t="s">
        <v>6680</v>
      </c>
      <c r="C1057" s="52" t="s">
        <v>637</v>
      </c>
      <c r="D1057" s="51" t="s">
        <v>6681</v>
      </c>
      <c r="E1057" s="51"/>
      <c r="F1057" s="53">
        <v>44692.8878587963</v>
      </c>
      <c r="G1057" s="51"/>
      <c r="H1057" s="51"/>
      <c r="I1057" s="51"/>
      <c r="J1057" s="51"/>
      <c r="K1057" s="51" t="s">
        <v>6682</v>
      </c>
      <c r="L1057" s="51"/>
      <c r="M1057" s="54" t="s">
        <v>69</v>
      </c>
      <c r="N1057" s="56" t="s">
        <v>6683</v>
      </c>
      <c r="O1057" s="51">
        <v>4145.0</v>
      </c>
      <c r="P1057" s="51">
        <v>4514.0</v>
      </c>
      <c r="Q1057" s="51" t="s">
        <v>6684</v>
      </c>
      <c r="R1057" s="57" t="s">
        <v>6685</v>
      </c>
      <c r="S1057" s="54" t="s">
        <v>642</v>
      </c>
    </row>
    <row r="1058">
      <c r="A1058" s="55" t="s">
        <v>6686</v>
      </c>
      <c r="B1058" s="51" t="s">
        <v>6687</v>
      </c>
      <c r="C1058" s="52" t="s">
        <v>637</v>
      </c>
      <c r="D1058" s="51" t="s">
        <v>6688</v>
      </c>
      <c r="E1058" s="51"/>
      <c r="F1058" s="53">
        <v>44692.87331018518</v>
      </c>
      <c r="G1058" s="51"/>
      <c r="H1058" s="51"/>
      <c r="I1058" s="51"/>
      <c r="J1058" s="51"/>
      <c r="K1058" s="51" t="s">
        <v>6689</v>
      </c>
      <c r="L1058" s="51"/>
      <c r="M1058" s="54" t="s">
        <v>111</v>
      </c>
      <c r="N1058" s="56" t="s">
        <v>6690</v>
      </c>
      <c r="O1058" s="51">
        <v>2759.0</v>
      </c>
      <c r="P1058" s="51">
        <v>970.0</v>
      </c>
      <c r="Q1058" s="51" t="s">
        <v>6691</v>
      </c>
      <c r="R1058" s="57" t="s">
        <v>6692</v>
      </c>
      <c r="S1058" s="54" t="s">
        <v>642</v>
      </c>
    </row>
    <row r="1059">
      <c r="A1059" s="55" t="s">
        <v>6693</v>
      </c>
      <c r="B1059" s="51" t="s">
        <v>6694</v>
      </c>
      <c r="C1059" s="52" t="s">
        <v>637</v>
      </c>
      <c r="D1059" s="51" t="s">
        <v>6695</v>
      </c>
      <c r="E1059" s="51"/>
      <c r="F1059" s="53">
        <v>44692.86381944444</v>
      </c>
      <c r="G1059" s="51"/>
      <c r="H1059" s="51"/>
      <c r="I1059" s="51"/>
      <c r="J1059" s="51"/>
      <c r="K1059" s="51" t="s">
        <v>6696</v>
      </c>
      <c r="L1059" s="51"/>
      <c r="M1059" s="54" t="s">
        <v>69</v>
      </c>
      <c r="N1059" s="56" t="s">
        <v>6697</v>
      </c>
      <c r="O1059" s="51">
        <v>181.0</v>
      </c>
      <c r="P1059" s="51">
        <v>1441.0</v>
      </c>
      <c r="Q1059" s="51"/>
      <c r="R1059" s="57" t="s">
        <v>6698</v>
      </c>
      <c r="S1059" s="54" t="s">
        <v>642</v>
      </c>
    </row>
    <row r="1060">
      <c r="A1060" s="55" t="s">
        <v>6699</v>
      </c>
      <c r="B1060" s="51" t="s">
        <v>6700</v>
      </c>
      <c r="C1060" s="52" t="s">
        <v>637</v>
      </c>
      <c r="D1060" s="51" t="s">
        <v>6701</v>
      </c>
      <c r="E1060" s="51"/>
      <c r="F1060" s="53">
        <v>44692.85199074074</v>
      </c>
      <c r="G1060" s="51"/>
      <c r="H1060" s="51"/>
      <c r="I1060" s="51"/>
      <c r="J1060" s="51"/>
      <c r="K1060" s="51" t="s">
        <v>6702</v>
      </c>
      <c r="L1060" s="51"/>
      <c r="M1060" s="54" t="s">
        <v>111</v>
      </c>
      <c r="N1060" s="56" t="s">
        <v>6703</v>
      </c>
      <c r="O1060" s="51">
        <v>997.0</v>
      </c>
      <c r="P1060" s="51">
        <v>1510.0</v>
      </c>
      <c r="Q1060" s="51" t="s">
        <v>6704</v>
      </c>
      <c r="R1060" s="57" t="s">
        <v>6705</v>
      </c>
      <c r="S1060" s="54" t="s">
        <v>642</v>
      </c>
    </row>
    <row r="1061">
      <c r="A1061" s="55" t="s">
        <v>6706</v>
      </c>
      <c r="B1061" s="51" t="s">
        <v>6707</v>
      </c>
      <c r="C1061" s="52" t="s">
        <v>637</v>
      </c>
      <c r="D1061" s="51" t="s">
        <v>6708</v>
      </c>
      <c r="E1061" s="51"/>
      <c r="F1061" s="53">
        <v>44692.850370370375</v>
      </c>
      <c r="G1061" s="51"/>
      <c r="H1061" s="51"/>
      <c r="I1061" s="51"/>
      <c r="J1061" s="51"/>
      <c r="K1061" s="51" t="s">
        <v>6709</v>
      </c>
      <c r="L1061" s="51"/>
      <c r="M1061" s="54" t="s">
        <v>111</v>
      </c>
      <c r="N1061" s="56" t="s">
        <v>6710</v>
      </c>
      <c r="O1061" s="51">
        <v>2293.0</v>
      </c>
      <c r="P1061" s="51">
        <v>1288.0</v>
      </c>
      <c r="Q1061" s="51" t="s">
        <v>6711</v>
      </c>
      <c r="R1061" s="57" t="s">
        <v>6712</v>
      </c>
      <c r="S1061" s="54" t="s">
        <v>642</v>
      </c>
    </row>
    <row r="1062">
      <c r="A1062" s="55" t="s">
        <v>6713</v>
      </c>
      <c r="B1062" s="51" t="s">
        <v>6714</v>
      </c>
      <c r="C1062" s="52" t="s">
        <v>637</v>
      </c>
      <c r="D1062" s="51" t="s">
        <v>6715</v>
      </c>
      <c r="E1062" s="51"/>
      <c r="F1062" s="53">
        <v>44692.845763888894</v>
      </c>
      <c r="G1062" s="51"/>
      <c r="H1062" s="51"/>
      <c r="I1062" s="51"/>
      <c r="J1062" s="51"/>
      <c r="K1062" s="51" t="s">
        <v>6716</v>
      </c>
      <c r="L1062" s="51"/>
      <c r="M1062" s="54" t="s">
        <v>69</v>
      </c>
      <c r="N1062" s="56" t="s">
        <v>6717</v>
      </c>
      <c r="O1062" s="51">
        <v>928.0</v>
      </c>
      <c r="P1062" s="51">
        <v>592.0</v>
      </c>
      <c r="Q1062" s="51" t="s">
        <v>1194</v>
      </c>
      <c r="R1062" s="57" t="s">
        <v>6718</v>
      </c>
      <c r="S1062" s="54" t="s">
        <v>642</v>
      </c>
    </row>
    <row r="1063">
      <c r="A1063" s="55" t="s">
        <v>6719</v>
      </c>
      <c r="B1063" s="51" t="s">
        <v>6720</v>
      </c>
      <c r="C1063" s="52" t="s">
        <v>637</v>
      </c>
      <c r="D1063" s="51" t="s">
        <v>6721</v>
      </c>
      <c r="E1063" s="51"/>
      <c r="F1063" s="53">
        <v>44692.841828703706</v>
      </c>
      <c r="G1063" s="51"/>
      <c r="H1063" s="51"/>
      <c r="I1063" s="51"/>
      <c r="J1063" s="51"/>
      <c r="K1063" s="51" t="s">
        <v>6722</v>
      </c>
      <c r="L1063" s="51"/>
      <c r="M1063" s="54" t="s">
        <v>111</v>
      </c>
      <c r="N1063" s="56" t="s">
        <v>6723</v>
      </c>
      <c r="O1063" s="51">
        <v>74.0</v>
      </c>
      <c r="P1063" s="51">
        <v>219.0</v>
      </c>
      <c r="Q1063" s="51" t="s">
        <v>6724</v>
      </c>
      <c r="R1063" s="57" t="s">
        <v>6725</v>
      </c>
      <c r="S1063" s="54" t="s">
        <v>642</v>
      </c>
    </row>
    <row r="1064">
      <c r="A1064" s="55" t="s">
        <v>6726</v>
      </c>
      <c r="B1064" s="51" t="s">
        <v>6727</v>
      </c>
      <c r="C1064" s="52" t="s">
        <v>6728</v>
      </c>
      <c r="D1064" s="51" t="s">
        <v>6729</v>
      </c>
      <c r="E1064" s="51"/>
      <c r="F1064" s="53">
        <v>44692.838113425925</v>
      </c>
      <c r="G1064" s="51"/>
      <c r="H1064" s="51"/>
      <c r="I1064" s="51"/>
      <c r="J1064" s="51"/>
      <c r="K1064" s="51" t="s">
        <v>6730</v>
      </c>
      <c r="L1064" s="51"/>
      <c r="M1064" s="54" t="s">
        <v>69</v>
      </c>
      <c r="N1064" s="56" t="s">
        <v>6731</v>
      </c>
      <c r="O1064" s="51">
        <v>5037.0</v>
      </c>
      <c r="P1064" s="51">
        <v>4211.0</v>
      </c>
      <c r="Q1064" s="51" t="s">
        <v>6732</v>
      </c>
      <c r="R1064" s="57" t="s">
        <v>6733</v>
      </c>
      <c r="S1064" s="54" t="s">
        <v>6734</v>
      </c>
    </row>
    <row r="1065">
      <c r="A1065" s="55" t="s">
        <v>6735</v>
      </c>
      <c r="B1065" s="51" t="s">
        <v>6736</v>
      </c>
      <c r="C1065" s="52" t="s">
        <v>637</v>
      </c>
      <c r="D1065" s="51" t="s">
        <v>6737</v>
      </c>
      <c r="E1065" s="51"/>
      <c r="F1065" s="53">
        <v>44692.83751157408</v>
      </c>
      <c r="G1065" s="51"/>
      <c r="H1065" s="51"/>
      <c r="I1065" s="51"/>
      <c r="J1065" s="51"/>
      <c r="K1065" s="51" t="s">
        <v>6738</v>
      </c>
      <c r="L1065" s="51"/>
      <c r="M1065" s="54" t="s">
        <v>111</v>
      </c>
      <c r="N1065" s="56" t="s">
        <v>6739</v>
      </c>
      <c r="O1065" s="51">
        <v>760.0</v>
      </c>
      <c r="P1065" s="51">
        <v>1607.0</v>
      </c>
      <c r="Q1065" s="51" t="s">
        <v>6740</v>
      </c>
      <c r="R1065" s="57" t="s">
        <v>6741</v>
      </c>
      <c r="S1065" s="54" t="s">
        <v>642</v>
      </c>
    </row>
    <row r="1066">
      <c r="A1066" s="55" t="s">
        <v>6742</v>
      </c>
      <c r="B1066" s="51" t="s">
        <v>6743</v>
      </c>
      <c r="C1066" s="52" t="s">
        <v>637</v>
      </c>
      <c r="D1066" s="51" t="s">
        <v>6744</v>
      </c>
      <c r="E1066" s="51"/>
      <c r="F1066" s="53">
        <v>44692.835856481484</v>
      </c>
      <c r="G1066" s="51"/>
      <c r="H1066" s="51"/>
      <c r="I1066" s="51"/>
      <c r="J1066" s="51"/>
      <c r="K1066" s="51" t="s">
        <v>6745</v>
      </c>
      <c r="L1066" s="51"/>
      <c r="M1066" s="54" t="s">
        <v>111</v>
      </c>
      <c r="N1066" s="56" t="s">
        <v>6746</v>
      </c>
      <c r="O1066" s="51">
        <v>1707.0</v>
      </c>
      <c r="P1066" s="51">
        <v>1741.0</v>
      </c>
      <c r="Q1066" s="51" t="s">
        <v>2085</v>
      </c>
      <c r="R1066" s="57" t="s">
        <v>6747</v>
      </c>
      <c r="S1066" s="54" t="s">
        <v>642</v>
      </c>
    </row>
    <row r="1067">
      <c r="A1067" s="55" t="s">
        <v>6748</v>
      </c>
      <c r="B1067" s="51" t="s">
        <v>6749</v>
      </c>
      <c r="C1067" s="52" t="s">
        <v>637</v>
      </c>
      <c r="D1067" s="51" t="s">
        <v>6750</v>
      </c>
      <c r="E1067" s="51"/>
      <c r="F1067" s="53">
        <v>44692.82927083333</v>
      </c>
      <c r="G1067" s="51"/>
      <c r="H1067" s="51"/>
      <c r="I1067" s="51"/>
      <c r="J1067" s="51"/>
      <c r="K1067" s="51" t="s">
        <v>6751</v>
      </c>
      <c r="L1067" s="51"/>
      <c r="M1067" s="54" t="s">
        <v>58</v>
      </c>
      <c r="N1067" s="56" t="s">
        <v>6752</v>
      </c>
      <c r="O1067" s="51">
        <v>377.0</v>
      </c>
      <c r="P1067" s="51">
        <v>507.0</v>
      </c>
      <c r="Q1067" s="51"/>
      <c r="R1067" s="57" t="s">
        <v>6753</v>
      </c>
      <c r="S1067" s="54" t="s">
        <v>642</v>
      </c>
    </row>
    <row r="1068">
      <c r="A1068" s="55" t="s">
        <v>6754</v>
      </c>
      <c r="B1068" s="51" t="s">
        <v>1436</v>
      </c>
      <c r="C1068" s="52" t="s">
        <v>6755</v>
      </c>
      <c r="D1068" s="51" t="s">
        <v>6756</v>
      </c>
      <c r="E1068" s="51"/>
      <c r="F1068" s="53">
        <v>44692.824791666666</v>
      </c>
      <c r="G1068" s="51"/>
      <c r="H1068" s="51"/>
      <c r="I1068" s="51"/>
      <c r="J1068" s="51"/>
      <c r="K1068" s="51" t="s">
        <v>1438</v>
      </c>
      <c r="L1068" s="51"/>
      <c r="M1068" s="54" t="s">
        <v>69</v>
      </c>
      <c r="N1068" s="56" t="s">
        <v>1439</v>
      </c>
      <c r="O1068" s="51">
        <v>433.0</v>
      </c>
      <c r="P1068" s="51">
        <v>720.0</v>
      </c>
      <c r="Q1068" s="51" t="s">
        <v>1440</v>
      </c>
      <c r="R1068" s="57" t="s">
        <v>6757</v>
      </c>
      <c r="S1068" s="54" t="s">
        <v>6758</v>
      </c>
    </row>
    <row r="1069">
      <c r="A1069" s="55" t="s">
        <v>6759</v>
      </c>
      <c r="B1069" s="51" t="s">
        <v>1429</v>
      </c>
      <c r="C1069" s="52" t="s">
        <v>6755</v>
      </c>
      <c r="D1069" s="51" t="s">
        <v>6760</v>
      </c>
      <c r="E1069" s="51"/>
      <c r="F1069" s="53">
        <v>44692.82461805556</v>
      </c>
      <c r="G1069" s="51"/>
      <c r="H1069" s="51"/>
      <c r="I1069" s="51"/>
      <c r="J1069" s="51"/>
      <c r="K1069" s="51" t="s">
        <v>1431</v>
      </c>
      <c r="L1069" s="51"/>
      <c r="M1069" s="54" t="s">
        <v>69</v>
      </c>
      <c r="N1069" s="56" t="s">
        <v>1432</v>
      </c>
      <c r="O1069" s="51">
        <v>2205.0</v>
      </c>
      <c r="P1069" s="51">
        <v>522.0</v>
      </c>
      <c r="Q1069" s="51" t="s">
        <v>1433</v>
      </c>
      <c r="R1069" s="57" t="s">
        <v>6761</v>
      </c>
      <c r="S1069" s="54" t="s">
        <v>6758</v>
      </c>
    </row>
    <row r="1070">
      <c r="A1070" s="55" t="s">
        <v>6762</v>
      </c>
      <c r="B1070" s="51" t="s">
        <v>6763</v>
      </c>
      <c r="C1070" s="52" t="s">
        <v>637</v>
      </c>
      <c r="D1070" s="51" t="s">
        <v>6764</v>
      </c>
      <c r="E1070" s="51"/>
      <c r="F1070" s="53">
        <v>44692.82394675926</v>
      </c>
      <c r="G1070" s="51"/>
      <c r="H1070" s="51"/>
      <c r="I1070" s="51"/>
      <c r="J1070" s="51"/>
      <c r="K1070" s="51" t="s">
        <v>6765</v>
      </c>
      <c r="L1070" s="51"/>
      <c r="M1070" s="54" t="s">
        <v>111</v>
      </c>
      <c r="N1070" s="56" t="s">
        <v>6766</v>
      </c>
      <c r="O1070" s="51">
        <v>2518.0</v>
      </c>
      <c r="P1070" s="51">
        <v>1569.0</v>
      </c>
      <c r="Q1070" s="51" t="s">
        <v>5182</v>
      </c>
      <c r="R1070" s="57" t="s">
        <v>6767</v>
      </c>
      <c r="S1070" s="54" t="s">
        <v>642</v>
      </c>
    </row>
    <row r="1071">
      <c r="A1071" s="55" t="s">
        <v>6768</v>
      </c>
      <c r="B1071" s="51" t="s">
        <v>6769</v>
      </c>
      <c r="C1071" s="52" t="s">
        <v>637</v>
      </c>
      <c r="D1071" s="51" t="s">
        <v>6770</v>
      </c>
      <c r="E1071" s="51"/>
      <c r="F1071" s="53">
        <v>44692.819502314815</v>
      </c>
      <c r="G1071" s="51"/>
      <c r="H1071" s="51"/>
      <c r="I1071" s="51"/>
      <c r="J1071" s="51"/>
      <c r="K1071" s="51" t="s">
        <v>6771</v>
      </c>
      <c r="L1071" s="51"/>
      <c r="M1071" s="54" t="s">
        <v>111</v>
      </c>
      <c r="N1071" s="56" t="s">
        <v>6772</v>
      </c>
      <c r="O1071" s="51">
        <v>2346.0</v>
      </c>
      <c r="P1071" s="51">
        <v>3256.0</v>
      </c>
      <c r="Q1071" s="51" t="s">
        <v>6773</v>
      </c>
      <c r="R1071" s="57" t="s">
        <v>6774</v>
      </c>
      <c r="S1071" s="54" t="s">
        <v>642</v>
      </c>
    </row>
    <row r="1072">
      <c r="A1072" s="55" t="s">
        <v>6775</v>
      </c>
      <c r="B1072" s="51" t="s">
        <v>6776</v>
      </c>
      <c r="C1072" s="52" t="s">
        <v>637</v>
      </c>
      <c r="D1072" s="51" t="s">
        <v>6777</v>
      </c>
      <c r="E1072" s="51"/>
      <c r="F1072" s="53">
        <v>44692.812997685185</v>
      </c>
      <c r="G1072" s="51"/>
      <c r="H1072" s="51"/>
      <c r="I1072" s="51"/>
      <c r="J1072" s="51"/>
      <c r="K1072" s="51" t="s">
        <v>6778</v>
      </c>
      <c r="L1072" s="51"/>
      <c r="M1072" s="54" t="s">
        <v>111</v>
      </c>
      <c r="N1072" s="56" t="s">
        <v>6779</v>
      </c>
      <c r="O1072" s="51">
        <v>44.0</v>
      </c>
      <c r="P1072" s="51">
        <v>189.0</v>
      </c>
      <c r="Q1072" s="51"/>
      <c r="R1072" s="57" t="s">
        <v>6780</v>
      </c>
      <c r="S1072" s="54" t="s">
        <v>642</v>
      </c>
    </row>
    <row r="1073">
      <c r="A1073" s="55" t="s">
        <v>6781</v>
      </c>
      <c r="B1073" s="51" t="s">
        <v>6782</v>
      </c>
      <c r="C1073" s="52" t="s">
        <v>637</v>
      </c>
      <c r="D1073" s="51" t="s">
        <v>6783</v>
      </c>
      <c r="E1073" s="51"/>
      <c r="F1073" s="53">
        <v>44692.81128472222</v>
      </c>
      <c r="G1073" s="51"/>
      <c r="H1073" s="51"/>
      <c r="I1073" s="51"/>
      <c r="J1073" s="51"/>
      <c r="K1073" s="51" t="s">
        <v>6784</v>
      </c>
      <c r="L1073" s="51"/>
      <c r="M1073" s="54" t="s">
        <v>58</v>
      </c>
      <c r="N1073" s="56" t="s">
        <v>6785</v>
      </c>
      <c r="O1073" s="51">
        <v>284.0</v>
      </c>
      <c r="P1073" s="51">
        <v>626.0</v>
      </c>
      <c r="Q1073" s="51" t="s">
        <v>6786</v>
      </c>
      <c r="R1073" s="57" t="s">
        <v>6787</v>
      </c>
      <c r="S1073" s="54" t="s">
        <v>642</v>
      </c>
    </row>
    <row r="1074">
      <c r="A1074" s="55" t="s">
        <v>6788</v>
      </c>
      <c r="B1074" s="51" t="s">
        <v>6789</v>
      </c>
      <c r="C1074" s="52" t="s">
        <v>637</v>
      </c>
      <c r="D1074" s="51" t="s">
        <v>6790</v>
      </c>
      <c r="E1074" s="51"/>
      <c r="F1074" s="53">
        <v>44692.8108912037</v>
      </c>
      <c r="G1074" s="51"/>
      <c r="H1074" s="51"/>
      <c r="I1074" s="51"/>
      <c r="J1074" s="51"/>
      <c r="K1074" s="51" t="s">
        <v>6791</v>
      </c>
      <c r="L1074" s="51"/>
      <c r="M1074" s="54" t="s">
        <v>69</v>
      </c>
      <c r="N1074" s="56" t="s">
        <v>6792</v>
      </c>
      <c r="O1074" s="51">
        <v>3.0</v>
      </c>
      <c r="P1074" s="51">
        <v>97.0</v>
      </c>
      <c r="Q1074" s="51"/>
      <c r="R1074" s="57" t="s">
        <v>6793</v>
      </c>
      <c r="S1074" s="54" t="s">
        <v>642</v>
      </c>
    </row>
    <row r="1075">
      <c r="A1075" s="55" t="s">
        <v>6794</v>
      </c>
      <c r="B1075" s="51" t="s">
        <v>6795</v>
      </c>
      <c r="C1075" s="52" t="s">
        <v>637</v>
      </c>
      <c r="D1075" s="51" t="s">
        <v>6796</v>
      </c>
      <c r="E1075" s="51"/>
      <c r="F1075" s="53">
        <v>44692.81013888889</v>
      </c>
      <c r="G1075" s="51"/>
      <c r="H1075" s="51"/>
      <c r="I1075" s="51"/>
      <c r="J1075" s="51"/>
      <c r="K1075" s="51" t="s">
        <v>6797</v>
      </c>
      <c r="L1075" s="51"/>
      <c r="M1075" s="54" t="s">
        <v>111</v>
      </c>
      <c r="N1075" s="56" t="s">
        <v>6798</v>
      </c>
      <c r="O1075" s="51">
        <v>280.0</v>
      </c>
      <c r="P1075" s="51">
        <v>1409.0</v>
      </c>
      <c r="Q1075" s="51"/>
      <c r="R1075" s="57" t="s">
        <v>6799</v>
      </c>
      <c r="S1075" s="54" t="s">
        <v>642</v>
      </c>
    </row>
    <row r="1076">
      <c r="A1076" s="55" t="s">
        <v>6800</v>
      </c>
      <c r="B1076" s="51" t="s">
        <v>6801</v>
      </c>
      <c r="C1076" s="52" t="s">
        <v>6180</v>
      </c>
      <c r="D1076" s="51" t="s">
        <v>6802</v>
      </c>
      <c r="E1076" s="51"/>
      <c r="F1076" s="53">
        <v>44692.806655092594</v>
      </c>
      <c r="G1076" s="51"/>
      <c r="H1076" s="51"/>
      <c r="I1076" s="51"/>
      <c r="J1076" s="51"/>
      <c r="K1076" s="51" t="s">
        <v>6803</v>
      </c>
      <c r="L1076" s="51"/>
      <c r="M1076" s="54" t="s">
        <v>58</v>
      </c>
      <c r="N1076" s="56" t="s">
        <v>6804</v>
      </c>
      <c r="O1076" s="51">
        <v>147.0</v>
      </c>
      <c r="P1076" s="51">
        <v>121.0</v>
      </c>
      <c r="Q1076" s="51" t="s">
        <v>6805</v>
      </c>
      <c r="R1076" s="57" t="s">
        <v>6806</v>
      </c>
      <c r="S1076" s="54" t="s">
        <v>6185</v>
      </c>
    </row>
    <row r="1077">
      <c r="A1077" s="55" t="s">
        <v>6807</v>
      </c>
      <c r="B1077" s="51" t="s">
        <v>6808</v>
      </c>
      <c r="C1077" s="52" t="s">
        <v>637</v>
      </c>
      <c r="D1077" s="51" t="s">
        <v>6809</v>
      </c>
      <c r="E1077" s="51"/>
      <c r="F1077" s="53">
        <v>44692.805879629625</v>
      </c>
      <c r="G1077" s="51"/>
      <c r="H1077" s="51"/>
      <c r="I1077" s="51"/>
      <c r="J1077" s="51"/>
      <c r="K1077" s="51" t="s">
        <v>6810</v>
      </c>
      <c r="L1077" s="51"/>
      <c r="M1077" s="54" t="s">
        <v>58</v>
      </c>
      <c r="N1077" s="56" t="s">
        <v>6811</v>
      </c>
      <c r="O1077" s="51">
        <v>6.0</v>
      </c>
      <c r="P1077" s="51">
        <v>81.0</v>
      </c>
      <c r="Q1077" s="51"/>
      <c r="R1077" s="57" t="s">
        <v>6812</v>
      </c>
      <c r="S1077" s="54" t="s">
        <v>642</v>
      </c>
    </row>
    <row r="1078">
      <c r="A1078" s="55" t="s">
        <v>6813</v>
      </c>
      <c r="B1078" s="51" t="s">
        <v>6814</v>
      </c>
      <c r="C1078" s="52" t="s">
        <v>637</v>
      </c>
      <c r="D1078" s="51" t="s">
        <v>6815</v>
      </c>
      <c r="E1078" s="51"/>
      <c r="F1078" s="53">
        <v>44692.796689814815</v>
      </c>
      <c r="G1078" s="51"/>
      <c r="H1078" s="51"/>
      <c r="I1078" s="51"/>
      <c r="J1078" s="51"/>
      <c r="K1078" s="51" t="s">
        <v>6816</v>
      </c>
      <c r="L1078" s="51"/>
      <c r="M1078" s="54" t="s">
        <v>58</v>
      </c>
      <c r="N1078" s="56" t="s">
        <v>6817</v>
      </c>
      <c r="O1078" s="51">
        <v>113.0</v>
      </c>
      <c r="P1078" s="51">
        <v>225.0</v>
      </c>
      <c r="Q1078" s="51" t="s">
        <v>6818</v>
      </c>
      <c r="R1078" s="57" t="s">
        <v>6819</v>
      </c>
      <c r="S1078" s="54" t="s">
        <v>642</v>
      </c>
    </row>
    <row r="1079">
      <c r="A1079" s="55" t="s">
        <v>6820</v>
      </c>
      <c r="B1079" s="51" t="s">
        <v>6821</v>
      </c>
      <c r="C1079" s="52" t="s">
        <v>637</v>
      </c>
      <c r="D1079" s="51" t="s">
        <v>6822</v>
      </c>
      <c r="E1079" s="51"/>
      <c r="F1079" s="53">
        <v>44692.788877314815</v>
      </c>
      <c r="G1079" s="51"/>
      <c r="H1079" s="51"/>
      <c r="I1079" s="51"/>
      <c r="J1079" s="51"/>
      <c r="K1079" s="51" t="s">
        <v>6823</v>
      </c>
      <c r="L1079" s="51"/>
      <c r="M1079" s="54" t="s">
        <v>1015</v>
      </c>
      <c r="N1079" s="56" t="s">
        <v>6824</v>
      </c>
      <c r="O1079" s="51">
        <v>504.0</v>
      </c>
      <c r="P1079" s="51">
        <v>633.0</v>
      </c>
      <c r="Q1079" s="51"/>
      <c r="R1079" s="57" t="s">
        <v>6825</v>
      </c>
      <c r="S1079" s="54" t="s">
        <v>642</v>
      </c>
    </row>
    <row r="1080">
      <c r="A1080" s="55" t="s">
        <v>6826</v>
      </c>
      <c r="B1080" s="51" t="s">
        <v>1874</v>
      </c>
      <c r="C1080" s="52" t="s">
        <v>637</v>
      </c>
      <c r="D1080" s="51" t="s">
        <v>6827</v>
      </c>
      <c r="E1080" s="51"/>
      <c r="F1080" s="53">
        <v>44692.78622685185</v>
      </c>
      <c r="G1080" s="51"/>
      <c r="H1080" s="51"/>
      <c r="I1080" s="51"/>
      <c r="J1080" s="51"/>
      <c r="K1080" s="51" t="s">
        <v>1877</v>
      </c>
      <c r="L1080" s="51"/>
      <c r="M1080" s="54" t="s">
        <v>69</v>
      </c>
      <c r="N1080" s="56" t="s">
        <v>1879</v>
      </c>
      <c r="O1080" s="51">
        <v>18729.0</v>
      </c>
      <c r="P1080" s="51">
        <v>15048.0</v>
      </c>
      <c r="Q1080" s="51" t="s">
        <v>1880</v>
      </c>
      <c r="R1080" s="57" t="s">
        <v>6828</v>
      </c>
      <c r="S1080" s="54" t="s">
        <v>642</v>
      </c>
    </row>
    <row r="1081">
      <c r="A1081" s="55" t="s">
        <v>6829</v>
      </c>
      <c r="B1081" s="51" t="s">
        <v>6830</v>
      </c>
      <c r="C1081" s="52" t="s">
        <v>6180</v>
      </c>
      <c r="D1081" s="51" t="s">
        <v>6831</v>
      </c>
      <c r="E1081" s="51"/>
      <c r="F1081" s="53">
        <v>44692.78125</v>
      </c>
      <c r="G1081" s="51"/>
      <c r="H1081" s="51"/>
      <c r="I1081" s="51"/>
      <c r="J1081" s="51"/>
      <c r="K1081" s="51" t="s">
        <v>6832</v>
      </c>
      <c r="L1081" s="51"/>
      <c r="M1081" s="54" t="s">
        <v>111</v>
      </c>
      <c r="N1081" s="56" t="s">
        <v>6833</v>
      </c>
      <c r="O1081" s="51">
        <v>85.0</v>
      </c>
      <c r="P1081" s="51">
        <v>229.0</v>
      </c>
      <c r="Q1081" s="51" t="s">
        <v>1619</v>
      </c>
      <c r="R1081" s="57" t="s">
        <v>6834</v>
      </c>
      <c r="S1081" s="54" t="s">
        <v>6185</v>
      </c>
    </row>
    <row r="1082">
      <c r="A1082" s="55" t="s">
        <v>6835</v>
      </c>
      <c r="B1082" s="51" t="s">
        <v>1086</v>
      </c>
      <c r="C1082" s="52" t="s">
        <v>637</v>
      </c>
      <c r="D1082" s="51" t="s">
        <v>6836</v>
      </c>
      <c r="E1082" s="51"/>
      <c r="F1082" s="53">
        <v>44692.778067129635</v>
      </c>
      <c r="G1082" s="51"/>
      <c r="H1082" s="51"/>
      <c r="I1082" s="51"/>
      <c r="J1082" s="51"/>
      <c r="K1082" s="51" t="s">
        <v>1088</v>
      </c>
      <c r="L1082" s="51"/>
      <c r="M1082" s="54" t="s">
        <v>58</v>
      </c>
      <c r="N1082" s="56" t="s">
        <v>1089</v>
      </c>
      <c r="O1082" s="51">
        <v>918.0</v>
      </c>
      <c r="P1082" s="51">
        <v>5001.0</v>
      </c>
      <c r="Q1082" s="51"/>
      <c r="R1082" s="57" t="s">
        <v>6837</v>
      </c>
      <c r="S1082" s="54" t="s">
        <v>642</v>
      </c>
    </row>
    <row r="1083">
      <c r="A1083" s="55" t="s">
        <v>6838</v>
      </c>
      <c r="B1083" s="51" t="s">
        <v>6839</v>
      </c>
      <c r="C1083" s="52" t="s">
        <v>637</v>
      </c>
      <c r="D1083" s="51" t="s">
        <v>6840</v>
      </c>
      <c r="E1083" s="51"/>
      <c r="F1083" s="53">
        <v>44692.77310185185</v>
      </c>
      <c r="G1083" s="51"/>
      <c r="H1083" s="51"/>
      <c r="I1083" s="51"/>
      <c r="J1083" s="51"/>
      <c r="K1083" s="51" t="s">
        <v>6841</v>
      </c>
      <c r="L1083" s="51"/>
      <c r="M1083" s="54" t="s">
        <v>58</v>
      </c>
      <c r="N1083" s="56" t="s">
        <v>6842</v>
      </c>
      <c r="O1083" s="51">
        <v>1341.0</v>
      </c>
      <c r="P1083" s="51">
        <v>2390.0</v>
      </c>
      <c r="Q1083" s="51" t="s">
        <v>5136</v>
      </c>
      <c r="R1083" s="57" t="s">
        <v>6843</v>
      </c>
      <c r="S1083" s="54" t="s">
        <v>642</v>
      </c>
    </row>
    <row r="1084">
      <c r="A1084" s="55" t="s">
        <v>6844</v>
      </c>
      <c r="B1084" s="51" t="s">
        <v>6845</v>
      </c>
      <c r="C1084" s="52" t="s">
        <v>6728</v>
      </c>
      <c r="D1084" s="51" t="s">
        <v>6846</v>
      </c>
      <c r="E1084" s="51"/>
      <c r="F1084" s="53">
        <v>44692.769953703704</v>
      </c>
      <c r="G1084" s="51"/>
      <c r="H1084" s="51"/>
      <c r="I1084" s="51"/>
      <c r="J1084" s="51"/>
      <c r="K1084" s="51" t="s">
        <v>6847</v>
      </c>
      <c r="L1084" s="51"/>
      <c r="M1084" s="54" t="s">
        <v>111</v>
      </c>
      <c r="N1084" s="56" t="s">
        <v>6848</v>
      </c>
      <c r="O1084" s="51">
        <v>578.0</v>
      </c>
      <c r="P1084" s="51">
        <v>5002.0</v>
      </c>
      <c r="Q1084" s="51" t="s">
        <v>6849</v>
      </c>
      <c r="R1084" s="57" t="s">
        <v>6850</v>
      </c>
      <c r="S1084" s="54" t="s">
        <v>6734</v>
      </c>
    </row>
    <row r="1085">
      <c r="A1085" s="55" t="s">
        <v>6851</v>
      </c>
      <c r="B1085" s="51" t="s">
        <v>6852</v>
      </c>
      <c r="C1085" s="52" t="s">
        <v>637</v>
      </c>
      <c r="D1085" s="51" t="s">
        <v>6853</v>
      </c>
      <c r="E1085" s="51"/>
      <c r="F1085" s="53">
        <v>44692.76761574074</v>
      </c>
      <c r="G1085" s="51"/>
      <c r="H1085" s="51"/>
      <c r="I1085" s="51"/>
      <c r="J1085" s="51"/>
      <c r="K1085" s="51" t="s">
        <v>6854</v>
      </c>
      <c r="L1085" s="51"/>
      <c r="M1085" s="54" t="s">
        <v>58</v>
      </c>
      <c r="N1085" s="56" t="s">
        <v>6855</v>
      </c>
      <c r="O1085" s="51">
        <v>627.0</v>
      </c>
      <c r="P1085" s="51">
        <v>670.0</v>
      </c>
      <c r="Q1085" s="51" t="s">
        <v>6856</v>
      </c>
      <c r="R1085" s="57" t="s">
        <v>6857</v>
      </c>
      <c r="S1085" s="54" t="s">
        <v>642</v>
      </c>
    </row>
    <row r="1086">
      <c r="A1086" s="55" t="s">
        <v>6858</v>
      </c>
      <c r="B1086" s="51" t="s">
        <v>6859</v>
      </c>
      <c r="C1086" s="52" t="s">
        <v>637</v>
      </c>
      <c r="D1086" s="51" t="s">
        <v>6860</v>
      </c>
      <c r="E1086" s="51"/>
      <c r="F1086" s="53">
        <v>44692.766921296294</v>
      </c>
      <c r="G1086" s="51"/>
      <c r="H1086" s="51"/>
      <c r="I1086" s="51"/>
      <c r="J1086" s="51"/>
      <c r="K1086" s="51" t="s">
        <v>6861</v>
      </c>
      <c r="L1086" s="51"/>
      <c r="M1086" s="54" t="s">
        <v>111</v>
      </c>
      <c r="N1086" s="56" t="s">
        <v>6862</v>
      </c>
      <c r="O1086" s="51">
        <v>142.0</v>
      </c>
      <c r="P1086" s="51">
        <v>478.0</v>
      </c>
      <c r="Q1086" s="51" t="s">
        <v>6863</v>
      </c>
      <c r="R1086" s="57" t="s">
        <v>6864</v>
      </c>
      <c r="S1086" s="54" t="s">
        <v>642</v>
      </c>
    </row>
    <row r="1087">
      <c r="A1087" s="55" t="s">
        <v>6865</v>
      </c>
      <c r="B1087" s="51" t="s">
        <v>6866</v>
      </c>
      <c r="C1087" s="52" t="s">
        <v>637</v>
      </c>
      <c r="D1087" s="51" t="s">
        <v>6867</v>
      </c>
      <c r="E1087" s="51"/>
      <c r="F1087" s="53">
        <v>44692.76571759259</v>
      </c>
      <c r="G1087" s="51"/>
      <c r="H1087" s="51"/>
      <c r="I1087" s="51"/>
      <c r="J1087" s="51"/>
      <c r="K1087" s="51" t="s">
        <v>6868</v>
      </c>
      <c r="L1087" s="51"/>
      <c r="M1087" s="54" t="s">
        <v>111</v>
      </c>
      <c r="N1087" s="56" t="s">
        <v>6869</v>
      </c>
      <c r="O1087" s="51">
        <v>13.0</v>
      </c>
      <c r="P1087" s="51">
        <v>74.0</v>
      </c>
      <c r="Q1087" s="51" t="s">
        <v>5136</v>
      </c>
      <c r="R1087" s="57" t="s">
        <v>6870</v>
      </c>
      <c r="S1087" s="54" t="s">
        <v>642</v>
      </c>
    </row>
    <row r="1088">
      <c r="A1088" s="55" t="s">
        <v>6871</v>
      </c>
      <c r="B1088" s="51" t="s">
        <v>6872</v>
      </c>
      <c r="C1088" s="52" t="s">
        <v>637</v>
      </c>
      <c r="D1088" s="51" t="s">
        <v>6873</v>
      </c>
      <c r="E1088" s="51"/>
      <c r="F1088" s="53">
        <v>44692.76497685185</v>
      </c>
      <c r="G1088" s="51"/>
      <c r="H1088" s="51"/>
      <c r="I1088" s="51"/>
      <c r="J1088" s="51"/>
      <c r="K1088" s="51" t="s">
        <v>6874</v>
      </c>
      <c r="L1088" s="51"/>
      <c r="M1088" s="54" t="s">
        <v>58</v>
      </c>
      <c r="N1088" s="56" t="s">
        <v>6875</v>
      </c>
      <c r="O1088" s="51">
        <v>26.0</v>
      </c>
      <c r="P1088" s="51">
        <v>61.0</v>
      </c>
      <c r="Q1088" s="51" t="s">
        <v>728</v>
      </c>
      <c r="R1088" s="57" t="s">
        <v>6876</v>
      </c>
      <c r="S1088" s="54" t="s">
        <v>642</v>
      </c>
    </row>
    <row r="1089">
      <c r="A1089" s="55" t="s">
        <v>6877</v>
      </c>
      <c r="B1089" s="51" t="s">
        <v>1473</v>
      </c>
      <c r="C1089" s="52" t="s">
        <v>637</v>
      </c>
      <c r="D1089" s="51" t="s">
        <v>6878</v>
      </c>
      <c r="E1089" s="51"/>
      <c r="F1089" s="53">
        <v>44692.75880787037</v>
      </c>
      <c r="G1089" s="51"/>
      <c r="H1089" s="51"/>
      <c r="I1089" s="51"/>
      <c r="J1089" s="51"/>
      <c r="K1089" s="51" t="s">
        <v>1476</v>
      </c>
      <c r="L1089" s="51"/>
      <c r="M1089" s="54" t="s">
        <v>69</v>
      </c>
      <c r="N1089" s="56" t="s">
        <v>1477</v>
      </c>
      <c r="O1089" s="51">
        <v>3109.0</v>
      </c>
      <c r="P1089" s="51">
        <v>1382.0</v>
      </c>
      <c r="Q1089" s="51" t="s">
        <v>1478</v>
      </c>
      <c r="R1089" s="57" t="s">
        <v>6879</v>
      </c>
      <c r="S1089" s="54" t="s">
        <v>642</v>
      </c>
    </row>
    <row r="1090">
      <c r="A1090" s="55" t="s">
        <v>6880</v>
      </c>
      <c r="B1090" s="51" t="s">
        <v>6881</v>
      </c>
      <c r="C1090" s="52" t="s">
        <v>637</v>
      </c>
      <c r="D1090" s="51" t="s">
        <v>6882</v>
      </c>
      <c r="E1090" s="51"/>
      <c r="F1090" s="53">
        <v>44692.75732638889</v>
      </c>
      <c r="G1090" s="51"/>
      <c r="H1090" s="51"/>
      <c r="I1090" s="51"/>
      <c r="J1090" s="51"/>
      <c r="K1090" s="51" t="s">
        <v>6883</v>
      </c>
      <c r="L1090" s="51"/>
      <c r="M1090" s="54" t="s">
        <v>58</v>
      </c>
      <c r="N1090" s="56" t="s">
        <v>6884</v>
      </c>
      <c r="O1090" s="51">
        <v>432.0</v>
      </c>
      <c r="P1090" s="51">
        <v>1697.0</v>
      </c>
      <c r="Q1090" s="51"/>
      <c r="R1090" s="57" t="s">
        <v>6885</v>
      </c>
      <c r="S1090" s="54" t="s">
        <v>642</v>
      </c>
    </row>
    <row r="1091">
      <c r="A1091" s="55" t="s">
        <v>6886</v>
      </c>
      <c r="B1091" s="51" t="s">
        <v>5702</v>
      </c>
      <c r="C1091" s="52" t="s">
        <v>637</v>
      </c>
      <c r="D1091" s="51" t="s">
        <v>6887</v>
      </c>
      <c r="E1091" s="51"/>
      <c r="F1091" s="53">
        <v>44692.756643518514</v>
      </c>
      <c r="G1091" s="51"/>
      <c r="H1091" s="51"/>
      <c r="I1091" s="51"/>
      <c r="J1091" s="51"/>
      <c r="K1091" s="51" t="s">
        <v>5704</v>
      </c>
      <c r="L1091" s="51"/>
      <c r="M1091" s="54" t="s">
        <v>58</v>
      </c>
      <c r="N1091" s="56" t="s">
        <v>5705</v>
      </c>
      <c r="O1091" s="51">
        <v>969.0</v>
      </c>
      <c r="P1091" s="51">
        <v>860.0</v>
      </c>
      <c r="Q1091" s="51" t="s">
        <v>5706</v>
      </c>
      <c r="R1091" s="57" t="s">
        <v>6888</v>
      </c>
      <c r="S1091" s="54" t="s">
        <v>642</v>
      </c>
    </row>
    <row r="1092">
      <c r="A1092" s="55" t="s">
        <v>6889</v>
      </c>
      <c r="B1092" s="51" t="s">
        <v>1863</v>
      </c>
      <c r="C1092" s="52" t="s">
        <v>637</v>
      </c>
      <c r="D1092" s="51" t="s">
        <v>6890</v>
      </c>
      <c r="E1092" s="51"/>
      <c r="F1092" s="53">
        <v>44692.75625</v>
      </c>
      <c r="G1092" s="51"/>
      <c r="H1092" s="51"/>
      <c r="I1092" s="51"/>
      <c r="J1092" s="51"/>
      <c r="K1092" s="51" t="s">
        <v>1865</v>
      </c>
      <c r="L1092" s="51"/>
      <c r="M1092" s="54" t="s">
        <v>58</v>
      </c>
      <c r="N1092" s="56" t="s">
        <v>1866</v>
      </c>
      <c r="O1092" s="51">
        <v>921.0</v>
      </c>
      <c r="P1092" s="51">
        <v>1105.0</v>
      </c>
      <c r="Q1092" s="51" t="s">
        <v>461</v>
      </c>
      <c r="R1092" s="57" t="s">
        <v>6891</v>
      </c>
      <c r="S1092" s="54" t="s">
        <v>642</v>
      </c>
    </row>
    <row r="1093">
      <c r="A1093" s="55" t="s">
        <v>6892</v>
      </c>
      <c r="B1093" s="51" t="s">
        <v>6893</v>
      </c>
      <c r="C1093" s="52" t="s">
        <v>637</v>
      </c>
      <c r="D1093" s="51" t="s">
        <v>6894</v>
      </c>
      <c r="E1093" s="51"/>
      <c r="F1093" s="53">
        <v>44692.755902777775</v>
      </c>
      <c r="G1093" s="51"/>
      <c r="H1093" s="51"/>
      <c r="I1093" s="51"/>
      <c r="J1093" s="51"/>
      <c r="K1093" s="51" t="s">
        <v>6895</v>
      </c>
      <c r="L1093" s="51"/>
      <c r="M1093" s="54" t="s">
        <v>58</v>
      </c>
      <c r="N1093" s="56" t="s">
        <v>6896</v>
      </c>
      <c r="O1093" s="51">
        <v>14.0</v>
      </c>
      <c r="P1093" s="51">
        <v>66.0</v>
      </c>
      <c r="Q1093" s="51"/>
      <c r="R1093" s="57" t="s">
        <v>6897</v>
      </c>
      <c r="S1093" s="54" t="s">
        <v>642</v>
      </c>
    </row>
    <row r="1094">
      <c r="A1094" s="55" t="s">
        <v>6898</v>
      </c>
      <c r="B1094" s="51" t="s">
        <v>6899</v>
      </c>
      <c r="C1094" s="52" t="s">
        <v>637</v>
      </c>
      <c r="D1094" s="51" t="s">
        <v>6900</v>
      </c>
      <c r="E1094" s="51"/>
      <c r="F1094" s="53">
        <v>44692.75177083333</v>
      </c>
      <c r="G1094" s="51"/>
      <c r="H1094" s="51"/>
      <c r="I1094" s="51"/>
      <c r="J1094" s="51"/>
      <c r="K1094" s="51" t="s">
        <v>6901</v>
      </c>
      <c r="L1094" s="51"/>
      <c r="M1094" s="54" t="s">
        <v>111</v>
      </c>
      <c r="N1094" s="56" t="s">
        <v>6902</v>
      </c>
      <c r="O1094" s="51">
        <v>2.0</v>
      </c>
      <c r="P1094" s="51">
        <v>208.0</v>
      </c>
      <c r="Q1094" s="51"/>
      <c r="R1094" s="57" t="s">
        <v>6903</v>
      </c>
      <c r="S1094" s="54" t="s">
        <v>642</v>
      </c>
    </row>
    <row r="1095">
      <c r="A1095" s="55" t="s">
        <v>6904</v>
      </c>
      <c r="B1095" s="51" t="s">
        <v>6905</v>
      </c>
      <c r="C1095" s="52" t="s">
        <v>637</v>
      </c>
      <c r="D1095" s="51" t="s">
        <v>6906</v>
      </c>
      <c r="E1095" s="51"/>
      <c r="F1095" s="53">
        <v>44692.746875</v>
      </c>
      <c r="G1095" s="51"/>
      <c r="H1095" s="51"/>
      <c r="I1095" s="51"/>
      <c r="J1095" s="51"/>
      <c r="K1095" s="51" t="s">
        <v>6907</v>
      </c>
      <c r="L1095" s="51"/>
      <c r="M1095" s="54" t="s">
        <v>111</v>
      </c>
      <c r="N1095" s="56" t="s">
        <v>6908</v>
      </c>
      <c r="O1095" s="51">
        <v>16.0</v>
      </c>
      <c r="P1095" s="51">
        <v>73.0</v>
      </c>
      <c r="Q1095" s="51"/>
      <c r="R1095" s="57" t="s">
        <v>6909</v>
      </c>
      <c r="S1095" s="54" t="s">
        <v>642</v>
      </c>
    </row>
    <row r="1096">
      <c r="A1096" s="55" t="s">
        <v>6910</v>
      </c>
      <c r="B1096" s="51" t="s">
        <v>6911</v>
      </c>
      <c r="C1096" s="52" t="s">
        <v>6755</v>
      </c>
      <c r="D1096" s="51" t="s">
        <v>6912</v>
      </c>
      <c r="E1096" s="51"/>
      <c r="F1096" s="53">
        <v>44692.74643518518</v>
      </c>
      <c r="G1096" s="51"/>
      <c r="H1096" s="51"/>
      <c r="I1096" s="51"/>
      <c r="J1096" s="51"/>
      <c r="K1096" s="51" t="s">
        <v>6913</v>
      </c>
      <c r="L1096" s="51"/>
      <c r="M1096" s="54" t="s">
        <v>111</v>
      </c>
      <c r="N1096" s="56" t="s">
        <v>6914</v>
      </c>
      <c r="O1096" s="51">
        <v>161.0</v>
      </c>
      <c r="P1096" s="51">
        <v>410.0</v>
      </c>
      <c r="Q1096" s="51" t="s">
        <v>6553</v>
      </c>
      <c r="R1096" s="57" t="s">
        <v>6915</v>
      </c>
      <c r="S1096" s="54" t="s">
        <v>6758</v>
      </c>
    </row>
    <row r="1097">
      <c r="A1097" s="55" t="s">
        <v>6916</v>
      </c>
      <c r="B1097" s="51" t="s">
        <v>6917</v>
      </c>
      <c r="C1097" s="52" t="s">
        <v>637</v>
      </c>
      <c r="D1097" s="51" t="s">
        <v>6918</v>
      </c>
      <c r="E1097" s="51"/>
      <c r="F1097" s="53">
        <v>44692.74465277778</v>
      </c>
      <c r="G1097" s="51"/>
      <c r="H1097" s="51"/>
      <c r="I1097" s="51"/>
      <c r="J1097" s="51"/>
      <c r="K1097" s="51" t="s">
        <v>6919</v>
      </c>
      <c r="L1097" s="51"/>
      <c r="M1097" s="54" t="s">
        <v>58</v>
      </c>
      <c r="N1097" s="56" t="s">
        <v>59</v>
      </c>
      <c r="O1097" s="51">
        <v>11.0</v>
      </c>
      <c r="P1097" s="51">
        <v>520.0</v>
      </c>
      <c r="Q1097" s="51"/>
      <c r="R1097" s="57" t="s">
        <v>6920</v>
      </c>
      <c r="S1097" s="54" t="s">
        <v>642</v>
      </c>
    </row>
    <row r="1098">
      <c r="A1098" s="55" t="s">
        <v>6921</v>
      </c>
      <c r="B1098" s="51" t="s">
        <v>6922</v>
      </c>
      <c r="C1098" s="52" t="s">
        <v>637</v>
      </c>
      <c r="D1098" s="51" t="s">
        <v>6923</v>
      </c>
      <c r="E1098" s="51"/>
      <c r="F1098" s="53">
        <v>44692.74428240741</v>
      </c>
      <c r="G1098" s="51"/>
      <c r="H1098" s="51"/>
      <c r="I1098" s="51"/>
      <c r="J1098" s="51"/>
      <c r="K1098" s="51" t="s">
        <v>6924</v>
      </c>
      <c r="L1098" s="51"/>
      <c r="M1098" s="54" t="s">
        <v>69</v>
      </c>
      <c r="N1098" s="56" t="s">
        <v>6925</v>
      </c>
      <c r="O1098" s="51">
        <v>165.0</v>
      </c>
      <c r="P1098" s="51">
        <v>716.0</v>
      </c>
      <c r="Q1098" s="51" t="s">
        <v>6926</v>
      </c>
      <c r="R1098" s="57" t="s">
        <v>6927</v>
      </c>
      <c r="S1098" s="54" t="s">
        <v>642</v>
      </c>
    </row>
    <row r="1099">
      <c r="A1099" s="55" t="s">
        <v>6928</v>
      </c>
      <c r="B1099" s="51" t="s">
        <v>6929</v>
      </c>
      <c r="C1099" s="52" t="s">
        <v>637</v>
      </c>
      <c r="D1099" s="51" t="s">
        <v>6930</v>
      </c>
      <c r="E1099" s="51"/>
      <c r="F1099" s="53">
        <v>44692.743726851855</v>
      </c>
      <c r="G1099" s="51"/>
      <c r="H1099" s="51"/>
      <c r="I1099" s="51"/>
      <c r="J1099" s="51"/>
      <c r="K1099" s="51" t="s">
        <v>6931</v>
      </c>
      <c r="L1099" s="51"/>
      <c r="M1099" s="54" t="s">
        <v>111</v>
      </c>
      <c r="N1099" s="56" t="s">
        <v>6932</v>
      </c>
      <c r="O1099" s="51">
        <v>125.0</v>
      </c>
      <c r="P1099" s="51">
        <v>232.0</v>
      </c>
      <c r="Q1099" s="51"/>
      <c r="R1099" s="57" t="s">
        <v>6933</v>
      </c>
      <c r="S1099" s="54" t="s">
        <v>642</v>
      </c>
    </row>
    <row r="1100">
      <c r="A1100" s="55" t="s">
        <v>6934</v>
      </c>
      <c r="B1100" s="51" t="s">
        <v>6935</v>
      </c>
      <c r="C1100" s="52" t="s">
        <v>637</v>
      </c>
      <c r="D1100" s="51" t="s">
        <v>6936</v>
      </c>
      <c r="E1100" s="51"/>
      <c r="F1100" s="53">
        <v>44692.74283564815</v>
      </c>
      <c r="G1100" s="51"/>
      <c r="H1100" s="51"/>
      <c r="I1100" s="51"/>
      <c r="J1100" s="51"/>
      <c r="K1100" s="51" t="s">
        <v>6937</v>
      </c>
      <c r="L1100" s="51"/>
      <c r="M1100" s="54" t="s">
        <v>58</v>
      </c>
      <c r="N1100" s="56" t="s">
        <v>6938</v>
      </c>
      <c r="O1100" s="51">
        <v>166.0</v>
      </c>
      <c r="P1100" s="51">
        <v>303.0</v>
      </c>
      <c r="Q1100" s="51" t="s">
        <v>6939</v>
      </c>
      <c r="R1100" s="57" t="s">
        <v>6940</v>
      </c>
      <c r="S1100" s="54" t="s">
        <v>642</v>
      </c>
    </row>
    <row r="1101">
      <c r="A1101" s="55" t="s">
        <v>6941</v>
      </c>
      <c r="B1101" s="51" t="s">
        <v>6942</v>
      </c>
      <c r="C1101" s="52" t="s">
        <v>6617</v>
      </c>
      <c r="D1101" s="51" t="s">
        <v>6943</v>
      </c>
      <c r="E1101" s="51"/>
      <c r="F1101" s="53">
        <v>44692.74122685185</v>
      </c>
      <c r="G1101" s="51"/>
      <c r="H1101" s="51"/>
      <c r="I1101" s="51"/>
      <c r="J1101" s="51"/>
      <c r="K1101" s="51" t="s">
        <v>6944</v>
      </c>
      <c r="L1101" s="51"/>
      <c r="M1101" s="54" t="s">
        <v>69</v>
      </c>
      <c r="N1101" s="56" t="s">
        <v>6945</v>
      </c>
      <c r="O1101" s="51">
        <v>1605.0</v>
      </c>
      <c r="P1101" s="51">
        <v>1482.0</v>
      </c>
      <c r="Q1101" s="51" t="s">
        <v>6946</v>
      </c>
      <c r="R1101" s="57" t="s">
        <v>6947</v>
      </c>
      <c r="S1101" s="54" t="s">
        <v>6622</v>
      </c>
    </row>
    <row r="1102">
      <c r="A1102" s="55" t="s">
        <v>6948</v>
      </c>
      <c r="B1102" s="51" t="s">
        <v>6949</v>
      </c>
      <c r="C1102" s="52" t="s">
        <v>637</v>
      </c>
      <c r="D1102" s="51" t="s">
        <v>6950</v>
      </c>
      <c r="E1102" s="51"/>
      <c r="F1102" s="53">
        <v>44692.73829861111</v>
      </c>
      <c r="G1102" s="51"/>
      <c r="H1102" s="51"/>
      <c r="I1102" s="51"/>
      <c r="J1102" s="51"/>
      <c r="K1102" s="51" t="s">
        <v>6951</v>
      </c>
      <c r="L1102" s="51"/>
      <c r="M1102" s="54" t="s">
        <v>58</v>
      </c>
      <c r="N1102" s="56" t="s">
        <v>6952</v>
      </c>
      <c r="O1102" s="51">
        <v>51.0</v>
      </c>
      <c r="P1102" s="51">
        <v>90.0</v>
      </c>
      <c r="Q1102" s="51"/>
      <c r="R1102" s="57" t="s">
        <v>6953</v>
      </c>
      <c r="S1102" s="54" t="s">
        <v>642</v>
      </c>
    </row>
    <row r="1103">
      <c r="A1103" s="55" t="s">
        <v>6954</v>
      </c>
      <c r="B1103" s="51" t="s">
        <v>6955</v>
      </c>
      <c r="C1103" s="52" t="s">
        <v>6728</v>
      </c>
      <c r="D1103" s="51" t="s">
        <v>6956</v>
      </c>
      <c r="E1103" s="51"/>
      <c r="F1103" s="53">
        <v>44692.73704861111</v>
      </c>
      <c r="G1103" s="51"/>
      <c r="H1103" s="51"/>
      <c r="I1103" s="51"/>
      <c r="J1103" s="51"/>
      <c r="K1103" s="51" t="s">
        <v>6957</v>
      </c>
      <c r="L1103" s="51"/>
      <c r="M1103" s="54" t="s">
        <v>6958</v>
      </c>
      <c r="N1103" s="56" t="s">
        <v>6959</v>
      </c>
      <c r="O1103" s="51">
        <v>7572.0</v>
      </c>
      <c r="P1103" s="51">
        <v>7150.0</v>
      </c>
      <c r="Q1103" s="51" t="s">
        <v>1737</v>
      </c>
      <c r="R1103" s="57" t="s">
        <v>6960</v>
      </c>
      <c r="S1103" s="54" t="s">
        <v>6734</v>
      </c>
    </row>
    <row r="1104">
      <c r="A1104" s="55" t="s">
        <v>6961</v>
      </c>
      <c r="B1104" s="51" t="s">
        <v>6962</v>
      </c>
      <c r="C1104" s="52" t="s">
        <v>637</v>
      </c>
      <c r="D1104" s="51" t="s">
        <v>6963</v>
      </c>
      <c r="E1104" s="51"/>
      <c r="F1104" s="53">
        <v>44692.73028935185</v>
      </c>
      <c r="G1104" s="51"/>
      <c r="H1104" s="51"/>
      <c r="I1104" s="51"/>
      <c r="J1104" s="51"/>
      <c r="K1104" s="51" t="s">
        <v>6964</v>
      </c>
      <c r="L1104" s="51"/>
      <c r="M1104" s="54" t="s">
        <v>111</v>
      </c>
      <c r="N1104" s="56" t="s">
        <v>6965</v>
      </c>
      <c r="O1104" s="51">
        <v>58.0</v>
      </c>
      <c r="P1104" s="51">
        <v>40.0</v>
      </c>
      <c r="Q1104" s="51"/>
      <c r="R1104" s="57" t="s">
        <v>6966</v>
      </c>
      <c r="S1104" s="54" t="s">
        <v>642</v>
      </c>
    </row>
    <row r="1105">
      <c r="A1105" s="55" t="s">
        <v>6967</v>
      </c>
      <c r="B1105" s="51" t="s">
        <v>6968</v>
      </c>
      <c r="C1105" s="52" t="s">
        <v>6969</v>
      </c>
      <c r="D1105" s="51" t="s">
        <v>6970</v>
      </c>
      <c r="E1105" s="51"/>
      <c r="F1105" s="53">
        <v>44692.72978009259</v>
      </c>
      <c r="G1105" s="51"/>
      <c r="H1105" s="51"/>
      <c r="I1105" s="51" t="s">
        <v>6971</v>
      </c>
      <c r="J1105" s="51" t="s">
        <v>6972</v>
      </c>
      <c r="K1105" s="51" t="s">
        <v>6973</v>
      </c>
      <c r="L1105" s="51" t="s">
        <v>6974</v>
      </c>
      <c r="M1105" s="54" t="s">
        <v>111</v>
      </c>
      <c r="N1105" s="56" t="s">
        <v>6975</v>
      </c>
      <c r="O1105" s="51">
        <v>201.0</v>
      </c>
      <c r="P1105" s="51">
        <v>817.0</v>
      </c>
      <c r="Q1105" s="51"/>
      <c r="R1105" s="57" t="s">
        <v>6976</v>
      </c>
      <c r="S1105" s="54" t="s">
        <v>6977</v>
      </c>
    </row>
    <row r="1106">
      <c r="A1106" s="55" t="s">
        <v>6978</v>
      </c>
      <c r="B1106" s="51" t="s">
        <v>6979</v>
      </c>
      <c r="C1106" s="52" t="s">
        <v>637</v>
      </c>
      <c r="D1106" s="51" t="s">
        <v>6980</v>
      </c>
      <c r="E1106" s="51"/>
      <c r="F1106" s="53">
        <v>44692.72798611112</v>
      </c>
      <c r="G1106" s="51"/>
      <c r="H1106" s="51"/>
      <c r="I1106" s="51"/>
      <c r="J1106" s="51"/>
      <c r="K1106" s="51" t="s">
        <v>6981</v>
      </c>
      <c r="L1106" s="51"/>
      <c r="M1106" s="54" t="s">
        <v>69</v>
      </c>
      <c r="N1106" s="56" t="s">
        <v>6982</v>
      </c>
      <c r="O1106" s="51">
        <v>225.0</v>
      </c>
      <c r="P1106" s="51">
        <v>214.0</v>
      </c>
      <c r="Q1106" s="51" t="s">
        <v>6983</v>
      </c>
      <c r="R1106" s="57" t="s">
        <v>6984</v>
      </c>
      <c r="S1106" s="54" t="s">
        <v>642</v>
      </c>
    </row>
    <row r="1107">
      <c r="A1107" s="55" t="s">
        <v>6985</v>
      </c>
      <c r="B1107" s="51" t="s">
        <v>6986</v>
      </c>
      <c r="C1107" s="52" t="s">
        <v>637</v>
      </c>
      <c r="D1107" s="51" t="s">
        <v>6987</v>
      </c>
      <c r="E1107" s="51"/>
      <c r="F1107" s="53">
        <v>44692.72515046297</v>
      </c>
      <c r="G1107" s="51"/>
      <c r="H1107" s="51"/>
      <c r="I1107" s="51"/>
      <c r="J1107" s="51"/>
      <c r="K1107" s="51" t="s">
        <v>6988</v>
      </c>
      <c r="L1107" s="51"/>
      <c r="M1107" s="54" t="s">
        <v>58</v>
      </c>
      <c r="N1107" s="56" t="s">
        <v>6989</v>
      </c>
      <c r="O1107" s="51">
        <v>4.0</v>
      </c>
      <c r="P1107" s="51">
        <v>39.0</v>
      </c>
      <c r="Q1107" s="51"/>
      <c r="R1107" s="57" t="s">
        <v>6990</v>
      </c>
      <c r="S1107" s="54" t="s">
        <v>642</v>
      </c>
    </row>
    <row r="1108">
      <c r="A1108" s="55" t="s">
        <v>6991</v>
      </c>
      <c r="B1108" s="51" t="s">
        <v>6992</v>
      </c>
      <c r="C1108" s="52" t="s">
        <v>637</v>
      </c>
      <c r="D1108" s="51" t="s">
        <v>6987</v>
      </c>
      <c r="E1108" s="51"/>
      <c r="F1108" s="53">
        <v>44692.72515046297</v>
      </c>
      <c r="G1108" s="51"/>
      <c r="H1108" s="51"/>
      <c r="I1108" s="51"/>
      <c r="J1108" s="51"/>
      <c r="K1108" s="51" t="s">
        <v>6993</v>
      </c>
      <c r="L1108" s="51"/>
      <c r="M1108" s="54" t="s">
        <v>111</v>
      </c>
      <c r="N1108" s="56" t="s">
        <v>6994</v>
      </c>
      <c r="O1108" s="51">
        <v>119.0</v>
      </c>
      <c r="P1108" s="51">
        <v>467.0</v>
      </c>
      <c r="Q1108" s="51"/>
      <c r="R1108" s="57" t="s">
        <v>6995</v>
      </c>
      <c r="S1108" s="54" t="s">
        <v>642</v>
      </c>
    </row>
    <row r="1109">
      <c r="A1109" s="55" t="s">
        <v>6996</v>
      </c>
      <c r="B1109" s="51" t="s">
        <v>6997</v>
      </c>
      <c r="C1109" s="52" t="s">
        <v>637</v>
      </c>
      <c r="D1109" s="51" t="s">
        <v>6998</v>
      </c>
      <c r="E1109" s="51"/>
      <c r="F1109" s="53">
        <v>44692.724756944444</v>
      </c>
      <c r="G1109" s="51"/>
      <c r="H1109" s="51"/>
      <c r="I1109" s="51"/>
      <c r="J1109" s="51"/>
      <c r="K1109" s="51" t="s">
        <v>6999</v>
      </c>
      <c r="L1109" s="51"/>
      <c r="M1109" s="54" t="s">
        <v>58</v>
      </c>
      <c r="N1109" s="56" t="s">
        <v>7000</v>
      </c>
      <c r="O1109" s="51">
        <v>120.0</v>
      </c>
      <c r="P1109" s="51">
        <v>217.0</v>
      </c>
      <c r="Q1109" s="51"/>
      <c r="R1109" s="57" t="s">
        <v>7001</v>
      </c>
      <c r="S1109" s="54" t="s">
        <v>642</v>
      </c>
    </row>
    <row r="1110">
      <c r="A1110" s="55" t="s">
        <v>7002</v>
      </c>
      <c r="B1110" s="51" t="s">
        <v>7003</v>
      </c>
      <c r="C1110" s="52" t="s">
        <v>6755</v>
      </c>
      <c r="D1110" s="51" t="s">
        <v>7004</v>
      </c>
      <c r="E1110" s="51"/>
      <c r="F1110" s="53">
        <v>44692.7217824074</v>
      </c>
      <c r="G1110" s="51"/>
      <c r="H1110" s="51"/>
      <c r="I1110" s="51"/>
      <c r="J1110" s="51"/>
      <c r="K1110" s="51" t="s">
        <v>7005</v>
      </c>
      <c r="L1110" s="51"/>
      <c r="M1110" s="54" t="s">
        <v>58</v>
      </c>
      <c r="N1110" s="56" t="s">
        <v>7006</v>
      </c>
      <c r="O1110" s="51">
        <v>33.0</v>
      </c>
      <c r="P1110" s="51">
        <v>73.0</v>
      </c>
      <c r="Q1110" s="51"/>
      <c r="R1110" s="57" t="s">
        <v>7007</v>
      </c>
      <c r="S1110" s="54" t="s">
        <v>6758</v>
      </c>
    </row>
    <row r="1111">
      <c r="A1111" s="55" t="s">
        <v>7008</v>
      </c>
      <c r="B1111" s="51" t="s">
        <v>7009</v>
      </c>
      <c r="C1111" s="52" t="s">
        <v>637</v>
      </c>
      <c r="D1111" s="51" t="s">
        <v>7010</v>
      </c>
      <c r="E1111" s="51"/>
      <c r="F1111" s="53">
        <v>44692.72016203703</v>
      </c>
      <c r="G1111" s="51"/>
      <c r="H1111" s="51"/>
      <c r="I1111" s="51"/>
      <c r="J1111" s="51"/>
      <c r="K1111" s="51" t="s">
        <v>7011</v>
      </c>
      <c r="L1111" s="51"/>
      <c r="M1111" s="54" t="s">
        <v>69</v>
      </c>
      <c r="N1111" s="56" t="s">
        <v>7012</v>
      </c>
      <c r="O1111" s="51">
        <v>683.0</v>
      </c>
      <c r="P1111" s="51">
        <v>3423.0</v>
      </c>
      <c r="Q1111" s="51" t="s">
        <v>7013</v>
      </c>
      <c r="R1111" s="57" t="s">
        <v>7014</v>
      </c>
      <c r="S1111" s="54" t="s">
        <v>642</v>
      </c>
    </row>
    <row r="1112">
      <c r="A1112" s="55" t="s">
        <v>7015</v>
      </c>
      <c r="B1112" s="51" t="s">
        <v>7016</v>
      </c>
      <c r="C1112" s="52" t="s">
        <v>6478</v>
      </c>
      <c r="D1112" s="51" t="s">
        <v>7017</v>
      </c>
      <c r="E1112" s="51"/>
      <c r="F1112" s="53">
        <v>44692.719826388886</v>
      </c>
      <c r="G1112" s="51"/>
      <c r="H1112" s="51"/>
      <c r="I1112" s="51"/>
      <c r="J1112" s="51"/>
      <c r="K1112" s="51" t="s">
        <v>7018</v>
      </c>
      <c r="L1112" s="51"/>
      <c r="M1112" s="54" t="s">
        <v>58</v>
      </c>
      <c r="N1112" s="56" t="s">
        <v>7019</v>
      </c>
      <c r="O1112" s="51">
        <v>45.0</v>
      </c>
      <c r="P1112" s="51">
        <v>124.0</v>
      </c>
      <c r="Q1112" s="51" t="s">
        <v>1216</v>
      </c>
      <c r="R1112" s="57" t="s">
        <v>7020</v>
      </c>
      <c r="S1112" s="54" t="s">
        <v>6483</v>
      </c>
    </row>
    <row r="1113">
      <c r="A1113" s="55" t="s">
        <v>7021</v>
      </c>
      <c r="B1113" s="51" t="s">
        <v>7022</v>
      </c>
      <c r="C1113" s="52" t="s">
        <v>637</v>
      </c>
      <c r="D1113" s="51" t="s">
        <v>7023</v>
      </c>
      <c r="E1113" s="51"/>
      <c r="F1113" s="53">
        <v>44692.71828703704</v>
      </c>
      <c r="G1113" s="51"/>
      <c r="H1113" s="51"/>
      <c r="I1113" s="51"/>
      <c r="J1113" s="51"/>
      <c r="K1113" s="51" t="s">
        <v>7024</v>
      </c>
      <c r="L1113" s="51"/>
      <c r="M1113" s="54" t="s">
        <v>111</v>
      </c>
      <c r="N1113" s="56" t="s">
        <v>7025</v>
      </c>
      <c r="O1113" s="51">
        <v>1500.0</v>
      </c>
      <c r="P1113" s="51">
        <v>5000.0</v>
      </c>
      <c r="Q1113" s="51"/>
      <c r="R1113" s="57" t="s">
        <v>7026</v>
      </c>
      <c r="S1113" s="54" t="s">
        <v>642</v>
      </c>
    </row>
    <row r="1114">
      <c r="A1114" s="55" t="s">
        <v>7027</v>
      </c>
      <c r="B1114" s="51" t="s">
        <v>7028</v>
      </c>
      <c r="C1114" s="52" t="s">
        <v>637</v>
      </c>
      <c r="D1114" s="51" t="s">
        <v>7029</v>
      </c>
      <c r="E1114" s="51"/>
      <c r="F1114" s="53">
        <v>44692.717673611114</v>
      </c>
      <c r="G1114" s="51"/>
      <c r="H1114" s="51"/>
      <c r="I1114" s="51"/>
      <c r="J1114" s="51"/>
      <c r="K1114" s="51" t="s">
        <v>7030</v>
      </c>
      <c r="L1114" s="51"/>
      <c r="M1114" s="54" t="s">
        <v>111</v>
      </c>
      <c r="N1114" s="56" t="s">
        <v>7031</v>
      </c>
      <c r="O1114" s="51">
        <v>87.0</v>
      </c>
      <c r="P1114" s="51">
        <v>841.0</v>
      </c>
      <c r="Q1114" s="51" t="s">
        <v>7032</v>
      </c>
      <c r="R1114" s="57" t="s">
        <v>7033</v>
      </c>
      <c r="S1114" s="54" t="s">
        <v>642</v>
      </c>
    </row>
    <row r="1115">
      <c r="A1115" s="55" t="s">
        <v>7034</v>
      </c>
      <c r="B1115" s="51" t="s">
        <v>7035</v>
      </c>
      <c r="C1115" s="52" t="s">
        <v>637</v>
      </c>
      <c r="D1115" s="51" t="s">
        <v>7036</v>
      </c>
      <c r="E1115" s="51"/>
      <c r="F1115" s="53">
        <v>44692.71699074074</v>
      </c>
      <c r="G1115" s="51"/>
      <c r="H1115" s="51"/>
      <c r="I1115" s="51"/>
      <c r="J1115" s="51"/>
      <c r="K1115" s="51" t="s">
        <v>7037</v>
      </c>
      <c r="L1115" s="51"/>
      <c r="M1115" s="54" t="s">
        <v>58</v>
      </c>
      <c r="N1115" s="56" t="s">
        <v>7038</v>
      </c>
      <c r="O1115" s="51">
        <v>78.0</v>
      </c>
      <c r="P1115" s="51">
        <v>387.0</v>
      </c>
      <c r="Q1115" s="51" t="s">
        <v>7039</v>
      </c>
      <c r="R1115" s="57" t="s">
        <v>7040</v>
      </c>
      <c r="S1115" s="54" t="s">
        <v>642</v>
      </c>
    </row>
    <row r="1116">
      <c r="A1116" s="55" t="s">
        <v>7041</v>
      </c>
      <c r="B1116" s="51" t="s">
        <v>7042</v>
      </c>
      <c r="C1116" s="52" t="s">
        <v>637</v>
      </c>
      <c r="D1116" s="51" t="s">
        <v>7043</v>
      </c>
      <c r="E1116" s="51"/>
      <c r="F1116" s="53">
        <v>44692.716458333336</v>
      </c>
      <c r="G1116" s="51"/>
      <c r="H1116" s="51"/>
      <c r="I1116" s="51"/>
      <c r="J1116" s="51"/>
      <c r="K1116" s="51" t="s">
        <v>7044</v>
      </c>
      <c r="L1116" s="51"/>
      <c r="M1116" s="54" t="s">
        <v>69</v>
      </c>
      <c r="N1116" s="56" t="s">
        <v>7045</v>
      </c>
      <c r="O1116" s="51">
        <v>40.0</v>
      </c>
      <c r="P1116" s="51">
        <v>10.0</v>
      </c>
      <c r="Q1116" s="51"/>
      <c r="R1116" s="57" t="s">
        <v>7046</v>
      </c>
      <c r="S1116" s="54" t="s">
        <v>642</v>
      </c>
    </row>
    <row r="1117">
      <c r="A1117" s="55" t="s">
        <v>7047</v>
      </c>
      <c r="B1117" s="51" t="s">
        <v>7048</v>
      </c>
      <c r="C1117" s="52" t="s">
        <v>637</v>
      </c>
      <c r="D1117" s="51" t="s">
        <v>7049</v>
      </c>
      <c r="E1117" s="51"/>
      <c r="F1117" s="53">
        <v>44692.716307870374</v>
      </c>
      <c r="G1117" s="51"/>
      <c r="H1117" s="51"/>
      <c r="I1117" s="51"/>
      <c r="J1117" s="51"/>
      <c r="K1117" s="51" t="s">
        <v>7050</v>
      </c>
      <c r="L1117" s="51"/>
      <c r="M1117" s="54" t="s">
        <v>1015</v>
      </c>
      <c r="N1117" s="56" t="s">
        <v>7051</v>
      </c>
      <c r="O1117" s="51">
        <v>3193.0</v>
      </c>
      <c r="P1117" s="51">
        <v>4996.0</v>
      </c>
      <c r="Q1117" s="51" t="s">
        <v>7052</v>
      </c>
      <c r="R1117" s="57" t="s">
        <v>7053</v>
      </c>
      <c r="S1117" s="54" t="s">
        <v>642</v>
      </c>
    </row>
    <row r="1118">
      <c r="A1118" s="55" t="s">
        <v>7054</v>
      </c>
      <c r="B1118" s="51" t="s">
        <v>7055</v>
      </c>
      <c r="C1118" s="52" t="s">
        <v>637</v>
      </c>
      <c r="D1118" s="51" t="s">
        <v>7056</v>
      </c>
      <c r="E1118" s="51"/>
      <c r="F1118" s="53">
        <v>44692.71569444444</v>
      </c>
      <c r="G1118" s="51"/>
      <c r="H1118" s="51"/>
      <c r="I1118" s="51"/>
      <c r="J1118" s="51"/>
      <c r="K1118" s="51" t="s">
        <v>7057</v>
      </c>
      <c r="L1118" s="51"/>
      <c r="M1118" s="54" t="s">
        <v>58</v>
      </c>
      <c r="N1118" s="56" t="s">
        <v>7058</v>
      </c>
      <c r="O1118" s="51">
        <v>530.0</v>
      </c>
      <c r="P1118" s="51">
        <v>2203.0</v>
      </c>
      <c r="Q1118" s="51" t="s">
        <v>7059</v>
      </c>
      <c r="R1118" s="57" t="s">
        <v>7060</v>
      </c>
      <c r="S1118" s="54" t="s">
        <v>642</v>
      </c>
    </row>
    <row r="1119">
      <c r="A1119" s="55" t="s">
        <v>7061</v>
      </c>
      <c r="B1119" s="51" t="s">
        <v>7062</v>
      </c>
      <c r="C1119" s="52" t="s">
        <v>637</v>
      </c>
      <c r="D1119" s="51" t="s">
        <v>7063</v>
      </c>
      <c r="E1119" s="51"/>
      <c r="F1119" s="53">
        <v>44692.71453703704</v>
      </c>
      <c r="G1119" s="51"/>
      <c r="H1119" s="51"/>
      <c r="I1119" s="51"/>
      <c r="J1119" s="51"/>
      <c r="K1119" s="51" t="s">
        <v>7064</v>
      </c>
      <c r="L1119" s="51"/>
      <c r="M1119" s="54" t="s">
        <v>111</v>
      </c>
      <c r="N1119" s="56" t="s">
        <v>7065</v>
      </c>
      <c r="O1119" s="51">
        <v>3111.0</v>
      </c>
      <c r="P1119" s="51">
        <v>1132.0</v>
      </c>
      <c r="Q1119" s="51" t="s">
        <v>2104</v>
      </c>
      <c r="R1119" s="57" t="s">
        <v>7066</v>
      </c>
      <c r="S1119" s="54" t="s">
        <v>642</v>
      </c>
    </row>
    <row r="1120">
      <c r="A1120" s="55" t="s">
        <v>7067</v>
      </c>
      <c r="B1120" s="51" t="s">
        <v>7068</v>
      </c>
      <c r="C1120" s="52" t="s">
        <v>637</v>
      </c>
      <c r="D1120" s="51" t="s">
        <v>7069</v>
      </c>
      <c r="E1120" s="51"/>
      <c r="F1120" s="53">
        <v>44692.713587962964</v>
      </c>
      <c r="G1120" s="51"/>
      <c r="H1120" s="51"/>
      <c r="I1120" s="51"/>
      <c r="J1120" s="51"/>
      <c r="K1120" s="51" t="s">
        <v>7070</v>
      </c>
      <c r="L1120" s="51"/>
      <c r="M1120" s="54" t="s">
        <v>69</v>
      </c>
      <c r="N1120" s="56" t="s">
        <v>7071</v>
      </c>
      <c r="O1120" s="51">
        <v>232.0</v>
      </c>
      <c r="P1120" s="51">
        <v>199.0</v>
      </c>
      <c r="Q1120" s="51" t="s">
        <v>7072</v>
      </c>
      <c r="R1120" s="57" t="s">
        <v>7073</v>
      </c>
      <c r="S1120" s="54" t="s">
        <v>642</v>
      </c>
    </row>
    <row r="1121">
      <c r="A1121" s="55" t="s">
        <v>7074</v>
      </c>
      <c r="B1121" s="51" t="s">
        <v>7075</v>
      </c>
      <c r="C1121" s="52" t="s">
        <v>637</v>
      </c>
      <c r="D1121" s="51" t="s">
        <v>7069</v>
      </c>
      <c r="E1121" s="51"/>
      <c r="F1121" s="53">
        <v>44692.713587962964</v>
      </c>
      <c r="G1121" s="51"/>
      <c r="H1121" s="51"/>
      <c r="I1121" s="51"/>
      <c r="J1121" s="51"/>
      <c r="K1121" s="51" t="s">
        <v>7076</v>
      </c>
      <c r="L1121" s="51"/>
      <c r="M1121" s="54" t="s">
        <v>58</v>
      </c>
      <c r="N1121" s="56" t="s">
        <v>7077</v>
      </c>
      <c r="O1121" s="51">
        <v>2883.0</v>
      </c>
      <c r="P1121" s="51">
        <v>4649.0</v>
      </c>
      <c r="Q1121" s="51" t="s">
        <v>7078</v>
      </c>
      <c r="R1121" s="57" t="s">
        <v>7079</v>
      </c>
      <c r="S1121" s="54" t="s">
        <v>642</v>
      </c>
    </row>
    <row r="1122">
      <c r="A1122" s="55" t="s">
        <v>7080</v>
      </c>
      <c r="B1122" s="51" t="s">
        <v>7081</v>
      </c>
      <c r="C1122" s="52" t="s">
        <v>637</v>
      </c>
      <c r="D1122" s="51" t="s">
        <v>7082</v>
      </c>
      <c r="E1122" s="51"/>
      <c r="F1122" s="53">
        <v>44692.71270833333</v>
      </c>
      <c r="G1122" s="51"/>
      <c r="H1122" s="51"/>
      <c r="I1122" s="51"/>
      <c r="J1122" s="51"/>
      <c r="K1122" s="51" t="s">
        <v>7083</v>
      </c>
      <c r="L1122" s="51"/>
      <c r="M1122" s="54" t="s">
        <v>58</v>
      </c>
      <c r="N1122" s="56" t="s">
        <v>7084</v>
      </c>
      <c r="O1122" s="51">
        <v>186.0</v>
      </c>
      <c r="P1122" s="51">
        <v>788.0</v>
      </c>
      <c r="Q1122" s="51"/>
      <c r="R1122" s="57" t="s">
        <v>7085</v>
      </c>
      <c r="S1122" s="54" t="s">
        <v>642</v>
      </c>
    </row>
    <row r="1123">
      <c r="A1123" s="55" t="s">
        <v>7086</v>
      </c>
      <c r="B1123" s="51" t="s">
        <v>7087</v>
      </c>
      <c r="C1123" s="52" t="s">
        <v>637</v>
      </c>
      <c r="D1123" s="51" t="s">
        <v>7088</v>
      </c>
      <c r="E1123" s="51"/>
      <c r="F1123" s="53">
        <v>44692.71241898148</v>
      </c>
      <c r="G1123" s="51"/>
      <c r="H1123" s="51"/>
      <c r="I1123" s="51"/>
      <c r="J1123" s="51"/>
      <c r="K1123" s="51" t="s">
        <v>7089</v>
      </c>
      <c r="L1123" s="51"/>
      <c r="M1123" s="54" t="s">
        <v>58</v>
      </c>
      <c r="N1123" s="56" t="s">
        <v>7090</v>
      </c>
      <c r="O1123" s="51">
        <v>1260.0</v>
      </c>
      <c r="P1123" s="51">
        <v>2235.0</v>
      </c>
      <c r="Q1123" s="51"/>
      <c r="R1123" s="57" t="s">
        <v>7091</v>
      </c>
      <c r="S1123" s="54" t="s">
        <v>642</v>
      </c>
    </row>
    <row r="1124">
      <c r="A1124" s="55" t="s">
        <v>7092</v>
      </c>
      <c r="B1124" s="51" t="s">
        <v>7093</v>
      </c>
      <c r="C1124" s="52" t="s">
        <v>637</v>
      </c>
      <c r="D1124" s="51" t="s">
        <v>7094</v>
      </c>
      <c r="E1124" s="51"/>
      <c r="F1124" s="53">
        <v>44692.71240740741</v>
      </c>
      <c r="G1124" s="51"/>
      <c r="H1124" s="51"/>
      <c r="I1124" s="51"/>
      <c r="J1124" s="51"/>
      <c r="K1124" s="51" t="s">
        <v>7095</v>
      </c>
      <c r="L1124" s="51"/>
      <c r="M1124" s="54" t="s">
        <v>58</v>
      </c>
      <c r="N1124" s="56" t="s">
        <v>7096</v>
      </c>
      <c r="O1124" s="51">
        <v>50.0</v>
      </c>
      <c r="P1124" s="51">
        <v>172.0</v>
      </c>
      <c r="Q1124" s="51"/>
      <c r="R1124" s="57" t="s">
        <v>7097</v>
      </c>
      <c r="S1124" s="54" t="s">
        <v>642</v>
      </c>
    </row>
    <row r="1125">
      <c r="A1125" s="55" t="s">
        <v>7098</v>
      </c>
      <c r="B1125" s="51" t="s">
        <v>7099</v>
      </c>
      <c r="C1125" s="52" t="s">
        <v>637</v>
      </c>
      <c r="D1125" s="51" t="s">
        <v>7100</v>
      </c>
      <c r="E1125" s="51"/>
      <c r="F1125" s="53">
        <v>44692.71231481481</v>
      </c>
      <c r="G1125" s="51"/>
      <c r="H1125" s="51"/>
      <c r="I1125" s="51"/>
      <c r="J1125" s="51"/>
      <c r="K1125" s="51" t="s">
        <v>7101</v>
      </c>
      <c r="L1125" s="51"/>
      <c r="M1125" s="54" t="s">
        <v>58</v>
      </c>
      <c r="N1125" s="56" t="s">
        <v>7102</v>
      </c>
      <c r="O1125" s="51">
        <v>34.0</v>
      </c>
      <c r="P1125" s="51">
        <v>50.0</v>
      </c>
      <c r="Q1125" s="51" t="s">
        <v>7103</v>
      </c>
      <c r="R1125" s="57" t="s">
        <v>7104</v>
      </c>
      <c r="S1125" s="54" t="s">
        <v>642</v>
      </c>
    </row>
    <row r="1126">
      <c r="A1126" s="55" t="s">
        <v>7105</v>
      </c>
      <c r="B1126" s="51" t="s">
        <v>7106</v>
      </c>
      <c r="C1126" s="52" t="s">
        <v>637</v>
      </c>
      <c r="D1126" s="51" t="s">
        <v>7107</v>
      </c>
      <c r="E1126" s="51"/>
      <c r="F1126" s="53">
        <v>44692.711111111115</v>
      </c>
      <c r="G1126" s="51"/>
      <c r="H1126" s="51"/>
      <c r="I1126" s="51"/>
      <c r="J1126" s="51"/>
      <c r="K1126" s="51" t="s">
        <v>7108</v>
      </c>
      <c r="L1126" s="51"/>
      <c r="M1126" s="54" t="s">
        <v>111</v>
      </c>
      <c r="N1126" s="56" t="s">
        <v>7109</v>
      </c>
      <c r="O1126" s="51">
        <v>307.0</v>
      </c>
      <c r="P1126" s="51">
        <v>1272.0</v>
      </c>
      <c r="Q1126" s="51" t="s">
        <v>7110</v>
      </c>
      <c r="R1126" s="57" t="s">
        <v>7111</v>
      </c>
      <c r="S1126" s="54" t="s">
        <v>642</v>
      </c>
    </row>
    <row r="1127">
      <c r="A1127" s="55" t="s">
        <v>7112</v>
      </c>
      <c r="B1127" s="51" t="s">
        <v>7113</v>
      </c>
      <c r="C1127" s="52" t="s">
        <v>637</v>
      </c>
      <c r="D1127" s="51" t="s">
        <v>7114</v>
      </c>
      <c r="E1127" s="51"/>
      <c r="F1127" s="53">
        <v>44692.71105324074</v>
      </c>
      <c r="G1127" s="51"/>
      <c r="H1127" s="51"/>
      <c r="I1127" s="51"/>
      <c r="J1127" s="51"/>
      <c r="K1127" s="51" t="s">
        <v>7115</v>
      </c>
      <c r="L1127" s="51"/>
      <c r="M1127" s="54" t="s">
        <v>111</v>
      </c>
      <c r="N1127" s="56" t="s">
        <v>7116</v>
      </c>
      <c r="O1127" s="51">
        <v>305.0</v>
      </c>
      <c r="P1127" s="51">
        <v>759.0</v>
      </c>
      <c r="Q1127" s="51" t="s">
        <v>7117</v>
      </c>
      <c r="R1127" s="57" t="s">
        <v>7118</v>
      </c>
      <c r="S1127" s="54" t="s">
        <v>642</v>
      </c>
    </row>
    <row r="1128">
      <c r="A1128" s="55" t="s">
        <v>7119</v>
      </c>
      <c r="B1128" s="51" t="s">
        <v>7120</v>
      </c>
      <c r="C1128" s="52" t="s">
        <v>637</v>
      </c>
      <c r="D1128" s="51" t="s">
        <v>7121</v>
      </c>
      <c r="E1128" s="51"/>
      <c r="F1128" s="53">
        <v>44692.71092592593</v>
      </c>
      <c r="G1128" s="51"/>
      <c r="H1128" s="51"/>
      <c r="I1128" s="51"/>
      <c r="J1128" s="51"/>
      <c r="K1128" s="51" t="s">
        <v>7122</v>
      </c>
      <c r="L1128" s="51"/>
      <c r="M1128" s="54" t="s">
        <v>58</v>
      </c>
      <c r="N1128" s="56" t="s">
        <v>7123</v>
      </c>
      <c r="O1128" s="51">
        <v>4465.0</v>
      </c>
      <c r="P1128" s="51">
        <v>4993.0</v>
      </c>
      <c r="Q1128" s="51" t="s">
        <v>7124</v>
      </c>
      <c r="R1128" s="57" t="s">
        <v>7125</v>
      </c>
      <c r="S1128" s="54" t="s">
        <v>642</v>
      </c>
    </row>
    <row r="1129">
      <c r="A1129" s="55" t="s">
        <v>7126</v>
      </c>
      <c r="B1129" s="51" t="s">
        <v>7127</v>
      </c>
      <c r="C1129" s="52" t="s">
        <v>637</v>
      </c>
      <c r="D1129" s="51" t="s">
        <v>7128</v>
      </c>
      <c r="E1129" s="51"/>
      <c r="F1129" s="53">
        <v>44692.70979166667</v>
      </c>
      <c r="G1129" s="51"/>
      <c r="H1129" s="51"/>
      <c r="I1129" s="51"/>
      <c r="J1129" s="51"/>
      <c r="K1129" s="51" t="s">
        <v>7129</v>
      </c>
      <c r="L1129" s="51"/>
      <c r="M1129" s="54" t="s">
        <v>111</v>
      </c>
      <c r="N1129" s="56" t="s">
        <v>7130</v>
      </c>
      <c r="O1129" s="51">
        <v>2529.0</v>
      </c>
      <c r="P1129" s="51">
        <v>2989.0</v>
      </c>
      <c r="Q1129" s="51" t="s">
        <v>7131</v>
      </c>
      <c r="R1129" s="57" t="s">
        <v>7132</v>
      </c>
      <c r="S1129" s="54" t="s">
        <v>642</v>
      </c>
    </row>
    <row r="1130">
      <c r="A1130" s="55" t="s">
        <v>7133</v>
      </c>
      <c r="B1130" s="51" t="s">
        <v>7134</v>
      </c>
      <c r="C1130" s="52" t="s">
        <v>637</v>
      </c>
      <c r="D1130" s="51" t="s">
        <v>7135</v>
      </c>
      <c r="E1130" s="51"/>
      <c r="F1130" s="53">
        <v>44692.709641203706</v>
      </c>
      <c r="G1130" s="51"/>
      <c r="H1130" s="51"/>
      <c r="I1130" s="51"/>
      <c r="J1130" s="51"/>
      <c r="K1130" s="51" t="s">
        <v>7136</v>
      </c>
      <c r="L1130" s="51"/>
      <c r="M1130" s="54" t="s">
        <v>111</v>
      </c>
      <c r="N1130" s="56" t="s">
        <v>7137</v>
      </c>
      <c r="O1130" s="51">
        <v>76.0</v>
      </c>
      <c r="P1130" s="51">
        <v>523.0</v>
      </c>
      <c r="Q1130" s="51"/>
      <c r="R1130" s="57" t="s">
        <v>7138</v>
      </c>
      <c r="S1130" s="54" t="s">
        <v>642</v>
      </c>
    </row>
    <row r="1131">
      <c r="A1131" s="55" t="s">
        <v>7139</v>
      </c>
      <c r="B1131" s="51" t="s">
        <v>7140</v>
      </c>
      <c r="C1131" s="52" t="s">
        <v>637</v>
      </c>
      <c r="D1131" s="51" t="s">
        <v>7141</v>
      </c>
      <c r="E1131" s="51"/>
      <c r="F1131" s="53">
        <v>44692.70960648148</v>
      </c>
      <c r="G1131" s="51"/>
      <c r="H1131" s="51"/>
      <c r="I1131" s="51"/>
      <c r="J1131" s="51"/>
      <c r="K1131" s="51" t="s">
        <v>7142</v>
      </c>
      <c r="L1131" s="51"/>
      <c r="M1131" s="54" t="s">
        <v>58</v>
      </c>
      <c r="N1131" s="56" t="s">
        <v>7143</v>
      </c>
      <c r="O1131" s="51">
        <v>236.0</v>
      </c>
      <c r="P1131" s="51">
        <v>552.0</v>
      </c>
      <c r="Q1131" s="51" t="s">
        <v>7144</v>
      </c>
      <c r="R1131" s="57" t="s">
        <v>7145</v>
      </c>
      <c r="S1131" s="54" t="s">
        <v>642</v>
      </c>
    </row>
    <row r="1132">
      <c r="A1132" s="55" t="s">
        <v>7146</v>
      </c>
      <c r="B1132" s="51" t="s">
        <v>7147</v>
      </c>
      <c r="C1132" s="52" t="s">
        <v>637</v>
      </c>
      <c r="D1132" s="51" t="s">
        <v>7148</v>
      </c>
      <c r="E1132" s="51"/>
      <c r="F1132" s="53">
        <v>44692.70923611111</v>
      </c>
      <c r="G1132" s="51"/>
      <c r="H1132" s="51"/>
      <c r="I1132" s="51"/>
      <c r="J1132" s="51"/>
      <c r="K1132" s="51" t="s">
        <v>7149</v>
      </c>
      <c r="L1132" s="51"/>
      <c r="M1132" s="54" t="s">
        <v>111</v>
      </c>
      <c r="N1132" s="56" t="s">
        <v>7150</v>
      </c>
      <c r="O1132" s="51">
        <v>1593.0</v>
      </c>
      <c r="P1132" s="51">
        <v>3494.0</v>
      </c>
      <c r="Q1132" s="51" t="s">
        <v>7151</v>
      </c>
      <c r="R1132" s="57" t="s">
        <v>7152</v>
      </c>
      <c r="S1132" s="54" t="s">
        <v>642</v>
      </c>
    </row>
    <row r="1133">
      <c r="A1133" s="55" t="s">
        <v>7153</v>
      </c>
      <c r="B1133" s="51" t="s">
        <v>7154</v>
      </c>
      <c r="C1133" s="52" t="s">
        <v>637</v>
      </c>
      <c r="D1133" s="51" t="s">
        <v>7155</v>
      </c>
      <c r="E1133" s="51"/>
      <c r="F1133" s="53">
        <v>44692.709131944444</v>
      </c>
      <c r="G1133" s="51"/>
      <c r="H1133" s="51"/>
      <c r="I1133" s="51"/>
      <c r="J1133" s="51"/>
      <c r="K1133" s="51" t="s">
        <v>7156</v>
      </c>
      <c r="L1133" s="51"/>
      <c r="M1133" s="54" t="s">
        <v>58</v>
      </c>
      <c r="N1133" s="56" t="s">
        <v>7157</v>
      </c>
      <c r="O1133" s="51">
        <v>2556.0</v>
      </c>
      <c r="P1133" s="51">
        <v>4977.0</v>
      </c>
      <c r="Q1133" s="51" t="s">
        <v>7158</v>
      </c>
      <c r="R1133" s="57" t="s">
        <v>7159</v>
      </c>
      <c r="S1133" s="54" t="s">
        <v>642</v>
      </c>
    </row>
    <row r="1134">
      <c r="A1134" s="55" t="s">
        <v>7160</v>
      </c>
      <c r="B1134" s="51" t="s">
        <v>7161</v>
      </c>
      <c r="C1134" s="52" t="s">
        <v>637</v>
      </c>
      <c r="D1134" s="51" t="s">
        <v>7155</v>
      </c>
      <c r="E1134" s="51"/>
      <c r="F1134" s="53">
        <v>44692.709131944444</v>
      </c>
      <c r="G1134" s="51"/>
      <c r="H1134" s="51"/>
      <c r="I1134" s="51"/>
      <c r="J1134" s="51"/>
      <c r="K1134" s="51" t="s">
        <v>7162</v>
      </c>
      <c r="L1134" s="51"/>
      <c r="M1134" s="54" t="s">
        <v>1015</v>
      </c>
      <c r="N1134" s="56" t="s">
        <v>7163</v>
      </c>
      <c r="O1134" s="51">
        <v>32912.0</v>
      </c>
      <c r="P1134" s="51">
        <v>18184.0</v>
      </c>
      <c r="Q1134" s="51" t="s">
        <v>7164</v>
      </c>
      <c r="R1134" s="57" t="s">
        <v>7165</v>
      </c>
      <c r="S1134" s="54" t="s">
        <v>642</v>
      </c>
    </row>
    <row r="1135">
      <c r="A1135" s="55" t="s">
        <v>7166</v>
      </c>
      <c r="B1135" s="51" t="s">
        <v>7167</v>
      </c>
      <c r="C1135" s="52" t="s">
        <v>637</v>
      </c>
      <c r="D1135" s="51" t="s">
        <v>7168</v>
      </c>
      <c r="E1135" s="51"/>
      <c r="F1135" s="53">
        <v>44692.70908564815</v>
      </c>
      <c r="G1135" s="51"/>
      <c r="H1135" s="51"/>
      <c r="I1135" s="51"/>
      <c r="J1135" s="51"/>
      <c r="K1135" s="51" t="s">
        <v>7169</v>
      </c>
      <c r="L1135" s="51"/>
      <c r="M1135" s="54" t="s">
        <v>111</v>
      </c>
      <c r="N1135" s="56" t="s">
        <v>7170</v>
      </c>
      <c r="O1135" s="51">
        <v>8129.0</v>
      </c>
      <c r="P1135" s="51">
        <v>8012.0</v>
      </c>
      <c r="Q1135" s="51" t="s">
        <v>7171</v>
      </c>
      <c r="R1135" s="57" t="s">
        <v>7172</v>
      </c>
      <c r="S1135" s="54" t="s">
        <v>642</v>
      </c>
    </row>
    <row r="1136">
      <c r="A1136" s="55" t="s">
        <v>7173</v>
      </c>
      <c r="B1136" s="51" t="s">
        <v>7174</v>
      </c>
      <c r="C1136" s="52" t="s">
        <v>637</v>
      </c>
      <c r="D1136" s="51" t="s">
        <v>7175</v>
      </c>
      <c r="E1136" s="51"/>
      <c r="F1136" s="53">
        <v>44692.7087962963</v>
      </c>
      <c r="G1136" s="51"/>
      <c r="H1136" s="51"/>
      <c r="I1136" s="51"/>
      <c r="J1136" s="51"/>
      <c r="K1136" s="51" t="s">
        <v>7176</v>
      </c>
      <c r="L1136" s="51"/>
      <c r="M1136" s="54" t="s">
        <v>58</v>
      </c>
      <c r="N1136" s="56" t="s">
        <v>7177</v>
      </c>
      <c r="O1136" s="51">
        <v>1127.0</v>
      </c>
      <c r="P1136" s="51">
        <v>3148.0</v>
      </c>
      <c r="Q1136" s="51" t="s">
        <v>7178</v>
      </c>
      <c r="R1136" s="57" t="s">
        <v>7179</v>
      </c>
      <c r="S1136" s="54" t="s">
        <v>642</v>
      </c>
    </row>
    <row r="1137">
      <c r="A1137" s="55" t="s">
        <v>7180</v>
      </c>
      <c r="B1137" s="51" t="s">
        <v>7181</v>
      </c>
      <c r="C1137" s="52" t="s">
        <v>637</v>
      </c>
      <c r="D1137" s="51" t="s">
        <v>7182</v>
      </c>
      <c r="E1137" s="51"/>
      <c r="F1137" s="53">
        <v>44692.70857638889</v>
      </c>
      <c r="G1137" s="51"/>
      <c r="H1137" s="51"/>
      <c r="I1137" s="51"/>
      <c r="J1137" s="51"/>
      <c r="K1137" s="51" t="s">
        <v>7183</v>
      </c>
      <c r="L1137" s="51"/>
      <c r="M1137" s="54" t="s">
        <v>58</v>
      </c>
      <c r="N1137" s="56" t="s">
        <v>7184</v>
      </c>
      <c r="O1137" s="51">
        <v>754.0</v>
      </c>
      <c r="P1137" s="51">
        <v>529.0</v>
      </c>
      <c r="Q1137" s="51" t="s">
        <v>5182</v>
      </c>
      <c r="R1137" s="57" t="s">
        <v>7185</v>
      </c>
      <c r="S1137" s="54" t="s">
        <v>642</v>
      </c>
    </row>
    <row r="1138">
      <c r="A1138" s="55" t="s">
        <v>7186</v>
      </c>
      <c r="B1138" s="51" t="s">
        <v>7187</v>
      </c>
      <c r="C1138" s="52" t="s">
        <v>637</v>
      </c>
      <c r="D1138" s="51" t="s">
        <v>7188</v>
      </c>
      <c r="E1138" s="51"/>
      <c r="F1138" s="53">
        <v>44692.7085300926</v>
      </c>
      <c r="G1138" s="51"/>
      <c r="H1138" s="51"/>
      <c r="I1138" s="51"/>
      <c r="J1138" s="51"/>
      <c r="K1138" s="51" t="s">
        <v>7189</v>
      </c>
      <c r="L1138" s="51"/>
      <c r="M1138" s="54" t="s">
        <v>69</v>
      </c>
      <c r="N1138" s="56" t="s">
        <v>7190</v>
      </c>
      <c r="O1138" s="51">
        <v>159.0</v>
      </c>
      <c r="P1138" s="51">
        <v>154.0</v>
      </c>
      <c r="Q1138" s="51" t="s">
        <v>7191</v>
      </c>
      <c r="R1138" s="57" t="s">
        <v>7192</v>
      </c>
      <c r="S1138" s="54" t="s">
        <v>642</v>
      </c>
    </row>
    <row r="1139">
      <c r="A1139" s="55" t="s">
        <v>7193</v>
      </c>
      <c r="B1139" s="51" t="s">
        <v>7194</v>
      </c>
      <c r="C1139" s="52" t="s">
        <v>637</v>
      </c>
      <c r="D1139" s="51" t="s">
        <v>7195</v>
      </c>
      <c r="E1139" s="51"/>
      <c r="F1139" s="53">
        <v>44692.708506944444</v>
      </c>
      <c r="G1139" s="51"/>
      <c r="H1139" s="51"/>
      <c r="I1139" s="51"/>
      <c r="J1139" s="51"/>
      <c r="K1139" s="51" t="s">
        <v>7196</v>
      </c>
      <c r="L1139" s="51"/>
      <c r="M1139" s="54" t="s">
        <v>111</v>
      </c>
      <c r="N1139" s="56" t="s">
        <v>7197</v>
      </c>
      <c r="O1139" s="51">
        <v>1622.0</v>
      </c>
      <c r="P1139" s="51">
        <v>3755.0</v>
      </c>
      <c r="Q1139" s="51" t="s">
        <v>7198</v>
      </c>
      <c r="R1139" s="57" t="s">
        <v>7199</v>
      </c>
      <c r="S1139" s="54" t="s">
        <v>642</v>
      </c>
    </row>
    <row r="1140">
      <c r="A1140" s="55" t="s">
        <v>7200</v>
      </c>
      <c r="B1140" s="51" t="s">
        <v>7201</v>
      </c>
      <c r="C1140" s="52" t="s">
        <v>637</v>
      </c>
      <c r="D1140" s="51" t="s">
        <v>7202</v>
      </c>
      <c r="E1140" s="51"/>
      <c r="F1140" s="53">
        <v>44692.70836805555</v>
      </c>
      <c r="G1140" s="51"/>
      <c r="H1140" s="51"/>
      <c r="I1140" s="51"/>
      <c r="J1140" s="51"/>
      <c r="K1140" s="51" t="s">
        <v>7203</v>
      </c>
      <c r="L1140" s="51"/>
      <c r="M1140" s="54" t="s">
        <v>111</v>
      </c>
      <c r="N1140" s="56" t="s">
        <v>7204</v>
      </c>
      <c r="O1140" s="51">
        <v>953.0</v>
      </c>
      <c r="P1140" s="51">
        <v>544.0</v>
      </c>
      <c r="Q1140" s="51" t="s">
        <v>7205</v>
      </c>
      <c r="R1140" s="57" t="s">
        <v>7206</v>
      </c>
      <c r="S1140" s="54" t="s">
        <v>642</v>
      </c>
    </row>
    <row r="1141">
      <c r="A1141" s="55" t="s">
        <v>7207</v>
      </c>
      <c r="B1141" s="51" t="s">
        <v>7208</v>
      </c>
      <c r="C1141" s="52" t="s">
        <v>637</v>
      </c>
      <c r="D1141" s="51" t="s">
        <v>7209</v>
      </c>
      <c r="E1141" s="51"/>
      <c r="F1141" s="53">
        <v>44692.70825231481</v>
      </c>
      <c r="G1141" s="51"/>
      <c r="H1141" s="51"/>
      <c r="I1141" s="51"/>
      <c r="J1141" s="51"/>
      <c r="K1141" s="51" t="s">
        <v>7210</v>
      </c>
      <c r="L1141" s="51"/>
      <c r="M1141" s="54" t="s">
        <v>1015</v>
      </c>
      <c r="N1141" s="56" t="s">
        <v>7211</v>
      </c>
      <c r="O1141" s="51">
        <v>1469.0</v>
      </c>
      <c r="P1141" s="51">
        <v>4995.0</v>
      </c>
      <c r="Q1141" s="51" t="s">
        <v>7212</v>
      </c>
      <c r="R1141" s="57" t="s">
        <v>7213</v>
      </c>
      <c r="S1141" s="54" t="s">
        <v>642</v>
      </c>
    </row>
    <row r="1142">
      <c r="A1142" s="55" t="s">
        <v>7214</v>
      </c>
      <c r="B1142" s="51" t="s">
        <v>7215</v>
      </c>
      <c r="C1142" s="52" t="s">
        <v>637</v>
      </c>
      <c r="D1142" s="51" t="s">
        <v>7216</v>
      </c>
      <c r="E1142" s="51"/>
      <c r="F1142" s="53">
        <v>44692.70819444444</v>
      </c>
      <c r="G1142" s="51"/>
      <c r="H1142" s="51"/>
      <c r="I1142" s="51"/>
      <c r="J1142" s="51"/>
      <c r="K1142" s="51" t="s">
        <v>7217</v>
      </c>
      <c r="L1142" s="51"/>
      <c r="M1142" s="54" t="s">
        <v>111</v>
      </c>
      <c r="N1142" s="56" t="s">
        <v>7218</v>
      </c>
      <c r="O1142" s="51">
        <v>60.0</v>
      </c>
      <c r="P1142" s="51">
        <v>120.0</v>
      </c>
      <c r="Q1142" s="51"/>
      <c r="R1142" s="57" t="s">
        <v>7219</v>
      </c>
      <c r="S1142" s="54" t="s">
        <v>642</v>
      </c>
    </row>
    <row r="1143">
      <c r="A1143" s="55" t="s">
        <v>7220</v>
      </c>
      <c r="B1143" s="51" t="s">
        <v>7221</v>
      </c>
      <c r="C1143" s="52" t="s">
        <v>637</v>
      </c>
      <c r="D1143" s="51" t="s">
        <v>7222</v>
      </c>
      <c r="E1143" s="51"/>
      <c r="F1143" s="53">
        <v>44692.70806712963</v>
      </c>
      <c r="G1143" s="51"/>
      <c r="H1143" s="51"/>
      <c r="I1143" s="51"/>
      <c r="J1143" s="51"/>
      <c r="K1143" s="51" t="s">
        <v>7223</v>
      </c>
      <c r="L1143" s="51"/>
      <c r="M1143" s="54" t="s">
        <v>111</v>
      </c>
      <c r="N1143" s="56" t="s">
        <v>7224</v>
      </c>
      <c r="O1143" s="51">
        <v>2970.0</v>
      </c>
      <c r="P1143" s="51">
        <v>2566.0</v>
      </c>
      <c r="Q1143" s="51" t="s">
        <v>7225</v>
      </c>
      <c r="R1143" s="57" t="s">
        <v>7226</v>
      </c>
      <c r="S1143" s="54" t="s">
        <v>642</v>
      </c>
    </row>
    <row r="1144">
      <c r="A1144" s="55" t="s">
        <v>7227</v>
      </c>
      <c r="B1144" s="51" t="s">
        <v>7228</v>
      </c>
      <c r="C1144" s="52" t="s">
        <v>637</v>
      </c>
      <c r="D1144" s="51" t="s">
        <v>7229</v>
      </c>
      <c r="E1144" s="51"/>
      <c r="F1144" s="53">
        <v>44692.7079050926</v>
      </c>
      <c r="G1144" s="51"/>
      <c r="H1144" s="51"/>
      <c r="I1144" s="51"/>
      <c r="J1144" s="51"/>
      <c r="K1144" s="51" t="s">
        <v>7230</v>
      </c>
      <c r="L1144" s="51"/>
      <c r="M1144" s="54" t="s">
        <v>58</v>
      </c>
      <c r="N1144" s="56" t="s">
        <v>7231</v>
      </c>
      <c r="O1144" s="51">
        <v>975.0</v>
      </c>
      <c r="P1144" s="51">
        <v>944.0</v>
      </c>
      <c r="Q1144" s="51" t="s">
        <v>5713</v>
      </c>
      <c r="R1144" s="57" t="s">
        <v>7232</v>
      </c>
      <c r="S1144" s="54" t="s">
        <v>642</v>
      </c>
    </row>
    <row r="1145">
      <c r="A1145" s="55" t="s">
        <v>7233</v>
      </c>
      <c r="B1145" s="51" t="s">
        <v>7234</v>
      </c>
      <c r="C1145" s="52" t="s">
        <v>7235</v>
      </c>
      <c r="D1145" s="51" t="s">
        <v>7236</v>
      </c>
      <c r="E1145" s="51"/>
      <c r="F1145" s="53">
        <v>44692.70774305555</v>
      </c>
      <c r="G1145" s="51"/>
      <c r="H1145" s="51"/>
      <c r="I1145" s="51"/>
      <c r="J1145" s="51"/>
      <c r="K1145" s="51" t="s">
        <v>7237</v>
      </c>
      <c r="L1145" s="51"/>
      <c r="M1145" s="54" t="s">
        <v>111</v>
      </c>
      <c r="N1145" s="56" t="s">
        <v>7238</v>
      </c>
      <c r="O1145" s="51">
        <v>4009576.0</v>
      </c>
      <c r="P1145" s="51">
        <v>192.0</v>
      </c>
      <c r="Q1145" s="51" t="s">
        <v>7239</v>
      </c>
      <c r="R1145" s="57" t="s">
        <v>7240</v>
      </c>
      <c r="S1145" s="54" t="s">
        <v>7241</v>
      </c>
    </row>
    <row r="1146">
      <c r="A1146" s="55" t="s">
        <v>7242</v>
      </c>
      <c r="B1146" s="51" t="s">
        <v>7243</v>
      </c>
      <c r="C1146" s="52" t="s">
        <v>6755</v>
      </c>
      <c r="D1146" s="51" t="s">
        <v>7244</v>
      </c>
      <c r="E1146" s="51"/>
      <c r="F1146" s="53">
        <v>44692.69770833333</v>
      </c>
      <c r="G1146" s="51"/>
      <c r="H1146" s="51"/>
      <c r="I1146" s="51"/>
      <c r="J1146" s="51"/>
      <c r="K1146" s="51" t="s">
        <v>7245</v>
      </c>
      <c r="L1146" s="51"/>
      <c r="M1146" s="54" t="s">
        <v>69</v>
      </c>
      <c r="N1146" s="56" t="s">
        <v>7246</v>
      </c>
      <c r="O1146" s="51">
        <v>1631.0</v>
      </c>
      <c r="P1146" s="51">
        <v>83.0</v>
      </c>
      <c r="Q1146" s="51" t="s">
        <v>2450</v>
      </c>
      <c r="R1146" s="57" t="s">
        <v>7247</v>
      </c>
      <c r="S1146" s="54" t="s">
        <v>6758</v>
      </c>
    </row>
    <row r="1147">
      <c r="A1147" s="55" t="s">
        <v>7248</v>
      </c>
      <c r="B1147" s="51" t="s">
        <v>7249</v>
      </c>
      <c r="C1147" s="52" t="s">
        <v>7250</v>
      </c>
      <c r="D1147" s="51" t="s">
        <v>7251</v>
      </c>
      <c r="E1147" s="51"/>
      <c r="F1147" s="53">
        <v>44692.68310185186</v>
      </c>
      <c r="G1147" s="51"/>
      <c r="H1147" s="51"/>
      <c r="I1147" s="51"/>
      <c r="J1147" s="51"/>
      <c r="K1147" s="51" t="s">
        <v>7252</v>
      </c>
      <c r="L1147" s="51"/>
      <c r="M1147" s="54" t="s">
        <v>58</v>
      </c>
      <c r="N1147" s="56" t="s">
        <v>7253</v>
      </c>
      <c r="O1147" s="51">
        <v>1018.0</v>
      </c>
      <c r="P1147" s="51">
        <v>2548.0</v>
      </c>
      <c r="Q1147" s="51" t="s">
        <v>1352</v>
      </c>
      <c r="R1147" s="57" t="s">
        <v>7254</v>
      </c>
      <c r="S1147" s="54" t="s">
        <v>7255</v>
      </c>
    </row>
    <row r="1148">
      <c r="A1148" s="55" t="s">
        <v>7256</v>
      </c>
      <c r="B1148" s="51" t="s">
        <v>7257</v>
      </c>
      <c r="C1148" s="52" t="s">
        <v>6180</v>
      </c>
      <c r="D1148" s="51" t="s">
        <v>7258</v>
      </c>
      <c r="E1148" s="51"/>
      <c r="F1148" s="53">
        <v>44692.66972222222</v>
      </c>
      <c r="G1148" s="51"/>
      <c r="H1148" s="51"/>
      <c r="I1148" s="51"/>
      <c r="J1148" s="51"/>
      <c r="K1148" s="51" t="s">
        <v>7259</v>
      </c>
      <c r="L1148" s="51"/>
      <c r="M1148" s="54" t="s">
        <v>58</v>
      </c>
      <c r="N1148" s="56" t="s">
        <v>7260</v>
      </c>
      <c r="O1148" s="51">
        <v>49.0</v>
      </c>
      <c r="P1148" s="51">
        <v>208.0</v>
      </c>
      <c r="Q1148" s="51" t="s">
        <v>4944</v>
      </c>
      <c r="R1148" s="57" t="s">
        <v>7261</v>
      </c>
      <c r="S1148" s="54" t="s">
        <v>6185</v>
      </c>
    </row>
    <row r="1149">
      <c r="A1149" s="55" t="s">
        <v>7262</v>
      </c>
      <c r="B1149" s="51" t="s">
        <v>7263</v>
      </c>
      <c r="C1149" s="52" t="s">
        <v>7264</v>
      </c>
      <c r="D1149" s="51" t="s">
        <v>7265</v>
      </c>
      <c r="E1149" s="51"/>
      <c r="F1149" s="53">
        <v>44692.667870370366</v>
      </c>
      <c r="G1149" s="51"/>
      <c r="H1149" s="51"/>
      <c r="I1149" s="51"/>
      <c r="J1149" s="51"/>
      <c r="K1149" s="51" t="s">
        <v>7266</v>
      </c>
      <c r="L1149" s="51"/>
      <c r="M1149" s="54" t="s">
        <v>2172</v>
      </c>
      <c r="N1149" s="56" t="s">
        <v>7267</v>
      </c>
      <c r="O1149" s="51">
        <v>4259.0</v>
      </c>
      <c r="P1149" s="51">
        <v>318.0</v>
      </c>
      <c r="Q1149" s="51" t="s">
        <v>7268</v>
      </c>
      <c r="R1149" s="57" t="s">
        <v>7269</v>
      </c>
      <c r="S1149" s="54" t="s">
        <v>7270</v>
      </c>
    </row>
    <row r="1150">
      <c r="A1150" s="55" t="s">
        <v>7271</v>
      </c>
      <c r="B1150" s="51" t="s">
        <v>6390</v>
      </c>
      <c r="C1150" s="52" t="s">
        <v>6478</v>
      </c>
      <c r="D1150" s="51" t="s">
        <v>7272</v>
      </c>
      <c r="E1150" s="51"/>
      <c r="F1150" s="53">
        <v>44692.667337962965</v>
      </c>
      <c r="G1150" s="51"/>
      <c r="H1150" s="51"/>
      <c r="I1150" s="51"/>
      <c r="J1150" s="51"/>
      <c r="K1150" s="51" t="s">
        <v>6392</v>
      </c>
      <c r="L1150" s="51"/>
      <c r="M1150" s="54" t="s">
        <v>58</v>
      </c>
      <c r="N1150" s="56" t="s">
        <v>6393</v>
      </c>
      <c r="O1150" s="51">
        <v>1153.0</v>
      </c>
      <c r="P1150" s="51">
        <v>1409.0</v>
      </c>
      <c r="Q1150" s="51" t="s">
        <v>1216</v>
      </c>
      <c r="R1150" s="57" t="s">
        <v>7273</v>
      </c>
      <c r="S1150" s="54" t="s">
        <v>6483</v>
      </c>
    </row>
    <row r="1151">
      <c r="A1151" s="55" t="s">
        <v>7274</v>
      </c>
      <c r="B1151" s="51" t="s">
        <v>7275</v>
      </c>
      <c r="C1151" s="52" t="s">
        <v>7276</v>
      </c>
      <c r="D1151" s="51" t="s">
        <v>7277</v>
      </c>
      <c r="E1151" s="51"/>
      <c r="F1151" s="53">
        <v>44692.66011574074</v>
      </c>
      <c r="G1151" s="51"/>
      <c r="H1151" s="51"/>
      <c r="I1151" s="51"/>
      <c r="J1151" s="51"/>
      <c r="K1151" s="51" t="s">
        <v>7278</v>
      </c>
      <c r="L1151" s="51"/>
      <c r="M1151" s="54" t="s">
        <v>69</v>
      </c>
      <c r="N1151" s="56" t="s">
        <v>7279</v>
      </c>
      <c r="O1151" s="51">
        <v>6594.0</v>
      </c>
      <c r="P1151" s="51">
        <v>1343.0</v>
      </c>
      <c r="Q1151" s="51" t="s">
        <v>7280</v>
      </c>
      <c r="R1151" s="57" t="s">
        <v>7281</v>
      </c>
      <c r="S1151" s="54" t="s">
        <v>7282</v>
      </c>
    </row>
    <row r="1152">
      <c r="A1152" s="55" t="s">
        <v>7283</v>
      </c>
      <c r="B1152" s="51" t="s">
        <v>7284</v>
      </c>
      <c r="C1152" s="52" t="s">
        <v>6478</v>
      </c>
      <c r="D1152" s="51" t="s">
        <v>7285</v>
      </c>
      <c r="E1152" s="51"/>
      <c r="F1152" s="53">
        <v>44692.65658564815</v>
      </c>
      <c r="G1152" s="51"/>
      <c r="H1152" s="51"/>
      <c r="I1152" s="51"/>
      <c r="J1152" s="51"/>
      <c r="K1152" s="51" t="s">
        <v>7286</v>
      </c>
      <c r="L1152" s="51"/>
      <c r="M1152" s="54" t="s">
        <v>69</v>
      </c>
      <c r="N1152" s="56" t="s">
        <v>7287</v>
      </c>
      <c r="O1152" s="51">
        <v>60.0</v>
      </c>
      <c r="P1152" s="51">
        <v>130.0</v>
      </c>
      <c r="Q1152" s="51" t="s">
        <v>1216</v>
      </c>
      <c r="R1152" s="57" t="s">
        <v>7288</v>
      </c>
      <c r="S1152" s="54" t="s">
        <v>6483</v>
      </c>
    </row>
    <row r="1153">
      <c r="A1153" s="55" t="s">
        <v>7289</v>
      </c>
      <c r="B1153" s="51" t="s">
        <v>7290</v>
      </c>
      <c r="C1153" s="52" t="s">
        <v>4723</v>
      </c>
      <c r="D1153" s="51" t="s">
        <v>7291</v>
      </c>
      <c r="E1153" s="51"/>
      <c r="F1153" s="53">
        <v>44692.649733796294</v>
      </c>
      <c r="G1153" s="51"/>
      <c r="H1153" s="51"/>
      <c r="I1153" s="51"/>
      <c r="J1153" s="51"/>
      <c r="K1153" s="51" t="s">
        <v>7292</v>
      </c>
      <c r="L1153" s="51"/>
      <c r="M1153" s="54" t="s">
        <v>69</v>
      </c>
      <c r="N1153" s="56" t="s">
        <v>7293</v>
      </c>
      <c r="O1153" s="51">
        <v>674.0</v>
      </c>
      <c r="P1153" s="51">
        <v>700.0</v>
      </c>
      <c r="Q1153" s="51" t="s">
        <v>7294</v>
      </c>
      <c r="R1153" s="57" t="s">
        <v>7295</v>
      </c>
      <c r="S1153" s="54" t="s">
        <v>4726</v>
      </c>
    </row>
    <row r="1154">
      <c r="A1154" s="55" t="s">
        <v>7296</v>
      </c>
      <c r="B1154" s="51" t="s">
        <v>7297</v>
      </c>
      <c r="C1154" s="52" t="s">
        <v>6478</v>
      </c>
      <c r="D1154" s="51" t="s">
        <v>7298</v>
      </c>
      <c r="E1154" s="51"/>
      <c r="F1154" s="53">
        <v>44692.63725694444</v>
      </c>
      <c r="G1154" s="51"/>
      <c r="H1154" s="51"/>
      <c r="I1154" s="51"/>
      <c r="J1154" s="51"/>
      <c r="K1154" s="51" t="s">
        <v>7299</v>
      </c>
      <c r="L1154" s="51"/>
      <c r="M1154" s="54" t="s">
        <v>58</v>
      </c>
      <c r="N1154" s="56" t="s">
        <v>7300</v>
      </c>
      <c r="O1154" s="51">
        <v>374.0</v>
      </c>
      <c r="P1154" s="51">
        <v>1660.0</v>
      </c>
      <c r="Q1154" s="51"/>
      <c r="R1154" s="57" t="s">
        <v>7301</v>
      </c>
      <c r="S1154" s="54" t="s">
        <v>6483</v>
      </c>
    </row>
    <row r="1155">
      <c r="A1155" s="55" t="s">
        <v>7302</v>
      </c>
      <c r="B1155" s="51" t="s">
        <v>1499</v>
      </c>
      <c r="C1155" s="52" t="s">
        <v>7303</v>
      </c>
      <c r="D1155" s="51" t="s">
        <v>7304</v>
      </c>
      <c r="E1155" s="51"/>
      <c r="F1155" s="53">
        <v>44692.63563657408</v>
      </c>
      <c r="G1155" s="51"/>
      <c r="H1155" s="51"/>
      <c r="I1155" s="51"/>
      <c r="J1155" s="51"/>
      <c r="K1155" s="51" t="s">
        <v>1502</v>
      </c>
      <c r="L1155" s="51"/>
      <c r="M1155" s="54" t="s">
        <v>69</v>
      </c>
      <c r="N1155" s="56" t="s">
        <v>1503</v>
      </c>
      <c r="O1155" s="51">
        <v>145.0</v>
      </c>
      <c r="P1155" s="51">
        <v>208.0</v>
      </c>
      <c r="Q1155" s="51" t="s">
        <v>1504</v>
      </c>
      <c r="R1155" s="57" t="s">
        <v>7305</v>
      </c>
      <c r="S1155" s="54" t="s">
        <v>7306</v>
      </c>
    </row>
    <row r="1156">
      <c r="A1156" s="55" t="s">
        <v>7307</v>
      </c>
      <c r="B1156" s="51" t="s">
        <v>7308</v>
      </c>
      <c r="C1156" s="52" t="s">
        <v>6728</v>
      </c>
      <c r="D1156" s="51" t="s">
        <v>7309</v>
      </c>
      <c r="E1156" s="51"/>
      <c r="F1156" s="53">
        <v>44692.62101851852</v>
      </c>
      <c r="G1156" s="51"/>
      <c r="H1156" s="51"/>
      <c r="I1156" s="51"/>
      <c r="J1156" s="51"/>
      <c r="K1156" s="51" t="s">
        <v>7310</v>
      </c>
      <c r="L1156" s="51"/>
      <c r="M1156" s="54" t="s">
        <v>7311</v>
      </c>
      <c r="N1156" s="56" t="s">
        <v>7312</v>
      </c>
      <c r="O1156" s="51">
        <v>11374.0</v>
      </c>
      <c r="P1156" s="51">
        <v>11079.0</v>
      </c>
      <c r="Q1156" s="51" t="s">
        <v>1737</v>
      </c>
      <c r="R1156" s="57" t="s">
        <v>7313</v>
      </c>
      <c r="S1156" s="54" t="s">
        <v>6734</v>
      </c>
    </row>
    <row r="1157">
      <c r="A1157" s="55" t="s">
        <v>7314</v>
      </c>
      <c r="B1157" s="51" t="s">
        <v>7003</v>
      </c>
      <c r="C1157" s="52" t="s">
        <v>7315</v>
      </c>
      <c r="D1157" s="51" t="s">
        <v>7316</v>
      </c>
      <c r="E1157" s="51"/>
      <c r="F1157" s="53">
        <v>44692.62028935185</v>
      </c>
      <c r="G1157" s="51"/>
      <c r="H1157" s="51"/>
      <c r="I1157" s="51"/>
      <c r="J1157" s="51"/>
      <c r="K1157" s="51" t="s">
        <v>7005</v>
      </c>
      <c r="L1157" s="51"/>
      <c r="M1157" s="54" t="s">
        <v>58</v>
      </c>
      <c r="N1157" s="56" t="s">
        <v>7006</v>
      </c>
      <c r="O1157" s="51">
        <v>33.0</v>
      </c>
      <c r="P1157" s="51">
        <v>73.0</v>
      </c>
      <c r="Q1157" s="51"/>
      <c r="R1157" s="57" t="s">
        <v>7317</v>
      </c>
      <c r="S1157" s="54" t="s">
        <v>7318</v>
      </c>
    </row>
    <row r="1158">
      <c r="A1158" s="55" t="s">
        <v>7319</v>
      </c>
      <c r="B1158" s="51" t="s">
        <v>7320</v>
      </c>
      <c r="C1158" s="52" t="s">
        <v>6755</v>
      </c>
      <c r="D1158" s="51" t="s">
        <v>7321</v>
      </c>
      <c r="E1158" s="51"/>
      <c r="F1158" s="53">
        <v>44692.613645833335</v>
      </c>
      <c r="G1158" s="51"/>
      <c r="H1158" s="51"/>
      <c r="I1158" s="51"/>
      <c r="J1158" s="51"/>
      <c r="K1158" s="51" t="s">
        <v>7322</v>
      </c>
      <c r="L1158" s="51"/>
      <c r="M1158" s="54" t="s">
        <v>69</v>
      </c>
      <c r="N1158" s="56" t="s">
        <v>7323</v>
      </c>
      <c r="O1158" s="51">
        <v>11697.0</v>
      </c>
      <c r="P1158" s="51">
        <v>810.0</v>
      </c>
      <c r="Q1158" s="51" t="s">
        <v>6553</v>
      </c>
      <c r="R1158" s="57" t="s">
        <v>7324</v>
      </c>
      <c r="S1158" s="54" t="s">
        <v>6758</v>
      </c>
    </row>
    <row r="1159">
      <c r="A1159" s="55" t="s">
        <v>7325</v>
      </c>
      <c r="B1159" s="51" t="s">
        <v>7326</v>
      </c>
      <c r="C1159" s="52" t="s">
        <v>7327</v>
      </c>
      <c r="D1159" s="51" t="s">
        <v>7328</v>
      </c>
      <c r="E1159" s="51"/>
      <c r="F1159" s="53">
        <v>44692.61310185185</v>
      </c>
      <c r="G1159" s="51"/>
      <c r="H1159" s="51"/>
      <c r="I1159" s="51"/>
      <c r="J1159" s="51"/>
      <c r="K1159" s="51" t="s">
        <v>7329</v>
      </c>
      <c r="L1159" s="51"/>
      <c r="M1159" s="54" t="s">
        <v>69</v>
      </c>
      <c r="N1159" s="56" t="s">
        <v>7330</v>
      </c>
      <c r="O1159" s="51">
        <v>4.0</v>
      </c>
      <c r="P1159" s="51">
        <v>35.0</v>
      </c>
      <c r="Q1159" s="51"/>
      <c r="R1159" s="57" t="s">
        <v>7331</v>
      </c>
      <c r="S1159" s="54" t="s">
        <v>7332</v>
      </c>
    </row>
    <row r="1160">
      <c r="A1160" s="55" t="s">
        <v>7333</v>
      </c>
      <c r="B1160" s="51" t="s">
        <v>4591</v>
      </c>
      <c r="C1160" s="52" t="s">
        <v>7315</v>
      </c>
      <c r="D1160" s="51" t="s">
        <v>7334</v>
      </c>
      <c r="E1160" s="51"/>
      <c r="F1160" s="53">
        <v>44692.61295138889</v>
      </c>
      <c r="G1160" s="51"/>
      <c r="H1160" s="51"/>
      <c r="I1160" s="51"/>
      <c r="J1160" s="51"/>
      <c r="K1160" s="51" t="s">
        <v>4593</v>
      </c>
      <c r="L1160" s="51"/>
      <c r="M1160" s="54" t="s">
        <v>58</v>
      </c>
      <c r="N1160" s="56" t="s">
        <v>4594</v>
      </c>
      <c r="O1160" s="51">
        <v>75.0</v>
      </c>
      <c r="P1160" s="51">
        <v>364.0</v>
      </c>
      <c r="Q1160" s="51"/>
      <c r="R1160" s="57" t="s">
        <v>7335</v>
      </c>
      <c r="S1160" s="54" t="s">
        <v>7318</v>
      </c>
    </row>
    <row r="1161">
      <c r="A1161" s="55" t="s">
        <v>7336</v>
      </c>
      <c r="B1161" s="51" t="s">
        <v>7337</v>
      </c>
      <c r="C1161" s="52" t="s">
        <v>6728</v>
      </c>
      <c r="D1161" s="51" t="s">
        <v>7338</v>
      </c>
      <c r="E1161" s="51"/>
      <c r="F1161" s="53">
        <v>44692.60486111111</v>
      </c>
      <c r="G1161" s="51"/>
      <c r="H1161" s="51"/>
      <c r="I1161" s="51"/>
      <c r="J1161" s="51"/>
      <c r="K1161" s="51" t="s">
        <v>7339</v>
      </c>
      <c r="L1161" s="51"/>
      <c r="M1161" s="54" t="s">
        <v>58</v>
      </c>
      <c r="N1161" s="56" t="s">
        <v>7340</v>
      </c>
      <c r="O1161" s="51">
        <v>45.0</v>
      </c>
      <c r="P1161" s="51">
        <v>678.0</v>
      </c>
      <c r="Q1161" s="51"/>
      <c r="R1161" s="57" t="s">
        <v>7341</v>
      </c>
      <c r="S1161" s="54" t="s">
        <v>6734</v>
      </c>
    </row>
    <row r="1162">
      <c r="A1162" s="55" t="s">
        <v>7342</v>
      </c>
      <c r="B1162" s="51" t="s">
        <v>7343</v>
      </c>
      <c r="C1162" s="52" t="s">
        <v>6728</v>
      </c>
      <c r="D1162" s="51" t="s">
        <v>7344</v>
      </c>
      <c r="E1162" s="51"/>
      <c r="F1162" s="53">
        <v>44692.60041666667</v>
      </c>
      <c r="G1162" s="51"/>
      <c r="H1162" s="51"/>
      <c r="I1162" s="51"/>
      <c r="J1162" s="51"/>
      <c r="K1162" s="51" t="s">
        <v>7345</v>
      </c>
      <c r="L1162" s="51"/>
      <c r="M1162" s="54" t="s">
        <v>7346</v>
      </c>
      <c r="N1162" s="56" t="s">
        <v>7347</v>
      </c>
      <c r="O1162" s="51">
        <v>939.0</v>
      </c>
      <c r="P1162" s="51"/>
      <c r="Q1162" s="51" t="s">
        <v>7348</v>
      </c>
      <c r="R1162" s="57" t="s">
        <v>7349</v>
      </c>
      <c r="S1162" s="54" t="s">
        <v>6734</v>
      </c>
    </row>
    <row r="1163">
      <c r="A1163" s="55" t="s">
        <v>7350</v>
      </c>
      <c r="B1163" s="51" t="s">
        <v>7351</v>
      </c>
      <c r="C1163" s="52" t="s">
        <v>6728</v>
      </c>
      <c r="D1163" s="51" t="s">
        <v>7352</v>
      </c>
      <c r="E1163" s="51"/>
      <c r="F1163" s="53">
        <v>44692.5975</v>
      </c>
      <c r="G1163" s="51"/>
      <c r="H1163" s="51"/>
      <c r="I1163" s="51"/>
      <c r="J1163" s="51"/>
      <c r="K1163" s="51" t="s">
        <v>7353</v>
      </c>
      <c r="L1163" s="51"/>
      <c r="M1163" s="54" t="s">
        <v>58</v>
      </c>
      <c r="N1163" s="56" t="s">
        <v>7354</v>
      </c>
      <c r="O1163" s="51">
        <v>777.0</v>
      </c>
      <c r="P1163" s="51">
        <v>3746.0</v>
      </c>
      <c r="Q1163" s="51"/>
      <c r="R1163" s="57" t="s">
        <v>7355</v>
      </c>
      <c r="S1163" s="54" t="s">
        <v>6734</v>
      </c>
    </row>
    <row r="1164">
      <c r="A1164" s="55" t="s">
        <v>7356</v>
      </c>
      <c r="B1164" s="51" t="s">
        <v>7357</v>
      </c>
      <c r="C1164" s="52" t="s">
        <v>6728</v>
      </c>
      <c r="D1164" s="51" t="s">
        <v>7358</v>
      </c>
      <c r="E1164" s="51"/>
      <c r="F1164" s="53">
        <v>44692.59746527778</v>
      </c>
      <c r="G1164" s="51"/>
      <c r="H1164" s="51"/>
      <c r="I1164" s="51"/>
      <c r="J1164" s="51"/>
      <c r="K1164" s="51" t="s">
        <v>7359</v>
      </c>
      <c r="L1164" s="51"/>
      <c r="M1164" s="54" t="s">
        <v>1015</v>
      </c>
      <c r="N1164" s="56" t="s">
        <v>7360</v>
      </c>
      <c r="O1164" s="51">
        <v>6540.0</v>
      </c>
      <c r="P1164" s="51">
        <v>5290.0</v>
      </c>
      <c r="Q1164" s="51"/>
      <c r="R1164" s="57" t="s">
        <v>7361</v>
      </c>
      <c r="S1164" s="54" t="s">
        <v>6734</v>
      </c>
    </row>
    <row r="1165">
      <c r="A1165" s="55" t="s">
        <v>7362</v>
      </c>
      <c r="B1165" s="51" t="s">
        <v>7363</v>
      </c>
      <c r="C1165" s="52" t="s">
        <v>6728</v>
      </c>
      <c r="D1165" s="51" t="s">
        <v>7364</v>
      </c>
      <c r="E1165" s="51"/>
      <c r="F1165" s="53">
        <v>44692.596296296295</v>
      </c>
      <c r="G1165" s="51"/>
      <c r="H1165" s="51"/>
      <c r="I1165" s="51"/>
      <c r="J1165" s="51"/>
      <c r="K1165" s="51" t="s">
        <v>7365</v>
      </c>
      <c r="L1165" s="51"/>
      <c r="M1165" s="54" t="s">
        <v>69</v>
      </c>
      <c r="N1165" s="56" t="s">
        <v>7366</v>
      </c>
      <c r="O1165" s="51">
        <v>750.0</v>
      </c>
      <c r="P1165" s="51">
        <v>2476.0</v>
      </c>
      <c r="Q1165" s="51" t="s">
        <v>7367</v>
      </c>
      <c r="R1165" s="57" t="s">
        <v>7368</v>
      </c>
      <c r="S1165" s="54" t="s">
        <v>6734</v>
      </c>
    </row>
    <row r="1166">
      <c r="A1166" s="55" t="s">
        <v>7369</v>
      </c>
      <c r="B1166" s="51" t="s">
        <v>7370</v>
      </c>
      <c r="C1166" s="52" t="s">
        <v>6728</v>
      </c>
      <c r="D1166" s="51" t="s">
        <v>7371</v>
      </c>
      <c r="E1166" s="51"/>
      <c r="F1166" s="53">
        <v>44692.59427083333</v>
      </c>
      <c r="G1166" s="51"/>
      <c r="H1166" s="51"/>
      <c r="I1166" s="51"/>
      <c r="J1166" s="51"/>
      <c r="K1166" s="51" t="s">
        <v>7372</v>
      </c>
      <c r="L1166" s="51"/>
      <c r="M1166" s="54" t="s">
        <v>174</v>
      </c>
      <c r="N1166" s="56" t="s">
        <v>7373</v>
      </c>
      <c r="O1166" s="51">
        <v>3907700.0</v>
      </c>
      <c r="P1166" s="51">
        <v>454.0</v>
      </c>
      <c r="Q1166" s="51" t="s">
        <v>7374</v>
      </c>
      <c r="R1166" s="57" t="s">
        <v>7375</v>
      </c>
      <c r="S1166" s="54" t="s">
        <v>6734</v>
      </c>
    </row>
    <row r="1167">
      <c r="A1167" s="55" t="s">
        <v>7376</v>
      </c>
      <c r="B1167" s="51" t="s">
        <v>7377</v>
      </c>
      <c r="C1167" s="52" t="s">
        <v>6728</v>
      </c>
      <c r="D1167" s="51" t="s">
        <v>7378</v>
      </c>
      <c r="E1167" s="51"/>
      <c r="F1167" s="53">
        <v>44692.59222222222</v>
      </c>
      <c r="G1167" s="51"/>
      <c r="H1167" s="51"/>
      <c r="I1167" s="51"/>
      <c r="J1167" s="51"/>
      <c r="K1167" s="51" t="s">
        <v>7379</v>
      </c>
      <c r="L1167" s="51"/>
      <c r="M1167" s="54" t="s">
        <v>58</v>
      </c>
      <c r="N1167" s="56" t="s">
        <v>7380</v>
      </c>
      <c r="O1167" s="51">
        <v>142.0</v>
      </c>
      <c r="P1167" s="51">
        <v>262.0</v>
      </c>
      <c r="Q1167" s="51"/>
      <c r="R1167" s="57" t="s">
        <v>7381</v>
      </c>
      <c r="S1167" s="54" t="s">
        <v>6734</v>
      </c>
    </row>
    <row r="1168">
      <c r="A1168" s="55" t="s">
        <v>7382</v>
      </c>
      <c r="B1168" s="51" t="s">
        <v>7383</v>
      </c>
      <c r="C1168" s="52" t="s">
        <v>6728</v>
      </c>
      <c r="D1168" s="51" t="s">
        <v>7384</v>
      </c>
      <c r="E1168" s="51"/>
      <c r="F1168" s="53">
        <v>44692.59186342593</v>
      </c>
      <c r="G1168" s="51"/>
      <c r="H1168" s="51"/>
      <c r="I1168" s="51"/>
      <c r="J1168" s="51"/>
      <c r="K1168" s="51" t="s">
        <v>7385</v>
      </c>
      <c r="L1168" s="51"/>
      <c r="M1168" s="54" t="s">
        <v>58</v>
      </c>
      <c r="N1168" s="56" t="s">
        <v>7386</v>
      </c>
      <c r="O1168" s="51">
        <v>544.0</v>
      </c>
      <c r="P1168" s="51">
        <v>426.0</v>
      </c>
      <c r="Q1168" s="51" t="s">
        <v>7387</v>
      </c>
      <c r="R1168" s="57" t="s">
        <v>7388</v>
      </c>
      <c r="S1168" s="54" t="s">
        <v>6734</v>
      </c>
    </row>
    <row r="1169">
      <c r="A1169" s="55" t="s">
        <v>7389</v>
      </c>
      <c r="B1169" s="51" t="s">
        <v>7390</v>
      </c>
      <c r="C1169" s="52" t="s">
        <v>6728</v>
      </c>
      <c r="D1169" s="51" t="s">
        <v>7391</v>
      </c>
      <c r="E1169" s="51"/>
      <c r="F1169" s="53">
        <v>44692.58966435185</v>
      </c>
      <c r="G1169" s="51"/>
      <c r="H1169" s="51"/>
      <c r="I1169" s="51"/>
      <c r="J1169" s="51"/>
      <c r="K1169" s="51" t="s">
        <v>7392</v>
      </c>
      <c r="L1169" s="51"/>
      <c r="M1169" s="54" t="s">
        <v>69</v>
      </c>
      <c r="N1169" s="56" t="s">
        <v>7393</v>
      </c>
      <c r="O1169" s="51">
        <v>414.0</v>
      </c>
      <c r="P1169" s="51">
        <v>1094.0</v>
      </c>
      <c r="Q1169" s="51" t="s">
        <v>5669</v>
      </c>
      <c r="R1169" s="57" t="s">
        <v>7394</v>
      </c>
      <c r="S1169" s="54" t="s">
        <v>6734</v>
      </c>
    </row>
    <row r="1170">
      <c r="A1170" s="55" t="s">
        <v>7395</v>
      </c>
      <c r="B1170" s="51" t="s">
        <v>7396</v>
      </c>
      <c r="C1170" s="52" t="s">
        <v>6728</v>
      </c>
      <c r="D1170" s="51" t="s">
        <v>7397</v>
      </c>
      <c r="E1170" s="51"/>
      <c r="F1170" s="53">
        <v>44692.58652777778</v>
      </c>
      <c r="G1170" s="51"/>
      <c r="H1170" s="51"/>
      <c r="I1170" s="51"/>
      <c r="J1170" s="51"/>
      <c r="K1170" s="51" t="s">
        <v>7398</v>
      </c>
      <c r="L1170" s="51"/>
      <c r="M1170" s="54" t="s">
        <v>1015</v>
      </c>
      <c r="N1170" s="56" t="s">
        <v>7399</v>
      </c>
      <c r="O1170" s="51">
        <v>1309.0</v>
      </c>
      <c r="P1170" s="51">
        <v>2470.0</v>
      </c>
      <c r="Q1170" s="51" t="s">
        <v>7400</v>
      </c>
      <c r="R1170" s="57" t="s">
        <v>7401</v>
      </c>
      <c r="S1170" s="54" t="s">
        <v>6734</v>
      </c>
    </row>
    <row r="1171">
      <c r="A1171" s="55" t="s">
        <v>7402</v>
      </c>
      <c r="B1171" s="51" t="s">
        <v>7403</v>
      </c>
      <c r="C1171" s="52" t="s">
        <v>6728</v>
      </c>
      <c r="D1171" s="51" t="s">
        <v>7404</v>
      </c>
      <c r="E1171" s="51"/>
      <c r="F1171" s="53">
        <v>44692.58547453704</v>
      </c>
      <c r="G1171" s="51"/>
      <c r="H1171" s="51"/>
      <c r="I1171" s="51"/>
      <c r="J1171" s="51"/>
      <c r="K1171" s="51" t="s">
        <v>7405</v>
      </c>
      <c r="L1171" s="51"/>
      <c r="M1171" s="54" t="s">
        <v>69</v>
      </c>
      <c r="N1171" s="56" t="s">
        <v>7406</v>
      </c>
      <c r="O1171" s="51">
        <v>98432.0</v>
      </c>
      <c r="P1171" s="51">
        <v>1707.0</v>
      </c>
      <c r="Q1171" s="51" t="s">
        <v>7407</v>
      </c>
      <c r="R1171" s="57" t="s">
        <v>7408</v>
      </c>
      <c r="S1171" s="54" t="s">
        <v>6734</v>
      </c>
    </row>
    <row r="1172">
      <c r="A1172" s="55" t="s">
        <v>7409</v>
      </c>
      <c r="B1172" s="51" t="s">
        <v>7410</v>
      </c>
      <c r="C1172" s="52" t="s">
        <v>7411</v>
      </c>
      <c r="D1172" s="51" t="s">
        <v>7412</v>
      </c>
      <c r="E1172" s="51"/>
      <c r="F1172" s="53">
        <v>44692.58334490741</v>
      </c>
      <c r="G1172" s="51"/>
      <c r="H1172" s="51"/>
      <c r="I1172" s="51"/>
      <c r="J1172" s="51"/>
      <c r="K1172" s="51" t="s">
        <v>7413</v>
      </c>
      <c r="L1172" s="51"/>
      <c r="M1172" s="54" t="s">
        <v>4046</v>
      </c>
      <c r="N1172" s="56" t="s">
        <v>7414</v>
      </c>
      <c r="O1172" s="51">
        <v>337069.0</v>
      </c>
      <c r="P1172" s="51">
        <v>1123.0</v>
      </c>
      <c r="Q1172" s="51" t="s">
        <v>7374</v>
      </c>
      <c r="R1172" s="57" t="s">
        <v>7415</v>
      </c>
      <c r="S1172" s="54" t="s">
        <v>7416</v>
      </c>
    </row>
    <row r="1173">
      <c r="A1173" s="55" t="s">
        <v>7417</v>
      </c>
      <c r="B1173" s="51" t="s">
        <v>7418</v>
      </c>
      <c r="C1173" s="52" t="s">
        <v>7250</v>
      </c>
      <c r="D1173" s="51" t="s">
        <v>7419</v>
      </c>
      <c r="E1173" s="51"/>
      <c r="F1173" s="53">
        <v>44692.541180555556</v>
      </c>
      <c r="G1173" s="51"/>
      <c r="H1173" s="51"/>
      <c r="I1173" s="51"/>
      <c r="J1173" s="51"/>
      <c r="K1173" s="51" t="s">
        <v>7420</v>
      </c>
      <c r="L1173" s="51"/>
      <c r="M1173" s="54" t="s">
        <v>7421</v>
      </c>
      <c r="N1173" s="56" t="s">
        <v>7422</v>
      </c>
      <c r="O1173" s="51">
        <v>7081.0</v>
      </c>
      <c r="P1173" s="51">
        <v>7.0</v>
      </c>
      <c r="Q1173" s="51" t="s">
        <v>5461</v>
      </c>
      <c r="R1173" s="57" t="s">
        <v>7423</v>
      </c>
      <c r="S1173" s="54" t="s">
        <v>7255</v>
      </c>
    </row>
    <row r="1174">
      <c r="A1174" s="55" t="s">
        <v>7424</v>
      </c>
      <c r="B1174" s="51" t="s">
        <v>1348</v>
      </c>
      <c r="C1174" s="52" t="s">
        <v>7425</v>
      </c>
      <c r="D1174" s="51" t="s">
        <v>7426</v>
      </c>
      <c r="E1174" s="51"/>
      <c r="F1174" s="53">
        <v>44692.539768518516</v>
      </c>
      <c r="G1174" s="51"/>
      <c r="H1174" s="51"/>
      <c r="I1174" s="51"/>
      <c r="J1174" s="51"/>
      <c r="K1174" s="51" t="s">
        <v>1350</v>
      </c>
      <c r="L1174" s="51"/>
      <c r="M1174" s="54" t="s">
        <v>69</v>
      </c>
      <c r="N1174" s="56" t="s">
        <v>1351</v>
      </c>
      <c r="O1174" s="51">
        <v>165117.0</v>
      </c>
      <c r="P1174" s="51">
        <v>71105.0</v>
      </c>
      <c r="Q1174" s="51" t="s">
        <v>1352</v>
      </c>
      <c r="R1174" s="57" t="s">
        <v>7427</v>
      </c>
      <c r="S1174" s="54" t="s">
        <v>7428</v>
      </c>
    </row>
    <row r="1175">
      <c r="A1175" s="55" t="s">
        <v>7429</v>
      </c>
      <c r="B1175" s="51" t="s">
        <v>7430</v>
      </c>
      <c r="C1175" s="52" t="s">
        <v>7431</v>
      </c>
      <c r="D1175" s="51" t="s">
        <v>7432</v>
      </c>
      <c r="E1175" s="51"/>
      <c r="F1175" s="53">
        <v>44692.52847222222</v>
      </c>
      <c r="G1175" s="51"/>
      <c r="H1175" s="51"/>
      <c r="I1175" s="51"/>
      <c r="J1175" s="51"/>
      <c r="K1175" s="51" t="s">
        <v>7433</v>
      </c>
      <c r="L1175" s="51"/>
      <c r="M1175" s="54" t="s">
        <v>69</v>
      </c>
      <c r="N1175" s="56" t="s">
        <v>7434</v>
      </c>
      <c r="O1175" s="51">
        <v>3125.0</v>
      </c>
      <c r="P1175" s="51">
        <v>848.0</v>
      </c>
      <c r="Q1175" s="51" t="s">
        <v>974</v>
      </c>
      <c r="R1175" s="57" t="s">
        <v>7435</v>
      </c>
      <c r="S1175" s="54" t="s">
        <v>7436</v>
      </c>
    </row>
    <row r="1176">
      <c r="A1176" s="55" t="s">
        <v>7437</v>
      </c>
      <c r="B1176" s="51" t="s">
        <v>7438</v>
      </c>
      <c r="C1176" s="52" t="s">
        <v>1719</v>
      </c>
      <c r="D1176" s="51" t="s">
        <v>7439</v>
      </c>
      <c r="E1176" s="51"/>
      <c r="F1176" s="53">
        <v>44692.48436342593</v>
      </c>
      <c r="G1176" s="51"/>
      <c r="H1176" s="51"/>
      <c r="I1176" s="51"/>
      <c r="J1176" s="51"/>
      <c r="K1176" s="51" t="s">
        <v>7440</v>
      </c>
      <c r="L1176" s="51"/>
      <c r="M1176" s="54" t="s">
        <v>111</v>
      </c>
      <c r="N1176" s="56" t="s">
        <v>7441</v>
      </c>
      <c r="O1176" s="51">
        <v>368.0</v>
      </c>
      <c r="P1176" s="51">
        <v>3.0</v>
      </c>
      <c r="Q1176" s="51"/>
      <c r="R1176" s="57" t="s">
        <v>7442</v>
      </c>
      <c r="S1176" s="54" t="s">
        <v>1725</v>
      </c>
    </row>
    <row r="1177">
      <c r="A1177" s="55" t="s">
        <v>7443</v>
      </c>
      <c r="B1177" s="51" t="s">
        <v>7444</v>
      </c>
      <c r="C1177" s="52" t="s">
        <v>7445</v>
      </c>
      <c r="D1177" s="51" t="s">
        <v>7446</v>
      </c>
      <c r="E1177" s="51"/>
      <c r="F1177" s="53">
        <v>44692.47299768518</v>
      </c>
      <c r="G1177" s="51"/>
      <c r="H1177" s="51"/>
      <c r="I1177" s="51"/>
      <c r="J1177" s="51"/>
      <c r="K1177" s="51" t="s">
        <v>7447</v>
      </c>
      <c r="L1177" s="51"/>
      <c r="M1177" s="54" t="s">
        <v>69</v>
      </c>
      <c r="N1177" s="56" t="s">
        <v>7448</v>
      </c>
      <c r="O1177" s="51">
        <v>8091.0</v>
      </c>
      <c r="P1177" s="51">
        <v>2116.0</v>
      </c>
      <c r="Q1177" s="51" t="s">
        <v>7449</v>
      </c>
      <c r="R1177" s="57" t="s">
        <v>7450</v>
      </c>
      <c r="S1177" s="54" t="s">
        <v>7451</v>
      </c>
    </row>
    <row r="1178">
      <c r="A1178" s="55" t="s">
        <v>7452</v>
      </c>
      <c r="B1178" s="51" t="s">
        <v>7453</v>
      </c>
      <c r="C1178" s="52" t="s">
        <v>7454</v>
      </c>
      <c r="D1178" s="51" t="s">
        <v>7455</v>
      </c>
      <c r="E1178" s="51"/>
      <c r="F1178" s="53">
        <v>44692.43387731482</v>
      </c>
      <c r="G1178" s="51"/>
      <c r="H1178" s="51"/>
      <c r="I1178" s="51"/>
      <c r="J1178" s="51"/>
      <c r="K1178" s="51" t="s">
        <v>7456</v>
      </c>
      <c r="L1178" s="51"/>
      <c r="M1178" s="54" t="s">
        <v>58</v>
      </c>
      <c r="N1178" s="56" t="s">
        <v>7457</v>
      </c>
      <c r="O1178" s="51">
        <v>264.0</v>
      </c>
      <c r="P1178" s="51">
        <v>252.0</v>
      </c>
      <c r="Q1178" s="51"/>
      <c r="R1178" s="57" t="s">
        <v>7458</v>
      </c>
      <c r="S1178" s="54" t="s">
        <v>7459</v>
      </c>
    </row>
    <row r="1179">
      <c r="A1179" s="55" t="s">
        <v>7460</v>
      </c>
      <c r="B1179" s="51" t="s">
        <v>7461</v>
      </c>
      <c r="C1179" s="52" t="s">
        <v>7462</v>
      </c>
      <c r="D1179" s="51" t="s">
        <v>7463</v>
      </c>
      <c r="E1179" s="51"/>
      <c r="F1179" s="53">
        <v>44692.43174768519</v>
      </c>
      <c r="G1179" s="51"/>
      <c r="H1179" s="51"/>
      <c r="I1179" s="51"/>
      <c r="J1179" s="51"/>
      <c r="K1179" s="51" t="s">
        <v>7464</v>
      </c>
      <c r="L1179" s="51"/>
      <c r="M1179" s="54" t="s">
        <v>69</v>
      </c>
      <c r="N1179" s="56" t="s">
        <v>7465</v>
      </c>
      <c r="O1179" s="51">
        <v>891.0</v>
      </c>
      <c r="P1179" s="51">
        <v>173.0</v>
      </c>
      <c r="Q1179" s="51"/>
      <c r="R1179" s="57" t="s">
        <v>7466</v>
      </c>
      <c r="S1179" s="54" t="s">
        <v>7467</v>
      </c>
    </row>
    <row r="1180">
      <c r="A1180" s="55" t="s">
        <v>7468</v>
      </c>
      <c r="B1180" s="51" t="s">
        <v>1887</v>
      </c>
      <c r="C1180" s="52" t="s">
        <v>3140</v>
      </c>
      <c r="D1180" s="51" t="s">
        <v>7469</v>
      </c>
      <c r="E1180" s="51"/>
      <c r="F1180" s="53">
        <v>44692.413263888884</v>
      </c>
      <c r="G1180" s="51"/>
      <c r="H1180" s="51"/>
      <c r="I1180" s="51"/>
      <c r="J1180" s="51"/>
      <c r="K1180" s="51" t="s">
        <v>1890</v>
      </c>
      <c r="L1180" s="51"/>
      <c r="M1180" s="54" t="s">
        <v>69</v>
      </c>
      <c r="N1180" s="56" t="s">
        <v>1892</v>
      </c>
      <c r="O1180" s="51">
        <v>251.0</v>
      </c>
      <c r="P1180" s="51">
        <v>583.0</v>
      </c>
      <c r="Q1180" s="51"/>
      <c r="R1180" s="57" t="s">
        <v>7470</v>
      </c>
      <c r="S1180" s="54" t="s">
        <v>4006</v>
      </c>
    </row>
    <row r="1181">
      <c r="A1181" s="55" t="s">
        <v>7471</v>
      </c>
      <c r="B1181" s="51" t="s">
        <v>7472</v>
      </c>
      <c r="C1181" s="52" t="s">
        <v>1666</v>
      </c>
      <c r="D1181" s="51" t="s">
        <v>7473</v>
      </c>
      <c r="E1181" s="51"/>
      <c r="F1181" s="53">
        <v>44692.40142361111</v>
      </c>
      <c r="G1181" s="51"/>
      <c r="H1181" s="51"/>
      <c r="I1181" s="51"/>
      <c r="J1181" s="51"/>
      <c r="K1181" s="51" t="s">
        <v>7474</v>
      </c>
      <c r="L1181" s="51"/>
      <c r="M1181" s="54" t="s">
        <v>111</v>
      </c>
      <c r="N1181" s="56" t="s">
        <v>7475</v>
      </c>
      <c r="O1181" s="51">
        <v>75.0</v>
      </c>
      <c r="P1181" s="51">
        <v>221.0</v>
      </c>
      <c r="Q1181" s="51" t="s">
        <v>617</v>
      </c>
      <c r="R1181" s="57" t="s">
        <v>7476</v>
      </c>
      <c r="S1181" s="54" t="s">
        <v>1672</v>
      </c>
    </row>
    <row r="1182">
      <c r="A1182" s="55" t="s">
        <v>7477</v>
      </c>
      <c r="B1182" s="51" t="s">
        <v>4348</v>
      </c>
      <c r="C1182" s="52" t="s">
        <v>7478</v>
      </c>
      <c r="D1182" s="51" t="s">
        <v>7479</v>
      </c>
      <c r="E1182" s="51"/>
      <c r="F1182" s="53">
        <v>44692.39650462963</v>
      </c>
      <c r="G1182" s="51"/>
      <c r="H1182" s="51"/>
      <c r="I1182" s="51"/>
      <c r="J1182" s="51"/>
      <c r="K1182" s="51" t="s">
        <v>4351</v>
      </c>
      <c r="L1182" s="51"/>
      <c r="M1182" s="54" t="s">
        <v>69</v>
      </c>
      <c r="N1182" s="56" t="s">
        <v>4352</v>
      </c>
      <c r="O1182" s="51">
        <v>605.0</v>
      </c>
      <c r="P1182" s="51">
        <v>1923.0</v>
      </c>
      <c r="Q1182" s="51" t="s">
        <v>4353</v>
      </c>
      <c r="R1182" s="57" t="s">
        <v>7480</v>
      </c>
      <c r="S1182" s="54" t="s">
        <v>7481</v>
      </c>
    </row>
    <row r="1183">
      <c r="A1183" s="55" t="s">
        <v>7482</v>
      </c>
      <c r="B1183" s="51" t="s">
        <v>1887</v>
      </c>
      <c r="C1183" s="52" t="s">
        <v>7483</v>
      </c>
      <c r="D1183" s="51" t="s">
        <v>7484</v>
      </c>
      <c r="E1183" s="51"/>
      <c r="F1183" s="53">
        <v>44692.396145833336</v>
      </c>
      <c r="G1183" s="51"/>
      <c r="H1183" s="51"/>
      <c r="I1183" s="51"/>
      <c r="J1183" s="51"/>
      <c r="K1183" s="51" t="s">
        <v>1890</v>
      </c>
      <c r="L1183" s="51"/>
      <c r="M1183" s="54" t="s">
        <v>69</v>
      </c>
      <c r="N1183" s="56" t="s">
        <v>1892</v>
      </c>
      <c r="O1183" s="51">
        <v>251.0</v>
      </c>
      <c r="P1183" s="51">
        <v>583.0</v>
      </c>
      <c r="Q1183" s="51"/>
      <c r="R1183" s="57" t="s">
        <v>7485</v>
      </c>
      <c r="S1183" s="54" t="s">
        <v>7486</v>
      </c>
    </row>
    <row r="1184">
      <c r="A1184" s="55" t="s">
        <v>7487</v>
      </c>
      <c r="B1184" s="51" t="s">
        <v>7488</v>
      </c>
      <c r="C1184" s="52" t="s">
        <v>7489</v>
      </c>
      <c r="D1184" s="51" t="s">
        <v>7490</v>
      </c>
      <c r="E1184" s="51"/>
      <c r="F1184" s="53">
        <v>44692.39399305556</v>
      </c>
      <c r="G1184" s="51"/>
      <c r="H1184" s="51"/>
      <c r="I1184" s="51"/>
      <c r="J1184" s="51"/>
      <c r="K1184" s="51" t="s">
        <v>7491</v>
      </c>
      <c r="L1184" s="51"/>
      <c r="M1184" s="54" t="s">
        <v>69</v>
      </c>
      <c r="N1184" s="56" t="s">
        <v>7492</v>
      </c>
      <c r="O1184" s="51">
        <v>1149.0</v>
      </c>
      <c r="P1184" s="51">
        <v>842.0</v>
      </c>
      <c r="Q1184" s="51" t="s">
        <v>680</v>
      </c>
      <c r="R1184" s="57" t="s">
        <v>7493</v>
      </c>
      <c r="S1184" s="54" t="s">
        <v>7494</v>
      </c>
    </row>
    <row r="1185">
      <c r="A1185" s="55" t="s">
        <v>7495</v>
      </c>
      <c r="B1185" s="51" t="s">
        <v>5495</v>
      </c>
      <c r="C1185" s="52" t="s">
        <v>7496</v>
      </c>
      <c r="D1185" s="51" t="s">
        <v>7497</v>
      </c>
      <c r="E1185" s="51"/>
      <c r="F1185" s="53">
        <v>44692.362395833334</v>
      </c>
      <c r="G1185" s="51"/>
      <c r="H1185" s="51"/>
      <c r="I1185" s="51"/>
      <c r="J1185" s="51"/>
      <c r="K1185" s="51" t="s">
        <v>5497</v>
      </c>
      <c r="L1185" s="51"/>
      <c r="M1185" s="54" t="s">
        <v>58</v>
      </c>
      <c r="N1185" s="56" t="s">
        <v>5498</v>
      </c>
      <c r="O1185" s="51">
        <v>38.0</v>
      </c>
      <c r="P1185" s="51">
        <v>222.0</v>
      </c>
      <c r="Q1185" s="51" t="s">
        <v>5499</v>
      </c>
      <c r="R1185" s="57" t="s">
        <v>7498</v>
      </c>
      <c r="S1185" s="54" t="s">
        <v>7499</v>
      </c>
    </row>
    <row r="1186">
      <c r="A1186" s="55" t="s">
        <v>7500</v>
      </c>
      <c r="B1186" s="51" t="s">
        <v>7501</v>
      </c>
      <c r="C1186" s="52" t="s">
        <v>7502</v>
      </c>
      <c r="D1186" s="51" t="s">
        <v>7503</v>
      </c>
      <c r="E1186" s="51"/>
      <c r="F1186" s="53">
        <v>44692.33728009259</v>
      </c>
      <c r="G1186" s="51"/>
      <c r="H1186" s="51"/>
      <c r="I1186" s="51"/>
      <c r="J1186" s="51"/>
      <c r="K1186" s="51" t="s">
        <v>7504</v>
      </c>
      <c r="L1186" s="51"/>
      <c r="M1186" s="54" t="s">
        <v>7505</v>
      </c>
      <c r="N1186" s="56" t="s">
        <v>7506</v>
      </c>
      <c r="O1186" s="51">
        <v>15246.0</v>
      </c>
      <c r="P1186" s="51">
        <v>37.0</v>
      </c>
      <c r="Q1186" s="51" t="s">
        <v>660</v>
      </c>
      <c r="R1186" s="57" t="s">
        <v>7507</v>
      </c>
      <c r="S1186" s="54" t="s">
        <v>7508</v>
      </c>
    </row>
    <row r="1187">
      <c r="A1187" s="55" t="s">
        <v>7509</v>
      </c>
      <c r="B1187" s="51" t="s">
        <v>7510</v>
      </c>
      <c r="C1187" s="52" t="s">
        <v>7511</v>
      </c>
      <c r="D1187" s="51" t="s">
        <v>7512</v>
      </c>
      <c r="E1187" s="51"/>
      <c r="F1187" s="53">
        <v>44692.30320601852</v>
      </c>
      <c r="G1187" s="51"/>
      <c r="H1187" s="51"/>
      <c r="I1187" s="51"/>
      <c r="J1187" s="51"/>
      <c r="K1187" s="51" t="s">
        <v>7513</v>
      </c>
      <c r="L1187" s="51"/>
      <c r="M1187" s="54" t="s">
        <v>111</v>
      </c>
      <c r="N1187" s="56" t="s">
        <v>7514</v>
      </c>
      <c r="O1187" s="51">
        <v>272.0</v>
      </c>
      <c r="P1187" s="51">
        <v>369.0</v>
      </c>
      <c r="Q1187" s="51" t="s">
        <v>7515</v>
      </c>
      <c r="R1187" s="57" t="s">
        <v>7516</v>
      </c>
      <c r="S1187" s="54" t="s">
        <v>7517</v>
      </c>
    </row>
    <row r="1188">
      <c r="A1188" s="55" t="s">
        <v>7518</v>
      </c>
      <c r="B1188" s="51" t="s">
        <v>1887</v>
      </c>
      <c r="C1188" s="52" t="s">
        <v>7519</v>
      </c>
      <c r="D1188" s="51" t="s">
        <v>7520</v>
      </c>
      <c r="E1188" s="51"/>
      <c r="F1188" s="53">
        <v>44692.286250000005</v>
      </c>
      <c r="G1188" s="51"/>
      <c r="H1188" s="51"/>
      <c r="I1188" s="51" t="s">
        <v>2409</v>
      </c>
      <c r="J1188" s="51" t="s">
        <v>2406</v>
      </c>
      <c r="K1188" s="51" t="s">
        <v>1890</v>
      </c>
      <c r="L1188" s="51"/>
      <c r="M1188" s="54" t="s">
        <v>69</v>
      </c>
      <c r="N1188" s="56" t="s">
        <v>1892</v>
      </c>
      <c r="O1188" s="51">
        <v>251.0</v>
      </c>
      <c r="P1188" s="51">
        <v>583.0</v>
      </c>
      <c r="Q1188" s="51"/>
      <c r="R1188" s="57" t="s">
        <v>7521</v>
      </c>
      <c r="S1188" s="54" t="s">
        <v>7522</v>
      </c>
    </row>
    <row r="1189">
      <c r="A1189" s="55" t="s">
        <v>7523</v>
      </c>
      <c r="B1189" s="51" t="s">
        <v>7524</v>
      </c>
      <c r="C1189" s="52" t="s">
        <v>7525</v>
      </c>
      <c r="D1189" s="51" t="s">
        <v>7526</v>
      </c>
      <c r="E1189" s="51"/>
      <c r="F1189" s="53">
        <v>44692.28199074074</v>
      </c>
      <c r="G1189" s="51"/>
      <c r="H1189" s="51"/>
      <c r="I1189" s="51"/>
      <c r="J1189" s="51"/>
      <c r="K1189" s="51" t="s">
        <v>7527</v>
      </c>
      <c r="L1189" s="51"/>
      <c r="M1189" s="54" t="s">
        <v>4046</v>
      </c>
      <c r="N1189" s="56" t="s">
        <v>7528</v>
      </c>
      <c r="O1189" s="51">
        <v>1393848.0</v>
      </c>
      <c r="P1189" s="51">
        <v>54.0</v>
      </c>
      <c r="Q1189" s="51" t="s">
        <v>660</v>
      </c>
      <c r="R1189" s="57" t="s">
        <v>7529</v>
      </c>
      <c r="S1189" s="54" t="s">
        <v>7530</v>
      </c>
    </row>
    <row r="1190">
      <c r="A1190" s="55" t="s">
        <v>7531</v>
      </c>
      <c r="B1190" s="51" t="s">
        <v>1628</v>
      </c>
      <c r="C1190" s="52" t="s">
        <v>7532</v>
      </c>
      <c r="D1190" s="51" t="s">
        <v>7533</v>
      </c>
      <c r="E1190" s="51"/>
      <c r="F1190" s="53">
        <v>44692.2753125</v>
      </c>
      <c r="G1190" s="51"/>
      <c r="H1190" s="51"/>
      <c r="I1190" s="51"/>
      <c r="J1190" s="51"/>
      <c r="K1190" s="51" t="s">
        <v>1631</v>
      </c>
      <c r="L1190" s="51"/>
      <c r="M1190" s="54" t="s">
        <v>58</v>
      </c>
      <c r="N1190" s="56" t="s">
        <v>1632</v>
      </c>
      <c r="O1190" s="51">
        <v>51.0</v>
      </c>
      <c r="P1190" s="51">
        <v>674.0</v>
      </c>
      <c r="Q1190" s="51" t="s">
        <v>1633</v>
      </c>
      <c r="R1190" s="57" t="s">
        <v>7534</v>
      </c>
      <c r="S1190" s="54" t="s">
        <v>7535</v>
      </c>
    </row>
    <row r="1191">
      <c r="A1191" s="55" t="s">
        <v>7536</v>
      </c>
      <c r="B1191" s="51" t="s">
        <v>7537</v>
      </c>
      <c r="C1191" s="52" t="s">
        <v>7538</v>
      </c>
      <c r="D1191" s="51" t="s">
        <v>7539</v>
      </c>
      <c r="E1191" s="51"/>
      <c r="F1191" s="53">
        <v>44692.22479166667</v>
      </c>
      <c r="G1191" s="51"/>
      <c r="H1191" s="51"/>
      <c r="I1191" s="51"/>
      <c r="J1191" s="51"/>
      <c r="K1191" s="51" t="s">
        <v>7540</v>
      </c>
      <c r="L1191" s="51"/>
      <c r="M1191" s="54" t="s">
        <v>69</v>
      </c>
      <c r="N1191" s="56" t="s">
        <v>7541</v>
      </c>
      <c r="O1191" s="51">
        <v>8276.0</v>
      </c>
      <c r="P1191" s="51">
        <v>97.0</v>
      </c>
      <c r="Q1191" s="51" t="s">
        <v>1495</v>
      </c>
      <c r="R1191" s="57" t="s">
        <v>7542</v>
      </c>
      <c r="S1191" s="54" t="s">
        <v>7543</v>
      </c>
    </row>
    <row r="1192">
      <c r="A1192" s="55" t="s">
        <v>7544</v>
      </c>
      <c r="B1192" s="51" t="s">
        <v>7545</v>
      </c>
      <c r="C1192" s="52" t="s">
        <v>7546</v>
      </c>
      <c r="D1192" s="51" t="s">
        <v>7547</v>
      </c>
      <c r="E1192" s="51"/>
      <c r="F1192" s="53">
        <v>44692.2244212963</v>
      </c>
      <c r="G1192" s="51"/>
      <c r="H1192" s="51"/>
      <c r="I1192" s="51"/>
      <c r="J1192" s="51"/>
      <c r="K1192" s="51" t="s">
        <v>7548</v>
      </c>
      <c r="L1192" s="51"/>
      <c r="M1192" s="54" t="s">
        <v>111</v>
      </c>
      <c r="N1192" s="56" t="s">
        <v>7549</v>
      </c>
      <c r="O1192" s="51">
        <v>789.0</v>
      </c>
      <c r="P1192" s="51">
        <v>527.0</v>
      </c>
      <c r="Q1192" s="51" t="s">
        <v>7550</v>
      </c>
      <c r="R1192" s="57" t="s">
        <v>7551</v>
      </c>
      <c r="S1192" s="54" t="s">
        <v>7552</v>
      </c>
    </row>
    <row r="1193">
      <c r="A1193" s="55" t="s">
        <v>7553</v>
      </c>
      <c r="B1193" s="51" t="s">
        <v>7545</v>
      </c>
      <c r="C1193" s="52" t="s">
        <v>6755</v>
      </c>
      <c r="D1193" s="51" t="s">
        <v>7554</v>
      </c>
      <c r="E1193" s="51"/>
      <c r="F1193" s="53">
        <v>44692.222766203704</v>
      </c>
      <c r="G1193" s="51"/>
      <c r="H1193" s="51"/>
      <c r="I1193" s="51"/>
      <c r="J1193" s="51"/>
      <c r="K1193" s="51" t="s">
        <v>7548</v>
      </c>
      <c r="L1193" s="51"/>
      <c r="M1193" s="54" t="s">
        <v>111</v>
      </c>
      <c r="N1193" s="56" t="s">
        <v>7549</v>
      </c>
      <c r="O1193" s="51">
        <v>789.0</v>
      </c>
      <c r="P1193" s="51">
        <v>527.0</v>
      </c>
      <c r="Q1193" s="51" t="s">
        <v>7550</v>
      </c>
      <c r="R1193" s="57" t="s">
        <v>7555</v>
      </c>
      <c r="S1193" s="54" t="s">
        <v>6758</v>
      </c>
    </row>
    <row r="1194">
      <c r="A1194" s="55" t="s">
        <v>7556</v>
      </c>
      <c r="B1194" s="51" t="s">
        <v>7557</v>
      </c>
      <c r="C1194" s="52" t="s">
        <v>7558</v>
      </c>
      <c r="D1194" s="51" t="s">
        <v>7559</v>
      </c>
      <c r="E1194" s="51"/>
      <c r="F1194" s="53">
        <v>44692.20122685185</v>
      </c>
      <c r="G1194" s="51"/>
      <c r="H1194" s="51"/>
      <c r="I1194" s="51"/>
      <c r="J1194" s="51"/>
      <c r="K1194" s="51" t="s">
        <v>7560</v>
      </c>
      <c r="L1194" s="51"/>
      <c r="M1194" s="54" t="s">
        <v>58</v>
      </c>
      <c r="N1194" s="56" t="s">
        <v>7561</v>
      </c>
      <c r="O1194" s="51">
        <v>442.0</v>
      </c>
      <c r="P1194" s="51">
        <v>395.0</v>
      </c>
      <c r="Q1194" s="51" t="s">
        <v>1495</v>
      </c>
      <c r="R1194" s="57" t="s">
        <v>7562</v>
      </c>
      <c r="S1194" s="54" t="s">
        <v>7563</v>
      </c>
    </row>
    <row r="1195">
      <c r="A1195" s="55" t="s">
        <v>7564</v>
      </c>
      <c r="B1195" s="51" t="s">
        <v>7565</v>
      </c>
      <c r="C1195" s="52" t="s">
        <v>7558</v>
      </c>
      <c r="D1195" s="51" t="s">
        <v>7566</v>
      </c>
      <c r="E1195" s="51"/>
      <c r="F1195" s="53">
        <v>44692.190034722225</v>
      </c>
      <c r="G1195" s="51"/>
      <c r="H1195" s="51"/>
      <c r="I1195" s="51"/>
      <c r="J1195" s="51"/>
      <c r="K1195" s="51" t="s">
        <v>7567</v>
      </c>
      <c r="L1195" s="51"/>
      <c r="M1195" s="54" t="s">
        <v>58</v>
      </c>
      <c r="N1195" s="56" t="s">
        <v>7568</v>
      </c>
      <c r="O1195" s="51">
        <v>657.0</v>
      </c>
      <c r="P1195" s="51">
        <v>1494.0</v>
      </c>
      <c r="Q1195" s="51"/>
      <c r="R1195" s="57" t="s">
        <v>7569</v>
      </c>
      <c r="S1195" s="54" t="s">
        <v>7563</v>
      </c>
    </row>
    <row r="1196">
      <c r="A1196" s="55" t="s">
        <v>7570</v>
      </c>
      <c r="B1196" s="51" t="s">
        <v>7571</v>
      </c>
      <c r="C1196" s="52" t="s">
        <v>7572</v>
      </c>
      <c r="D1196" s="51" t="s">
        <v>7573</v>
      </c>
      <c r="E1196" s="51"/>
      <c r="F1196" s="53">
        <v>44692.182754629626</v>
      </c>
      <c r="G1196" s="51"/>
      <c r="H1196" s="51"/>
      <c r="I1196" s="51"/>
      <c r="J1196" s="51"/>
      <c r="K1196" s="51" t="s">
        <v>7574</v>
      </c>
      <c r="L1196" s="51"/>
      <c r="M1196" s="54" t="s">
        <v>69</v>
      </c>
      <c r="N1196" s="56" t="s">
        <v>7575</v>
      </c>
      <c r="O1196" s="51">
        <v>1471201.0</v>
      </c>
      <c r="P1196" s="51">
        <v>187.0</v>
      </c>
      <c r="Q1196" s="51" t="s">
        <v>1495</v>
      </c>
      <c r="R1196" s="57" t="s">
        <v>7576</v>
      </c>
      <c r="S1196" s="54" t="s">
        <v>7577</v>
      </c>
    </row>
    <row r="1197">
      <c r="A1197" s="55" t="s">
        <v>7578</v>
      </c>
      <c r="B1197" s="51" t="s">
        <v>7579</v>
      </c>
      <c r="C1197" s="52" t="s">
        <v>7580</v>
      </c>
      <c r="D1197" s="51" t="s">
        <v>7581</v>
      </c>
      <c r="E1197" s="51"/>
      <c r="F1197" s="53">
        <v>44692.05436342592</v>
      </c>
      <c r="G1197" s="51"/>
      <c r="H1197" s="51"/>
      <c r="I1197" s="51"/>
      <c r="J1197" s="51"/>
      <c r="K1197" s="51" t="s">
        <v>7582</v>
      </c>
      <c r="L1197" s="51"/>
      <c r="M1197" s="54" t="s">
        <v>58</v>
      </c>
      <c r="N1197" s="56" t="s">
        <v>7583</v>
      </c>
      <c r="O1197" s="51">
        <v>426.0</v>
      </c>
      <c r="P1197" s="51">
        <v>772.0</v>
      </c>
      <c r="Q1197" s="51" t="s">
        <v>974</v>
      </c>
      <c r="R1197" s="57" t="s">
        <v>7584</v>
      </c>
      <c r="S1197" s="54" t="s">
        <v>7585</v>
      </c>
    </row>
    <row r="1198">
      <c r="A1198" s="55" t="s">
        <v>7586</v>
      </c>
      <c r="B1198" s="51" t="s">
        <v>7587</v>
      </c>
      <c r="C1198" s="52" t="s">
        <v>7588</v>
      </c>
      <c r="D1198" s="51" t="s">
        <v>7589</v>
      </c>
      <c r="E1198" s="51"/>
      <c r="F1198" s="53">
        <v>44691.99930555555</v>
      </c>
      <c r="G1198" s="51"/>
      <c r="H1198" s="51"/>
      <c r="I1198" s="51"/>
      <c r="J1198" s="51"/>
      <c r="K1198" s="51" t="s">
        <v>7590</v>
      </c>
      <c r="L1198" s="51"/>
      <c r="M1198" s="54" t="s">
        <v>69</v>
      </c>
      <c r="N1198" s="56" t="s">
        <v>7591</v>
      </c>
      <c r="O1198" s="51">
        <v>1234.0</v>
      </c>
      <c r="P1198" s="51">
        <v>1074.0</v>
      </c>
      <c r="Q1198" s="51" t="s">
        <v>1352</v>
      </c>
      <c r="R1198" s="57" t="s">
        <v>7592</v>
      </c>
      <c r="S1198" s="54" t="s">
        <v>7593</v>
      </c>
    </row>
    <row r="1199">
      <c r="A1199" s="55" t="s">
        <v>7594</v>
      </c>
      <c r="B1199" s="51" t="s">
        <v>2510</v>
      </c>
      <c r="C1199" s="52" t="s">
        <v>7595</v>
      </c>
      <c r="D1199" s="51" t="s">
        <v>7596</v>
      </c>
      <c r="E1199" s="51"/>
      <c r="F1199" s="53">
        <v>44691.900601851856</v>
      </c>
      <c r="G1199" s="51"/>
      <c r="H1199" s="51"/>
      <c r="I1199" s="51"/>
      <c r="J1199" s="51"/>
      <c r="K1199" s="51" t="s">
        <v>2513</v>
      </c>
      <c r="L1199" s="51"/>
      <c r="M1199" s="54" t="s">
        <v>69</v>
      </c>
      <c r="N1199" s="56" t="s">
        <v>2514</v>
      </c>
      <c r="O1199" s="51">
        <v>6775.0</v>
      </c>
      <c r="P1199" s="51">
        <v>5715.0</v>
      </c>
      <c r="Q1199" s="51" t="s">
        <v>2515</v>
      </c>
      <c r="R1199" s="57" t="s">
        <v>7597</v>
      </c>
      <c r="S1199" s="54" t="s">
        <v>7598</v>
      </c>
    </row>
    <row r="1200">
      <c r="A1200" s="55" t="s">
        <v>7599</v>
      </c>
      <c r="B1200" s="51" t="s">
        <v>7600</v>
      </c>
      <c r="C1200" s="52" t="s">
        <v>4723</v>
      </c>
      <c r="D1200" s="51" t="s">
        <v>7601</v>
      </c>
      <c r="E1200" s="51"/>
      <c r="F1200" s="53">
        <v>44691.875925925924</v>
      </c>
      <c r="G1200" s="51"/>
      <c r="H1200" s="51"/>
      <c r="I1200" s="51"/>
      <c r="J1200" s="51"/>
      <c r="K1200" s="51" t="s">
        <v>7602</v>
      </c>
      <c r="L1200" s="51"/>
      <c r="M1200" s="54" t="s">
        <v>111</v>
      </c>
      <c r="N1200" s="56" t="s">
        <v>7603</v>
      </c>
      <c r="O1200" s="51">
        <v>2301.0</v>
      </c>
      <c r="P1200" s="51">
        <v>2504.0</v>
      </c>
      <c r="Q1200" s="51" t="s">
        <v>7604</v>
      </c>
      <c r="R1200" s="57" t="s">
        <v>7605</v>
      </c>
      <c r="S1200" s="54" t="s">
        <v>4726</v>
      </c>
    </row>
    <row r="1201">
      <c r="A1201" s="55" t="s">
        <v>7606</v>
      </c>
      <c r="B1201" s="51" t="s">
        <v>6549</v>
      </c>
      <c r="C1201" s="52" t="s">
        <v>7607</v>
      </c>
      <c r="D1201" s="51" t="s">
        <v>7608</v>
      </c>
      <c r="E1201" s="51"/>
      <c r="F1201" s="53">
        <v>44691.83726851852</v>
      </c>
      <c r="G1201" s="51"/>
      <c r="H1201" s="51"/>
      <c r="I1201" s="51"/>
      <c r="J1201" s="51"/>
      <c r="K1201" s="51" t="s">
        <v>6551</v>
      </c>
      <c r="L1201" s="51"/>
      <c r="M1201" s="54" t="s">
        <v>69</v>
      </c>
      <c r="N1201" s="56" t="s">
        <v>6552</v>
      </c>
      <c r="O1201" s="51">
        <v>3774.0</v>
      </c>
      <c r="P1201" s="51">
        <v>823.0</v>
      </c>
      <c r="Q1201" s="51" t="s">
        <v>6553</v>
      </c>
      <c r="R1201" s="57" t="s">
        <v>7609</v>
      </c>
      <c r="S1201" s="54" t="s">
        <v>7610</v>
      </c>
    </row>
    <row r="1202">
      <c r="A1202" s="55" t="s">
        <v>7611</v>
      </c>
      <c r="B1202" s="51" t="s">
        <v>7612</v>
      </c>
      <c r="C1202" s="52" t="s">
        <v>7613</v>
      </c>
      <c r="D1202" s="51" t="s">
        <v>7614</v>
      </c>
      <c r="E1202" s="51"/>
      <c r="F1202" s="53">
        <v>44691.76629629629</v>
      </c>
      <c r="G1202" s="51"/>
      <c r="H1202" s="51"/>
      <c r="I1202" s="51"/>
      <c r="J1202" s="51"/>
      <c r="K1202" s="51" t="s">
        <v>7615</v>
      </c>
      <c r="L1202" s="51"/>
      <c r="M1202" s="54" t="s">
        <v>58</v>
      </c>
      <c r="N1202" s="56" t="s">
        <v>7616</v>
      </c>
      <c r="O1202" s="51">
        <v>627.0</v>
      </c>
      <c r="P1202" s="51">
        <v>1440.0</v>
      </c>
      <c r="Q1202" s="51"/>
      <c r="R1202" s="57" t="s">
        <v>7617</v>
      </c>
      <c r="S1202" s="54" t="s">
        <v>7618</v>
      </c>
    </row>
    <row r="1203">
      <c r="A1203" s="55" t="s">
        <v>7619</v>
      </c>
      <c r="B1203" s="51" t="s">
        <v>7620</v>
      </c>
      <c r="C1203" s="52" t="s">
        <v>1719</v>
      </c>
      <c r="D1203" s="51" t="s">
        <v>7621</v>
      </c>
      <c r="E1203" s="51"/>
      <c r="F1203" s="53">
        <v>44691.758368055554</v>
      </c>
      <c r="G1203" s="51"/>
      <c r="H1203" s="51"/>
      <c r="I1203" s="51"/>
      <c r="J1203" s="51"/>
      <c r="K1203" s="51" t="s">
        <v>7622</v>
      </c>
      <c r="L1203" s="51"/>
      <c r="M1203" s="54" t="s">
        <v>69</v>
      </c>
      <c r="N1203" s="56" t="s">
        <v>7623</v>
      </c>
      <c r="O1203" s="51">
        <v>53.0</v>
      </c>
      <c r="P1203" s="51">
        <v>36.0</v>
      </c>
      <c r="Q1203" s="51" t="s">
        <v>7624</v>
      </c>
      <c r="R1203" s="57" t="s">
        <v>7625</v>
      </c>
      <c r="S1203" s="54" t="s">
        <v>1725</v>
      </c>
    </row>
    <row r="1204">
      <c r="A1204" s="55" t="s">
        <v>7626</v>
      </c>
      <c r="B1204" s="51" t="s">
        <v>7627</v>
      </c>
      <c r="C1204" s="52" t="s">
        <v>1719</v>
      </c>
      <c r="D1204" s="51" t="s">
        <v>7628</v>
      </c>
      <c r="E1204" s="51"/>
      <c r="F1204" s="53">
        <v>44691.75524305555</v>
      </c>
      <c r="G1204" s="51"/>
      <c r="H1204" s="51"/>
      <c r="I1204" s="51"/>
      <c r="J1204" s="51"/>
      <c r="K1204" s="51" t="s">
        <v>7629</v>
      </c>
      <c r="L1204" s="51"/>
      <c r="M1204" s="54" t="s">
        <v>58</v>
      </c>
      <c r="N1204" s="56" t="s">
        <v>7630</v>
      </c>
      <c r="O1204" s="51">
        <v>93.0</v>
      </c>
      <c r="P1204" s="51">
        <v>42.0</v>
      </c>
      <c r="Q1204" s="51"/>
      <c r="R1204" s="57" t="s">
        <v>7631</v>
      </c>
      <c r="S1204" s="54" t="s">
        <v>1725</v>
      </c>
    </row>
    <row r="1205">
      <c r="A1205" s="55" t="s">
        <v>7632</v>
      </c>
      <c r="B1205" s="51" t="s">
        <v>7633</v>
      </c>
      <c r="C1205" s="52" t="s">
        <v>7634</v>
      </c>
      <c r="D1205" s="51" t="s">
        <v>7635</v>
      </c>
      <c r="E1205" s="51"/>
      <c r="F1205" s="53">
        <v>44691.744351851856</v>
      </c>
      <c r="G1205" s="51"/>
      <c r="H1205" s="51"/>
      <c r="I1205" s="51"/>
      <c r="J1205" s="51"/>
      <c r="K1205" s="51" t="s">
        <v>7636</v>
      </c>
      <c r="L1205" s="51"/>
      <c r="M1205" s="54" t="s">
        <v>58</v>
      </c>
      <c r="N1205" s="56" t="s">
        <v>7637</v>
      </c>
      <c r="O1205" s="51">
        <v>71.0</v>
      </c>
      <c r="P1205" s="51">
        <v>97.0</v>
      </c>
      <c r="Q1205" s="51"/>
      <c r="R1205" s="57" t="s">
        <v>7638</v>
      </c>
      <c r="S1205" s="54" t="s">
        <v>7639</v>
      </c>
    </row>
    <row r="1206">
      <c r="A1206" s="55" t="s">
        <v>7640</v>
      </c>
      <c r="B1206" s="51" t="s">
        <v>1105</v>
      </c>
      <c r="C1206" s="52" t="s">
        <v>7634</v>
      </c>
      <c r="D1206" s="51" t="s">
        <v>7641</v>
      </c>
      <c r="E1206" s="51"/>
      <c r="F1206" s="53">
        <v>44691.72530092593</v>
      </c>
      <c r="G1206" s="51"/>
      <c r="H1206" s="51"/>
      <c r="I1206" s="51"/>
      <c r="J1206" s="51"/>
      <c r="K1206" s="51" t="s">
        <v>1108</v>
      </c>
      <c r="L1206" s="51"/>
      <c r="M1206" s="54" t="s">
        <v>111</v>
      </c>
      <c r="N1206" s="56" t="s">
        <v>59</v>
      </c>
      <c r="O1206" s="51">
        <v>20.0</v>
      </c>
      <c r="P1206" s="51">
        <v>27.0</v>
      </c>
      <c r="Q1206" s="51"/>
      <c r="R1206" s="57" t="s">
        <v>7642</v>
      </c>
      <c r="S1206" s="54" t="s">
        <v>7639</v>
      </c>
    </row>
    <row r="1207">
      <c r="A1207" s="55" t="s">
        <v>7643</v>
      </c>
      <c r="B1207" s="51" t="s">
        <v>759</v>
      </c>
      <c r="C1207" s="52" t="s">
        <v>7634</v>
      </c>
      <c r="D1207" s="51" t="s">
        <v>7644</v>
      </c>
      <c r="E1207" s="51"/>
      <c r="F1207" s="53">
        <v>44691.67288194444</v>
      </c>
      <c r="G1207" s="51"/>
      <c r="H1207" s="51"/>
      <c r="I1207" s="51"/>
      <c r="J1207" s="51"/>
      <c r="K1207" s="51" t="s">
        <v>762</v>
      </c>
      <c r="L1207" s="51"/>
      <c r="M1207" s="54" t="s">
        <v>69</v>
      </c>
      <c r="N1207" s="56" t="s">
        <v>763</v>
      </c>
      <c r="O1207" s="51">
        <v>23415.0</v>
      </c>
      <c r="P1207" s="51">
        <v>743.0</v>
      </c>
      <c r="Q1207" s="51" t="s">
        <v>71</v>
      </c>
      <c r="R1207" s="57" t="s">
        <v>7645</v>
      </c>
      <c r="S1207" s="54" t="s">
        <v>7639</v>
      </c>
    </row>
    <row r="1208">
      <c r="A1208" s="55" t="s">
        <v>7646</v>
      </c>
      <c r="B1208" s="51" t="s">
        <v>7647</v>
      </c>
      <c r="C1208" s="52" t="s">
        <v>7648</v>
      </c>
      <c r="D1208" s="51" t="s">
        <v>7649</v>
      </c>
      <c r="E1208" s="51"/>
      <c r="F1208" s="53">
        <v>44691.60418981481</v>
      </c>
      <c r="G1208" s="51"/>
      <c r="H1208" s="51"/>
      <c r="I1208" s="51"/>
      <c r="J1208" s="51"/>
      <c r="K1208" s="51" t="s">
        <v>7650</v>
      </c>
      <c r="L1208" s="51"/>
      <c r="M1208" s="54" t="s">
        <v>69</v>
      </c>
      <c r="N1208" s="56" t="s">
        <v>7651</v>
      </c>
      <c r="O1208" s="51">
        <v>3483.0</v>
      </c>
      <c r="P1208" s="51">
        <v>3343.0</v>
      </c>
      <c r="Q1208" s="51" t="s">
        <v>2567</v>
      </c>
      <c r="R1208" s="57" t="s">
        <v>7652</v>
      </c>
      <c r="S1208" s="54" t="s">
        <v>7653</v>
      </c>
    </row>
    <row r="1209">
      <c r="A1209" s="55" t="s">
        <v>7654</v>
      </c>
      <c r="B1209" s="51" t="s">
        <v>1198</v>
      </c>
      <c r="C1209" s="52" t="s">
        <v>7648</v>
      </c>
      <c r="D1209" s="51" t="s">
        <v>7655</v>
      </c>
      <c r="E1209" s="51"/>
      <c r="F1209" s="53">
        <v>44691.60060185185</v>
      </c>
      <c r="G1209" s="51"/>
      <c r="H1209" s="51"/>
      <c r="I1209" s="51"/>
      <c r="J1209" s="51"/>
      <c r="K1209" s="51" t="s">
        <v>1200</v>
      </c>
      <c r="L1209" s="51"/>
      <c r="M1209" s="54" t="s">
        <v>111</v>
      </c>
      <c r="N1209" s="56" t="s">
        <v>1201</v>
      </c>
      <c r="O1209" s="51">
        <v>5641.0</v>
      </c>
      <c r="P1209" s="51">
        <v>753.0</v>
      </c>
      <c r="Q1209" s="51" t="s">
        <v>257</v>
      </c>
      <c r="R1209" s="57" t="s">
        <v>7656</v>
      </c>
      <c r="S1209" s="54" t="s">
        <v>7653</v>
      </c>
    </row>
    <row r="1210">
      <c r="A1210" s="55" t="s">
        <v>7657</v>
      </c>
      <c r="B1210" s="51" t="s">
        <v>1436</v>
      </c>
      <c r="C1210" s="52" t="s">
        <v>7658</v>
      </c>
      <c r="D1210" s="51" t="s">
        <v>7659</v>
      </c>
      <c r="E1210" s="51"/>
      <c r="F1210" s="53">
        <v>44691.59048611111</v>
      </c>
      <c r="G1210" s="51"/>
      <c r="H1210" s="51"/>
      <c r="I1210" s="51"/>
      <c r="J1210" s="51"/>
      <c r="K1210" s="51" t="s">
        <v>1438</v>
      </c>
      <c r="L1210" s="51"/>
      <c r="M1210" s="54" t="s">
        <v>69</v>
      </c>
      <c r="N1210" s="56" t="s">
        <v>1439</v>
      </c>
      <c r="O1210" s="51">
        <v>433.0</v>
      </c>
      <c r="P1210" s="51">
        <v>720.0</v>
      </c>
      <c r="Q1210" s="51" t="s">
        <v>1440</v>
      </c>
      <c r="R1210" s="57" t="s">
        <v>7660</v>
      </c>
      <c r="S1210" s="54" t="s">
        <v>7661</v>
      </c>
    </row>
    <row r="1211">
      <c r="A1211" s="55" t="s">
        <v>7662</v>
      </c>
      <c r="B1211" s="51" t="s">
        <v>7663</v>
      </c>
      <c r="C1211" s="52" t="s">
        <v>7664</v>
      </c>
      <c r="D1211" s="51" t="s">
        <v>7665</v>
      </c>
      <c r="E1211" s="51"/>
      <c r="F1211" s="53">
        <v>44691.59011574074</v>
      </c>
      <c r="G1211" s="51"/>
      <c r="H1211" s="51"/>
      <c r="I1211" s="51"/>
      <c r="J1211" s="51"/>
      <c r="K1211" s="51" t="s">
        <v>7666</v>
      </c>
      <c r="L1211" s="51"/>
      <c r="M1211" s="54" t="s">
        <v>69</v>
      </c>
      <c r="N1211" s="56" t="s">
        <v>7667</v>
      </c>
      <c r="O1211" s="51">
        <v>336.0</v>
      </c>
      <c r="P1211" s="51">
        <v>1564.0</v>
      </c>
      <c r="Q1211" s="51"/>
      <c r="R1211" s="57" t="s">
        <v>7668</v>
      </c>
      <c r="S1211" s="54" t="s">
        <v>7669</v>
      </c>
    </row>
    <row r="1212">
      <c r="A1212" s="55" t="s">
        <v>7670</v>
      </c>
      <c r="B1212" s="51" t="s">
        <v>7671</v>
      </c>
      <c r="C1212" s="52" t="s">
        <v>7664</v>
      </c>
      <c r="D1212" s="51" t="s">
        <v>7672</v>
      </c>
      <c r="E1212" s="51"/>
      <c r="F1212" s="53">
        <v>44691.58791666667</v>
      </c>
      <c r="G1212" s="51"/>
      <c r="H1212" s="51"/>
      <c r="I1212" s="51"/>
      <c r="J1212" s="51"/>
      <c r="K1212" s="51" t="s">
        <v>7673</v>
      </c>
      <c r="L1212" s="51"/>
      <c r="M1212" s="54" t="s">
        <v>58</v>
      </c>
      <c r="N1212" s="56" t="s">
        <v>7674</v>
      </c>
      <c r="O1212" s="51">
        <v>8513.0</v>
      </c>
      <c r="P1212" s="51">
        <v>1732.0</v>
      </c>
      <c r="Q1212" s="51" t="s">
        <v>7675</v>
      </c>
      <c r="R1212" s="57" t="s">
        <v>7676</v>
      </c>
      <c r="S1212" s="54" t="s">
        <v>7669</v>
      </c>
    </row>
    <row r="1213">
      <c r="A1213" s="55" t="s">
        <v>7677</v>
      </c>
      <c r="B1213" s="51" t="s">
        <v>7671</v>
      </c>
      <c r="C1213" s="52" t="s">
        <v>7678</v>
      </c>
      <c r="D1213" s="51" t="s">
        <v>7679</v>
      </c>
      <c r="E1213" s="51"/>
      <c r="F1213" s="53">
        <v>44691.587858796294</v>
      </c>
      <c r="G1213" s="51"/>
      <c r="H1213" s="51"/>
      <c r="I1213" s="51"/>
      <c r="J1213" s="51"/>
      <c r="K1213" s="51" t="s">
        <v>7673</v>
      </c>
      <c r="L1213" s="51"/>
      <c r="M1213" s="54" t="s">
        <v>58</v>
      </c>
      <c r="N1213" s="56" t="s">
        <v>7674</v>
      </c>
      <c r="O1213" s="51">
        <v>8513.0</v>
      </c>
      <c r="P1213" s="51">
        <v>1732.0</v>
      </c>
      <c r="Q1213" s="51" t="s">
        <v>7675</v>
      </c>
      <c r="R1213" s="57" t="s">
        <v>7680</v>
      </c>
      <c r="S1213" s="54" t="s">
        <v>7681</v>
      </c>
    </row>
    <row r="1214">
      <c r="A1214" s="55" t="s">
        <v>7682</v>
      </c>
      <c r="B1214" s="51" t="s">
        <v>1204</v>
      </c>
      <c r="C1214" s="52" t="s">
        <v>7683</v>
      </c>
      <c r="D1214" s="51" t="s">
        <v>7684</v>
      </c>
      <c r="E1214" s="51"/>
      <c r="F1214" s="53">
        <v>44691.58335648148</v>
      </c>
      <c r="G1214" s="51"/>
      <c r="H1214" s="51"/>
      <c r="I1214" s="51"/>
      <c r="J1214" s="51"/>
      <c r="K1214" s="51" t="s">
        <v>1207</v>
      </c>
      <c r="L1214" s="51"/>
      <c r="M1214" s="54" t="s">
        <v>174</v>
      </c>
      <c r="N1214" s="56" t="s">
        <v>1208</v>
      </c>
      <c r="O1214" s="51">
        <v>1757.0</v>
      </c>
      <c r="P1214" s="51">
        <v>746.0</v>
      </c>
      <c r="Q1214" s="51" t="s">
        <v>257</v>
      </c>
      <c r="R1214" s="57" t="s">
        <v>7685</v>
      </c>
      <c r="S1214" s="54" t="s">
        <v>7686</v>
      </c>
    </row>
    <row r="1215">
      <c r="A1215" s="55" t="s">
        <v>7687</v>
      </c>
      <c r="B1215" s="51" t="s">
        <v>1429</v>
      </c>
      <c r="C1215" s="52" t="s">
        <v>7688</v>
      </c>
      <c r="D1215" s="51" t="s">
        <v>7689</v>
      </c>
      <c r="E1215" s="51"/>
      <c r="F1215" s="53">
        <v>44691.58333333333</v>
      </c>
      <c r="G1215" s="51"/>
      <c r="H1215" s="51"/>
      <c r="I1215" s="51"/>
      <c r="J1215" s="51"/>
      <c r="K1215" s="51" t="s">
        <v>1431</v>
      </c>
      <c r="L1215" s="51"/>
      <c r="M1215" s="54" t="s">
        <v>69</v>
      </c>
      <c r="N1215" s="56" t="s">
        <v>1432</v>
      </c>
      <c r="O1215" s="51">
        <v>2205.0</v>
      </c>
      <c r="P1215" s="51">
        <v>522.0</v>
      </c>
      <c r="Q1215" s="51" t="s">
        <v>1433</v>
      </c>
      <c r="R1215" s="57" t="s">
        <v>7690</v>
      </c>
      <c r="S1215" s="54" t="s">
        <v>7691</v>
      </c>
    </row>
    <row r="1216">
      <c r="A1216" s="55" t="s">
        <v>7692</v>
      </c>
      <c r="B1216" s="51" t="s">
        <v>7693</v>
      </c>
      <c r="C1216" s="52" t="s">
        <v>7546</v>
      </c>
      <c r="D1216" s="51" t="s">
        <v>7694</v>
      </c>
      <c r="E1216" s="51"/>
      <c r="F1216" s="53">
        <v>44691.57428240741</v>
      </c>
      <c r="G1216" s="51"/>
      <c r="H1216" s="51"/>
      <c r="I1216" s="51"/>
      <c r="J1216" s="51"/>
      <c r="K1216" s="51" t="s">
        <v>7695</v>
      </c>
      <c r="L1216" s="51"/>
      <c r="M1216" s="54" t="s">
        <v>111</v>
      </c>
      <c r="N1216" s="56" t="s">
        <v>7696</v>
      </c>
      <c r="O1216" s="51">
        <v>43.0</v>
      </c>
      <c r="P1216" s="51">
        <v>259.0</v>
      </c>
      <c r="Q1216" s="51" t="s">
        <v>1440</v>
      </c>
      <c r="R1216" s="57" t="s">
        <v>7697</v>
      </c>
      <c r="S1216" s="54" t="s">
        <v>7552</v>
      </c>
    </row>
    <row r="1217">
      <c r="A1217" s="55" t="s">
        <v>7698</v>
      </c>
      <c r="B1217" s="51" t="s">
        <v>1436</v>
      </c>
      <c r="C1217" s="52" t="s">
        <v>7546</v>
      </c>
      <c r="D1217" s="51" t="s">
        <v>7699</v>
      </c>
      <c r="E1217" s="51"/>
      <c r="F1217" s="53">
        <v>44691.57418981481</v>
      </c>
      <c r="G1217" s="51"/>
      <c r="H1217" s="51"/>
      <c r="I1217" s="51"/>
      <c r="J1217" s="51"/>
      <c r="K1217" s="51" t="s">
        <v>1438</v>
      </c>
      <c r="L1217" s="51"/>
      <c r="M1217" s="54" t="s">
        <v>69</v>
      </c>
      <c r="N1217" s="56" t="s">
        <v>1439</v>
      </c>
      <c r="O1217" s="51">
        <v>433.0</v>
      </c>
      <c r="P1217" s="51">
        <v>720.0</v>
      </c>
      <c r="Q1217" s="51" t="s">
        <v>1440</v>
      </c>
      <c r="R1217" s="57" t="s">
        <v>7700</v>
      </c>
      <c r="S1217" s="54" t="s">
        <v>7552</v>
      </c>
    </row>
    <row r="1218">
      <c r="A1218" s="55" t="s">
        <v>7701</v>
      </c>
      <c r="B1218" s="51" t="s">
        <v>1429</v>
      </c>
      <c r="C1218" s="52" t="s">
        <v>7702</v>
      </c>
      <c r="D1218" s="51" t="s">
        <v>7703</v>
      </c>
      <c r="E1218" s="51"/>
      <c r="F1218" s="53">
        <v>44691.57305555556</v>
      </c>
      <c r="G1218" s="51"/>
      <c r="H1218" s="51"/>
      <c r="I1218" s="51" t="s">
        <v>1431</v>
      </c>
      <c r="J1218" s="51" t="s">
        <v>1429</v>
      </c>
      <c r="K1218" s="51" t="s">
        <v>1431</v>
      </c>
      <c r="L1218" s="51" t="s">
        <v>7704</v>
      </c>
      <c r="M1218" s="54" t="s">
        <v>69</v>
      </c>
      <c r="N1218" s="56" t="s">
        <v>1432</v>
      </c>
      <c r="O1218" s="51">
        <v>2205.0</v>
      </c>
      <c r="P1218" s="51">
        <v>522.0</v>
      </c>
      <c r="Q1218" s="51" t="s">
        <v>1433</v>
      </c>
      <c r="R1218" s="57" t="s">
        <v>7705</v>
      </c>
      <c r="S1218" s="54" t="s">
        <v>7706</v>
      </c>
    </row>
    <row r="1219">
      <c r="A1219" s="55" t="s">
        <v>7707</v>
      </c>
      <c r="B1219" s="51" t="s">
        <v>1348</v>
      </c>
      <c r="C1219" s="52" t="s">
        <v>7708</v>
      </c>
      <c r="D1219" s="51" t="s">
        <v>7709</v>
      </c>
      <c r="E1219" s="51"/>
      <c r="F1219" s="53">
        <v>44691.559016203704</v>
      </c>
      <c r="G1219" s="51"/>
      <c r="H1219" s="51"/>
      <c r="I1219" s="51"/>
      <c r="J1219" s="51"/>
      <c r="K1219" s="51" t="s">
        <v>1350</v>
      </c>
      <c r="L1219" s="51"/>
      <c r="M1219" s="54" t="s">
        <v>69</v>
      </c>
      <c r="N1219" s="56" t="s">
        <v>1351</v>
      </c>
      <c r="O1219" s="51">
        <v>165117.0</v>
      </c>
      <c r="P1219" s="51">
        <v>71105.0</v>
      </c>
      <c r="Q1219" s="51" t="s">
        <v>1352</v>
      </c>
      <c r="R1219" s="57" t="s">
        <v>7710</v>
      </c>
      <c r="S1219" s="54" t="s">
        <v>7711</v>
      </c>
    </row>
    <row r="1220">
      <c r="A1220" s="55" t="s">
        <v>7712</v>
      </c>
      <c r="B1220" s="51" t="s">
        <v>7713</v>
      </c>
      <c r="C1220" s="52" t="s">
        <v>1719</v>
      </c>
      <c r="D1220" s="51" t="s">
        <v>7714</v>
      </c>
      <c r="E1220" s="51"/>
      <c r="F1220" s="53">
        <v>44691.556979166664</v>
      </c>
      <c r="G1220" s="51"/>
      <c r="H1220" s="51"/>
      <c r="I1220" s="51"/>
      <c r="J1220" s="51"/>
      <c r="K1220" s="51" t="s">
        <v>7715</v>
      </c>
      <c r="L1220" s="51"/>
      <c r="M1220" s="54" t="s">
        <v>69</v>
      </c>
      <c r="N1220" s="56" t="s">
        <v>7716</v>
      </c>
      <c r="O1220" s="51">
        <v>62.0</v>
      </c>
      <c r="P1220" s="51">
        <v>116.0</v>
      </c>
      <c r="Q1220" s="51" t="s">
        <v>7717</v>
      </c>
      <c r="R1220" s="57" t="s">
        <v>7718</v>
      </c>
      <c r="S1220" s="54" t="s">
        <v>1725</v>
      </c>
    </row>
    <row r="1221">
      <c r="A1221" s="55" t="s">
        <v>7719</v>
      </c>
      <c r="B1221" s="51" t="s">
        <v>7720</v>
      </c>
      <c r="C1221" s="52" t="s">
        <v>7721</v>
      </c>
      <c r="D1221" s="51" t="s">
        <v>7722</v>
      </c>
      <c r="E1221" s="51"/>
      <c r="F1221" s="53">
        <v>44691.53771990741</v>
      </c>
      <c r="G1221" s="51"/>
      <c r="H1221" s="51"/>
      <c r="I1221" s="51"/>
      <c r="J1221" s="51"/>
      <c r="K1221" s="51" t="s">
        <v>7723</v>
      </c>
      <c r="L1221" s="51"/>
      <c r="M1221" s="54" t="s">
        <v>69</v>
      </c>
      <c r="N1221" s="56" t="s">
        <v>7724</v>
      </c>
      <c r="O1221" s="51">
        <v>3319.0</v>
      </c>
      <c r="P1221" s="51">
        <v>2988.0</v>
      </c>
      <c r="Q1221" s="51" t="s">
        <v>7725</v>
      </c>
      <c r="R1221" s="57" t="s">
        <v>7726</v>
      </c>
      <c r="S1221" s="54" t="s">
        <v>7727</v>
      </c>
    </row>
    <row r="1222">
      <c r="A1222" s="55" t="s">
        <v>7728</v>
      </c>
      <c r="B1222" s="51" t="s">
        <v>7729</v>
      </c>
      <c r="C1222" s="52" t="s">
        <v>7730</v>
      </c>
      <c r="D1222" s="51" t="s">
        <v>7731</v>
      </c>
      <c r="E1222" s="51"/>
      <c r="F1222" s="53">
        <v>44691.516180555554</v>
      </c>
      <c r="G1222" s="51"/>
      <c r="H1222" s="51"/>
      <c r="I1222" s="51"/>
      <c r="J1222" s="51"/>
      <c r="K1222" s="51" t="s">
        <v>7732</v>
      </c>
      <c r="L1222" s="51"/>
      <c r="M1222" s="54" t="s">
        <v>69</v>
      </c>
      <c r="N1222" s="56" t="s">
        <v>7733</v>
      </c>
      <c r="O1222" s="51">
        <v>306.0</v>
      </c>
      <c r="P1222" s="51">
        <v>938.0</v>
      </c>
      <c r="Q1222" s="51" t="s">
        <v>71</v>
      </c>
      <c r="R1222" s="57" t="s">
        <v>7734</v>
      </c>
      <c r="S1222" s="54" t="s">
        <v>7735</v>
      </c>
    </row>
    <row r="1223">
      <c r="A1223" s="55" t="s">
        <v>7736</v>
      </c>
      <c r="B1223" s="51" t="s">
        <v>7737</v>
      </c>
      <c r="C1223" s="52" t="s">
        <v>7738</v>
      </c>
      <c r="D1223" s="51" t="s">
        <v>7739</v>
      </c>
      <c r="E1223" s="51"/>
      <c r="F1223" s="53">
        <v>44691.50282407408</v>
      </c>
      <c r="G1223" s="51"/>
      <c r="H1223" s="51"/>
      <c r="I1223" s="51"/>
      <c r="J1223" s="51"/>
      <c r="K1223" s="51" t="s">
        <v>7740</v>
      </c>
      <c r="L1223" s="51"/>
      <c r="M1223" s="54" t="s">
        <v>58</v>
      </c>
      <c r="N1223" s="56" t="s">
        <v>7741</v>
      </c>
      <c r="O1223" s="51">
        <v>342.0</v>
      </c>
      <c r="P1223" s="51">
        <v>486.0</v>
      </c>
      <c r="Q1223" s="51" t="s">
        <v>7742</v>
      </c>
      <c r="R1223" s="57" t="s">
        <v>7743</v>
      </c>
      <c r="S1223" s="54" t="s">
        <v>7744</v>
      </c>
    </row>
    <row r="1224">
      <c r="A1224" s="55" t="s">
        <v>7745</v>
      </c>
      <c r="B1224" s="51" t="s">
        <v>7746</v>
      </c>
      <c r="C1224" s="52" t="s">
        <v>1719</v>
      </c>
      <c r="D1224" s="51" t="s">
        <v>7747</v>
      </c>
      <c r="E1224" s="51"/>
      <c r="F1224" s="53">
        <v>44691.494259259256</v>
      </c>
      <c r="G1224" s="51"/>
      <c r="H1224" s="51"/>
      <c r="I1224" s="51"/>
      <c r="J1224" s="51"/>
      <c r="K1224" s="51" t="s">
        <v>7748</v>
      </c>
      <c r="L1224" s="51"/>
      <c r="M1224" s="54" t="s">
        <v>69</v>
      </c>
      <c r="N1224" s="56" t="s">
        <v>7749</v>
      </c>
      <c r="O1224" s="51">
        <v>780.0</v>
      </c>
      <c r="P1224" s="51">
        <v>20.0</v>
      </c>
      <c r="Q1224" s="51"/>
      <c r="R1224" s="57" t="s">
        <v>7750</v>
      </c>
      <c r="S1224" s="54" t="s">
        <v>1725</v>
      </c>
    </row>
    <row r="1225">
      <c r="A1225" s="55" t="s">
        <v>7751</v>
      </c>
      <c r="B1225" s="51" t="s">
        <v>7752</v>
      </c>
      <c r="C1225" s="52" t="s">
        <v>7753</v>
      </c>
      <c r="D1225" s="51" t="s">
        <v>7754</v>
      </c>
      <c r="E1225" s="51"/>
      <c r="F1225" s="53">
        <v>44691.49170138889</v>
      </c>
      <c r="G1225" s="51"/>
      <c r="H1225" s="51"/>
      <c r="I1225" s="51"/>
      <c r="J1225" s="51"/>
      <c r="K1225" s="51" t="s">
        <v>7755</v>
      </c>
      <c r="L1225" s="51"/>
      <c r="M1225" s="54" t="s">
        <v>58</v>
      </c>
      <c r="N1225" s="56" t="s">
        <v>7756</v>
      </c>
      <c r="O1225" s="51">
        <v>1026.0</v>
      </c>
      <c r="P1225" s="51">
        <v>3706.0</v>
      </c>
      <c r="Q1225" s="51" t="s">
        <v>7757</v>
      </c>
      <c r="R1225" s="57" t="s">
        <v>7758</v>
      </c>
      <c r="S1225" s="54" t="s">
        <v>7759</v>
      </c>
    </row>
    <row r="1226">
      <c r="A1226" s="55" t="s">
        <v>7760</v>
      </c>
      <c r="B1226" s="51" t="s">
        <v>7761</v>
      </c>
      <c r="C1226" s="52" t="s">
        <v>7664</v>
      </c>
      <c r="D1226" s="51" t="s">
        <v>7762</v>
      </c>
      <c r="E1226" s="51"/>
      <c r="F1226" s="53">
        <v>44691.454942129625</v>
      </c>
      <c r="G1226" s="51"/>
      <c r="H1226" s="51"/>
      <c r="I1226" s="51"/>
      <c r="J1226" s="51"/>
      <c r="K1226" s="51" t="s">
        <v>7763</v>
      </c>
      <c r="L1226" s="51"/>
      <c r="M1226" s="54" t="s">
        <v>58</v>
      </c>
      <c r="N1226" s="56" t="s">
        <v>7764</v>
      </c>
      <c r="O1226" s="51">
        <v>182.0</v>
      </c>
      <c r="P1226" s="51">
        <v>793.0</v>
      </c>
      <c r="Q1226" s="51"/>
      <c r="R1226" s="57" t="s">
        <v>7765</v>
      </c>
      <c r="S1226" s="54" t="s">
        <v>7669</v>
      </c>
    </row>
    <row r="1227">
      <c r="A1227" s="55" t="s">
        <v>7766</v>
      </c>
      <c r="B1227" s="51" t="s">
        <v>7767</v>
      </c>
      <c r="C1227" s="52" t="s">
        <v>7768</v>
      </c>
      <c r="D1227" s="51" t="s">
        <v>7769</v>
      </c>
      <c r="E1227" s="51"/>
      <c r="F1227" s="53">
        <v>44691.440312499995</v>
      </c>
      <c r="G1227" s="51"/>
      <c r="H1227" s="51"/>
      <c r="I1227" s="51"/>
      <c r="J1227" s="51"/>
      <c r="K1227" s="51" t="s">
        <v>7770</v>
      </c>
      <c r="L1227" s="51"/>
      <c r="M1227" s="54" t="s">
        <v>69</v>
      </c>
      <c r="N1227" s="56" t="s">
        <v>7771</v>
      </c>
      <c r="O1227" s="51">
        <v>1477.0</v>
      </c>
      <c r="P1227" s="51">
        <v>3845.0</v>
      </c>
      <c r="Q1227" s="51" t="s">
        <v>1352</v>
      </c>
      <c r="R1227" s="57" t="s">
        <v>7772</v>
      </c>
      <c r="S1227" s="54" t="s">
        <v>7773</v>
      </c>
    </row>
    <row r="1228">
      <c r="A1228" s="55" t="s">
        <v>7774</v>
      </c>
      <c r="B1228" s="51" t="s">
        <v>7775</v>
      </c>
      <c r="C1228" s="52" t="s">
        <v>7776</v>
      </c>
      <c r="D1228" s="51" t="s">
        <v>7777</v>
      </c>
      <c r="E1228" s="51"/>
      <c r="F1228" s="53">
        <v>44691.43591435185</v>
      </c>
      <c r="G1228" s="51"/>
      <c r="H1228" s="51"/>
      <c r="I1228" s="51"/>
      <c r="J1228" s="51"/>
      <c r="K1228" s="51" t="s">
        <v>7778</v>
      </c>
      <c r="L1228" s="51"/>
      <c r="M1228" s="54" t="s">
        <v>58</v>
      </c>
      <c r="N1228" s="56" t="s">
        <v>7779</v>
      </c>
      <c r="O1228" s="51">
        <v>1741.0</v>
      </c>
      <c r="P1228" s="51">
        <v>1405.0</v>
      </c>
      <c r="Q1228" s="51" t="s">
        <v>7780</v>
      </c>
      <c r="R1228" s="57" t="s">
        <v>7781</v>
      </c>
      <c r="S1228" s="54" t="s">
        <v>7782</v>
      </c>
    </row>
    <row r="1229">
      <c r="A1229" s="55" t="s">
        <v>7783</v>
      </c>
      <c r="B1229" s="51" t="s">
        <v>7784</v>
      </c>
      <c r="C1229" s="52" t="s">
        <v>7785</v>
      </c>
      <c r="D1229" s="51" t="s">
        <v>7786</v>
      </c>
      <c r="E1229" s="51"/>
      <c r="F1229" s="53">
        <v>44691.40907407408</v>
      </c>
      <c r="G1229" s="51"/>
      <c r="H1229" s="51"/>
      <c r="I1229" s="51"/>
      <c r="J1229" s="51"/>
      <c r="K1229" s="51" t="s">
        <v>7787</v>
      </c>
      <c r="L1229" s="51"/>
      <c r="M1229" s="54" t="s">
        <v>69</v>
      </c>
      <c r="N1229" s="56" t="s">
        <v>7788</v>
      </c>
      <c r="O1229" s="51">
        <v>1.0</v>
      </c>
      <c r="P1229" s="51"/>
      <c r="Q1229" s="51" t="s">
        <v>7789</v>
      </c>
      <c r="R1229" s="57" t="s">
        <v>7790</v>
      </c>
      <c r="S1229" s="54" t="s">
        <v>7791</v>
      </c>
    </row>
    <row r="1230">
      <c r="A1230" s="55" t="s">
        <v>7792</v>
      </c>
      <c r="B1230" s="51" t="s">
        <v>1181</v>
      </c>
      <c r="C1230" s="52" t="s">
        <v>7664</v>
      </c>
      <c r="D1230" s="51" t="s">
        <v>7793</v>
      </c>
      <c r="E1230" s="51"/>
      <c r="F1230" s="53">
        <v>44691.384976851856</v>
      </c>
      <c r="G1230" s="51"/>
      <c r="H1230" s="51"/>
      <c r="I1230" s="51"/>
      <c r="J1230" s="51"/>
      <c r="K1230" s="51" t="s">
        <v>1184</v>
      </c>
      <c r="L1230" s="51"/>
      <c r="M1230" s="54" t="s">
        <v>69</v>
      </c>
      <c r="N1230" s="56" t="s">
        <v>1185</v>
      </c>
      <c r="O1230" s="51">
        <v>49.0</v>
      </c>
      <c r="P1230" s="51">
        <v>134.0</v>
      </c>
      <c r="Q1230" s="51"/>
      <c r="R1230" s="57" t="s">
        <v>7794</v>
      </c>
      <c r="S1230" s="54" t="s">
        <v>7669</v>
      </c>
    </row>
    <row r="1231">
      <c r="A1231" s="55" t="s">
        <v>7795</v>
      </c>
      <c r="B1231" s="51" t="s">
        <v>1181</v>
      </c>
      <c r="C1231" s="52" t="s">
        <v>7678</v>
      </c>
      <c r="D1231" s="51" t="s">
        <v>7796</v>
      </c>
      <c r="E1231" s="51"/>
      <c r="F1231" s="53">
        <v>44691.384884259256</v>
      </c>
      <c r="G1231" s="51"/>
      <c r="H1231" s="51"/>
      <c r="I1231" s="51"/>
      <c r="J1231" s="51"/>
      <c r="K1231" s="51" t="s">
        <v>1184</v>
      </c>
      <c r="L1231" s="51"/>
      <c r="M1231" s="54" t="s">
        <v>69</v>
      </c>
      <c r="N1231" s="56" t="s">
        <v>1185</v>
      </c>
      <c r="O1231" s="51">
        <v>49.0</v>
      </c>
      <c r="P1231" s="51">
        <v>134.0</v>
      </c>
      <c r="Q1231" s="51"/>
      <c r="R1231" s="57" t="s">
        <v>7797</v>
      </c>
      <c r="S1231" s="54" t="s">
        <v>7681</v>
      </c>
    </row>
    <row r="1232">
      <c r="A1232" s="55" t="s">
        <v>7798</v>
      </c>
      <c r="B1232" s="51" t="s">
        <v>7799</v>
      </c>
      <c r="C1232" s="52" t="s">
        <v>7800</v>
      </c>
      <c r="D1232" s="51" t="s">
        <v>7801</v>
      </c>
      <c r="E1232" s="51"/>
      <c r="F1232" s="53">
        <v>44691.366747685184</v>
      </c>
      <c r="G1232" s="51"/>
      <c r="H1232" s="51"/>
      <c r="I1232" s="51" t="s">
        <v>7802</v>
      </c>
      <c r="J1232" s="51" t="s">
        <v>7799</v>
      </c>
      <c r="K1232" s="51" t="s">
        <v>7802</v>
      </c>
      <c r="L1232" s="51" t="s">
        <v>7803</v>
      </c>
      <c r="M1232" s="54" t="s">
        <v>69</v>
      </c>
      <c r="N1232" s="56" t="s">
        <v>7804</v>
      </c>
      <c r="O1232" s="51">
        <v>4330.0</v>
      </c>
      <c r="P1232" s="51">
        <v>4303.0</v>
      </c>
      <c r="Q1232" s="51" t="s">
        <v>2121</v>
      </c>
      <c r="R1232" s="57" t="s">
        <v>7805</v>
      </c>
      <c r="S1232" s="54" t="s">
        <v>7806</v>
      </c>
    </row>
    <row r="1233">
      <c r="A1233" s="55" t="s">
        <v>7803</v>
      </c>
      <c r="B1233" s="51" t="s">
        <v>7799</v>
      </c>
      <c r="C1233" s="52" t="s">
        <v>7807</v>
      </c>
      <c r="D1233" s="51" t="s">
        <v>7808</v>
      </c>
      <c r="E1233" s="51"/>
      <c r="F1233" s="53">
        <v>44691.364282407405</v>
      </c>
      <c r="G1233" s="51"/>
      <c r="H1233" s="51"/>
      <c r="I1233" s="51"/>
      <c r="J1233" s="51"/>
      <c r="K1233" s="51" t="s">
        <v>7802</v>
      </c>
      <c r="L1233" s="51"/>
      <c r="M1233" s="54" t="s">
        <v>69</v>
      </c>
      <c r="N1233" s="56" t="s">
        <v>7804</v>
      </c>
      <c r="O1233" s="51">
        <v>4330.0</v>
      </c>
      <c r="P1233" s="51">
        <v>4303.0</v>
      </c>
      <c r="Q1233" s="51" t="s">
        <v>2121</v>
      </c>
      <c r="R1233" s="57" t="s">
        <v>7809</v>
      </c>
      <c r="S1233" s="54" t="s">
        <v>7810</v>
      </c>
    </row>
    <row r="1234">
      <c r="A1234" s="55" t="s">
        <v>7811</v>
      </c>
      <c r="B1234" s="51" t="s">
        <v>7812</v>
      </c>
      <c r="C1234" s="52" t="s">
        <v>1719</v>
      </c>
      <c r="D1234" s="51" t="s">
        <v>7813</v>
      </c>
      <c r="E1234" s="51"/>
      <c r="F1234" s="53">
        <v>44691.35932870371</v>
      </c>
      <c r="G1234" s="51"/>
      <c r="H1234" s="51"/>
      <c r="I1234" s="51"/>
      <c r="J1234" s="51"/>
      <c r="K1234" s="51" t="s">
        <v>7814</v>
      </c>
      <c r="L1234" s="51"/>
      <c r="M1234" s="54" t="s">
        <v>58</v>
      </c>
      <c r="N1234" s="56" t="s">
        <v>7815</v>
      </c>
      <c r="O1234" s="51">
        <v>725.0</v>
      </c>
      <c r="P1234" s="51">
        <v>9.0</v>
      </c>
      <c r="Q1234" s="51" t="s">
        <v>7816</v>
      </c>
      <c r="R1234" s="57" t="s">
        <v>7817</v>
      </c>
      <c r="S1234" s="54" t="s">
        <v>1725</v>
      </c>
    </row>
    <row r="1235">
      <c r="A1235" s="55" t="s">
        <v>7818</v>
      </c>
      <c r="B1235" s="51" t="s">
        <v>7819</v>
      </c>
      <c r="C1235" s="52" t="s">
        <v>1719</v>
      </c>
      <c r="D1235" s="51" t="s">
        <v>7820</v>
      </c>
      <c r="E1235" s="51"/>
      <c r="F1235" s="53">
        <v>44691.32372685186</v>
      </c>
      <c r="G1235" s="51"/>
      <c r="H1235" s="51"/>
      <c r="I1235" s="51"/>
      <c r="J1235" s="51"/>
      <c r="K1235" s="51" t="s">
        <v>7821</v>
      </c>
      <c r="L1235" s="51"/>
      <c r="M1235" s="54" t="s">
        <v>69</v>
      </c>
      <c r="N1235" s="56" t="s">
        <v>7822</v>
      </c>
      <c r="O1235" s="51">
        <v>835.0</v>
      </c>
      <c r="P1235" s="51">
        <v>142.0</v>
      </c>
      <c r="Q1235" s="51" t="s">
        <v>7823</v>
      </c>
      <c r="R1235" s="57" t="s">
        <v>7824</v>
      </c>
      <c r="S1235" s="54" t="s">
        <v>1725</v>
      </c>
    </row>
    <row r="1236">
      <c r="A1236" s="55" t="s">
        <v>7825</v>
      </c>
      <c r="B1236" s="51" t="s">
        <v>7826</v>
      </c>
      <c r="C1236" s="52" t="s">
        <v>7827</v>
      </c>
      <c r="D1236" s="51" t="s">
        <v>7828</v>
      </c>
      <c r="E1236" s="51"/>
      <c r="F1236" s="53">
        <v>44691.29204861111</v>
      </c>
      <c r="G1236" s="51"/>
      <c r="H1236" s="51"/>
      <c r="I1236" s="51"/>
      <c r="J1236" s="51"/>
      <c r="K1236" s="51" t="s">
        <v>7829</v>
      </c>
      <c r="L1236" s="51"/>
      <c r="M1236" s="54" t="s">
        <v>2172</v>
      </c>
      <c r="N1236" s="56" t="s">
        <v>7830</v>
      </c>
      <c r="O1236" s="51">
        <v>2254.0</v>
      </c>
      <c r="P1236" s="51">
        <v>819.0</v>
      </c>
      <c r="Q1236" s="51" t="s">
        <v>7831</v>
      </c>
      <c r="R1236" s="57" t="s">
        <v>7832</v>
      </c>
      <c r="S1236" s="54" t="s">
        <v>7833</v>
      </c>
    </row>
    <row r="1237">
      <c r="A1237" s="55" t="s">
        <v>7834</v>
      </c>
      <c r="B1237" s="51" t="s">
        <v>7835</v>
      </c>
      <c r="C1237" s="52" t="s">
        <v>7836</v>
      </c>
      <c r="D1237" s="51" t="s">
        <v>7837</v>
      </c>
      <c r="E1237" s="51"/>
      <c r="F1237" s="53">
        <v>44691.26658564815</v>
      </c>
      <c r="G1237" s="51"/>
      <c r="H1237" s="51"/>
      <c r="I1237" s="51"/>
      <c r="J1237" s="51"/>
      <c r="K1237" s="51" t="s">
        <v>7838</v>
      </c>
      <c r="L1237" s="51"/>
      <c r="M1237" s="54" t="s">
        <v>58</v>
      </c>
      <c r="N1237" s="56" t="s">
        <v>7839</v>
      </c>
      <c r="O1237" s="51"/>
      <c r="P1237" s="51">
        <v>3.0</v>
      </c>
      <c r="Q1237" s="51"/>
      <c r="R1237" s="57" t="s">
        <v>7840</v>
      </c>
      <c r="S1237" s="54" t="s">
        <v>7841</v>
      </c>
    </row>
    <row r="1238">
      <c r="A1238" s="55" t="s">
        <v>7842</v>
      </c>
      <c r="B1238" s="51" t="s">
        <v>7843</v>
      </c>
      <c r="C1238" s="52" t="s">
        <v>7844</v>
      </c>
      <c r="D1238" s="51" t="s">
        <v>7845</v>
      </c>
      <c r="E1238" s="51"/>
      <c r="F1238" s="53">
        <v>44691.26513888889</v>
      </c>
      <c r="G1238" s="51"/>
      <c r="H1238" s="51"/>
      <c r="I1238" s="51"/>
      <c r="J1238" s="51"/>
      <c r="K1238" s="51" t="s">
        <v>7846</v>
      </c>
      <c r="L1238" s="51"/>
      <c r="M1238" s="54" t="s">
        <v>69</v>
      </c>
      <c r="N1238" s="56" t="s">
        <v>7847</v>
      </c>
      <c r="O1238" s="51">
        <v>1571.0</v>
      </c>
      <c r="P1238" s="51">
        <v>49.0</v>
      </c>
      <c r="Q1238" s="51"/>
      <c r="R1238" s="57" t="s">
        <v>7848</v>
      </c>
      <c r="S1238" s="54" t="s">
        <v>7849</v>
      </c>
    </row>
    <row r="1239">
      <c r="A1239" s="55" t="s">
        <v>7850</v>
      </c>
      <c r="B1239" s="51" t="s">
        <v>7851</v>
      </c>
      <c r="C1239" s="52" t="s">
        <v>7844</v>
      </c>
      <c r="D1239" s="51" t="s">
        <v>7852</v>
      </c>
      <c r="E1239" s="51"/>
      <c r="F1239" s="53">
        <v>44691.2428125</v>
      </c>
      <c r="G1239" s="51"/>
      <c r="H1239" s="51"/>
      <c r="I1239" s="51"/>
      <c r="J1239" s="51"/>
      <c r="K1239" s="51" t="s">
        <v>7853</v>
      </c>
      <c r="L1239" s="51"/>
      <c r="M1239" s="54" t="s">
        <v>69</v>
      </c>
      <c r="N1239" s="56" t="s">
        <v>7854</v>
      </c>
      <c r="O1239" s="51">
        <v>815.0</v>
      </c>
      <c r="P1239" s="51">
        <v>36.0</v>
      </c>
      <c r="Q1239" s="51"/>
      <c r="R1239" s="57" t="s">
        <v>7855</v>
      </c>
      <c r="S1239" s="54" t="s">
        <v>7849</v>
      </c>
    </row>
    <row r="1240">
      <c r="A1240" s="55" t="s">
        <v>7856</v>
      </c>
      <c r="B1240" s="51" t="s">
        <v>7857</v>
      </c>
      <c r="C1240" s="52" t="s">
        <v>7858</v>
      </c>
      <c r="D1240" s="51" t="s">
        <v>7859</v>
      </c>
      <c r="E1240" s="51"/>
      <c r="F1240" s="53">
        <v>44691.21119212963</v>
      </c>
      <c r="G1240" s="51"/>
      <c r="H1240" s="51"/>
      <c r="I1240" s="51"/>
      <c r="J1240" s="51"/>
      <c r="K1240" s="51" t="s">
        <v>7860</v>
      </c>
      <c r="L1240" s="51"/>
      <c r="M1240" s="54" t="s">
        <v>69</v>
      </c>
      <c r="N1240" s="56" t="s">
        <v>7861</v>
      </c>
      <c r="O1240" s="51">
        <v>20.0</v>
      </c>
      <c r="P1240" s="51">
        <v>136.0</v>
      </c>
      <c r="Q1240" s="51" t="s">
        <v>7862</v>
      </c>
      <c r="R1240" s="57" t="s">
        <v>7863</v>
      </c>
      <c r="S1240" s="54" t="s">
        <v>7864</v>
      </c>
    </row>
    <row r="1241">
      <c r="A1241" s="55" t="s">
        <v>7865</v>
      </c>
      <c r="B1241" s="51" t="s">
        <v>7866</v>
      </c>
      <c r="C1241" s="52" t="s">
        <v>7844</v>
      </c>
      <c r="D1241" s="51" t="s">
        <v>7867</v>
      </c>
      <c r="E1241" s="51"/>
      <c r="F1241" s="53">
        <v>44691.20388888889</v>
      </c>
      <c r="G1241" s="51"/>
      <c r="H1241" s="51"/>
      <c r="I1241" s="51"/>
      <c r="J1241" s="51"/>
      <c r="K1241" s="51" t="s">
        <v>7868</v>
      </c>
      <c r="L1241" s="51"/>
      <c r="M1241" s="54" t="s">
        <v>69</v>
      </c>
      <c r="N1241" s="56" t="s">
        <v>7869</v>
      </c>
      <c r="O1241" s="51">
        <v>993.0</v>
      </c>
      <c r="P1241" s="51">
        <v>17.0</v>
      </c>
      <c r="Q1241" s="51"/>
      <c r="R1241" s="57" t="s">
        <v>7870</v>
      </c>
      <c r="S1241" s="54" t="s">
        <v>7849</v>
      </c>
    </row>
    <row r="1242">
      <c r="A1242" s="55" t="s">
        <v>7871</v>
      </c>
      <c r="B1242" s="51" t="s">
        <v>7872</v>
      </c>
      <c r="C1242" s="52" t="s">
        <v>7873</v>
      </c>
      <c r="D1242" s="51" t="s">
        <v>7874</v>
      </c>
      <c r="E1242" s="51"/>
      <c r="F1242" s="53">
        <v>44691.140381944446</v>
      </c>
      <c r="G1242" s="51"/>
      <c r="H1242" s="51"/>
      <c r="I1242" s="51"/>
      <c r="J1242" s="51"/>
      <c r="K1242" s="51" t="s">
        <v>7875</v>
      </c>
      <c r="L1242" s="51"/>
      <c r="M1242" s="54" t="s">
        <v>111</v>
      </c>
      <c r="N1242" s="56" t="s">
        <v>7876</v>
      </c>
      <c r="O1242" s="51">
        <v>495.0</v>
      </c>
      <c r="P1242" s="51">
        <v>1009.0</v>
      </c>
      <c r="Q1242" s="51"/>
      <c r="R1242" s="57" t="s">
        <v>7877</v>
      </c>
      <c r="S1242" s="54" t="s">
        <v>7878</v>
      </c>
    </row>
    <row r="1243">
      <c r="A1243" s="55" t="s">
        <v>7879</v>
      </c>
      <c r="B1243" s="51" t="s">
        <v>7880</v>
      </c>
      <c r="C1243" s="52" t="s">
        <v>7881</v>
      </c>
      <c r="D1243" s="51" t="s">
        <v>7882</v>
      </c>
      <c r="E1243" s="51"/>
      <c r="F1243" s="53">
        <v>44691.12813657407</v>
      </c>
      <c r="G1243" s="51"/>
      <c r="H1243" s="51"/>
      <c r="I1243" s="51"/>
      <c r="J1243" s="51"/>
      <c r="K1243" s="51" t="s">
        <v>7883</v>
      </c>
      <c r="L1243" s="51"/>
      <c r="M1243" s="54" t="s">
        <v>111</v>
      </c>
      <c r="N1243" s="56" t="s">
        <v>7884</v>
      </c>
      <c r="O1243" s="51">
        <v>55.0</v>
      </c>
      <c r="P1243" s="51">
        <v>122.0</v>
      </c>
      <c r="Q1243" s="51" t="s">
        <v>680</v>
      </c>
      <c r="R1243" s="57" t="s">
        <v>7885</v>
      </c>
      <c r="S1243" s="54" t="s">
        <v>7886</v>
      </c>
    </row>
    <row r="1244">
      <c r="A1244" s="55" t="s">
        <v>7887</v>
      </c>
      <c r="B1244" s="51" t="s">
        <v>7888</v>
      </c>
      <c r="C1244" s="52" t="s">
        <v>1719</v>
      </c>
      <c r="D1244" s="51" t="s">
        <v>7889</v>
      </c>
      <c r="E1244" s="51"/>
      <c r="F1244" s="53">
        <v>44691.11378472223</v>
      </c>
      <c r="G1244" s="51"/>
      <c r="H1244" s="51"/>
      <c r="I1244" s="51"/>
      <c r="J1244" s="51"/>
      <c r="K1244" s="51" t="s">
        <v>7890</v>
      </c>
      <c r="L1244" s="51"/>
      <c r="M1244" s="54" t="s">
        <v>111</v>
      </c>
      <c r="N1244" s="56" t="s">
        <v>7891</v>
      </c>
      <c r="O1244" s="51">
        <v>1059.0</v>
      </c>
      <c r="P1244" s="51">
        <v>6.0</v>
      </c>
      <c r="Q1244" s="51" t="s">
        <v>7892</v>
      </c>
      <c r="R1244" s="57" t="s">
        <v>7893</v>
      </c>
      <c r="S1244" s="54" t="s">
        <v>1725</v>
      </c>
    </row>
    <row r="1245">
      <c r="A1245" s="61"/>
      <c r="B1245" s="62"/>
      <c r="C1245" s="63"/>
      <c r="D1245" s="62"/>
      <c r="E1245" s="62"/>
      <c r="F1245" s="64"/>
      <c r="G1245" s="62"/>
      <c r="H1245" s="62"/>
      <c r="I1245" s="62"/>
      <c r="J1245" s="62"/>
      <c r="K1245" s="62"/>
      <c r="L1245" s="62"/>
      <c r="M1245" s="62"/>
      <c r="N1245" s="62"/>
      <c r="O1245" s="62"/>
      <c r="P1245" s="62"/>
      <c r="Q1245" s="65"/>
      <c r="R1245" s="65"/>
      <c r="S1245" s="62"/>
    </row>
  </sheetData>
  <dataValidations>
    <dataValidation type="list" allowBlank="1" sqref="E1:E1245">
      <formula1>"D1,D2,D3,D4,D5,D6,D7"</formula1>
    </dataValidation>
  </dataValidations>
  <hyperlinks>
    <hyperlink r:id="rId1" ref="N2"/>
    <hyperlink r:id="rId2" ref="R2"/>
    <hyperlink r:id="rId3" ref="N3"/>
    <hyperlink r:id="rId4" ref="R3"/>
    <hyperlink r:id="rId5" ref="N4"/>
    <hyperlink r:id="rId6" ref="R4"/>
    <hyperlink r:id="rId7" ref="N5"/>
    <hyperlink r:id="rId8" ref="R5"/>
    <hyperlink r:id="rId9" ref="N6"/>
    <hyperlink r:id="rId10" ref="R6"/>
    <hyperlink r:id="rId11" ref="N7"/>
    <hyperlink r:id="rId12" ref="R7"/>
    <hyperlink r:id="rId13" ref="N8"/>
    <hyperlink r:id="rId14" ref="R8"/>
    <hyperlink r:id="rId15" ref="N9"/>
    <hyperlink r:id="rId16" ref="R9"/>
    <hyperlink r:id="rId17" ref="N10"/>
    <hyperlink r:id="rId18" ref="R10"/>
    <hyperlink r:id="rId19" ref="N11"/>
    <hyperlink r:id="rId20" ref="R11"/>
    <hyperlink r:id="rId21" ref="N12"/>
    <hyperlink r:id="rId22" ref="R12"/>
    <hyperlink r:id="rId23" ref="N13"/>
    <hyperlink r:id="rId24" ref="R13"/>
    <hyperlink r:id="rId25" ref="N14"/>
    <hyperlink r:id="rId26" ref="R14"/>
    <hyperlink r:id="rId27" ref="N15"/>
    <hyperlink r:id="rId28" ref="R15"/>
    <hyperlink r:id="rId29" ref="N16"/>
    <hyperlink r:id="rId30" ref="R16"/>
    <hyperlink r:id="rId31" ref="N17"/>
    <hyperlink r:id="rId32" ref="R17"/>
    <hyperlink r:id="rId33" ref="N18"/>
    <hyperlink r:id="rId34" ref="R18"/>
    <hyperlink r:id="rId35" ref="N19"/>
    <hyperlink r:id="rId36" ref="R19"/>
    <hyperlink r:id="rId37" ref="N20"/>
    <hyperlink r:id="rId38" ref="R20"/>
    <hyperlink r:id="rId39" ref="N21"/>
    <hyperlink r:id="rId40" ref="R21"/>
    <hyperlink r:id="rId41" ref="N22"/>
    <hyperlink r:id="rId42" ref="R22"/>
    <hyperlink r:id="rId43" ref="N23"/>
    <hyperlink r:id="rId44" ref="R23"/>
    <hyperlink r:id="rId45" ref="N24"/>
    <hyperlink r:id="rId46" ref="R24"/>
    <hyperlink r:id="rId47" ref="N25"/>
    <hyperlink r:id="rId48" ref="R25"/>
    <hyperlink r:id="rId49" ref="N26"/>
    <hyperlink r:id="rId50" ref="R26"/>
    <hyperlink r:id="rId51" ref="N27"/>
    <hyperlink r:id="rId52" ref="R27"/>
    <hyperlink r:id="rId53" ref="N28"/>
    <hyperlink r:id="rId54" ref="R28"/>
    <hyperlink r:id="rId55" ref="N29"/>
    <hyperlink r:id="rId56" ref="R29"/>
    <hyperlink r:id="rId57" ref="N30"/>
    <hyperlink r:id="rId58" ref="R30"/>
    <hyperlink r:id="rId59" ref="N31"/>
    <hyperlink r:id="rId60" ref="R31"/>
    <hyperlink r:id="rId61" ref="N32"/>
    <hyperlink r:id="rId62" ref="R32"/>
    <hyperlink r:id="rId63" ref="N33"/>
    <hyperlink r:id="rId64" ref="R33"/>
    <hyperlink r:id="rId65" ref="N34"/>
    <hyperlink r:id="rId66" ref="R34"/>
    <hyperlink r:id="rId67" ref="N35"/>
    <hyperlink r:id="rId68" ref="R35"/>
    <hyperlink r:id="rId69" ref="N36"/>
    <hyperlink r:id="rId70" ref="R36"/>
    <hyperlink r:id="rId71" ref="N37"/>
    <hyperlink r:id="rId72" ref="R37"/>
    <hyperlink r:id="rId73" ref="N38"/>
    <hyperlink r:id="rId74" ref="R38"/>
    <hyperlink r:id="rId75" ref="N39"/>
    <hyperlink r:id="rId76" ref="R39"/>
    <hyperlink r:id="rId77" ref="N40"/>
    <hyperlink r:id="rId78" ref="R40"/>
    <hyperlink r:id="rId79" ref="N41"/>
    <hyperlink r:id="rId80" ref="R41"/>
    <hyperlink r:id="rId81" ref="N42"/>
    <hyperlink r:id="rId82" ref="R42"/>
    <hyperlink r:id="rId83" ref="N43"/>
    <hyperlink r:id="rId84" ref="R43"/>
    <hyperlink r:id="rId85" ref="N44"/>
    <hyperlink r:id="rId86" ref="R44"/>
    <hyperlink r:id="rId87" ref="N45"/>
    <hyperlink r:id="rId88" ref="R45"/>
    <hyperlink r:id="rId89" ref="N46"/>
    <hyperlink r:id="rId90" ref="R46"/>
    <hyperlink r:id="rId91" ref="N47"/>
    <hyperlink r:id="rId92" ref="R47"/>
    <hyperlink r:id="rId93" ref="N48"/>
    <hyperlink r:id="rId94" ref="R48"/>
    <hyperlink r:id="rId95" ref="N49"/>
    <hyperlink r:id="rId96" ref="R49"/>
    <hyperlink r:id="rId97" ref="N50"/>
    <hyperlink r:id="rId98" ref="R50"/>
    <hyperlink r:id="rId99" ref="N51"/>
    <hyperlink r:id="rId100" ref="R51"/>
    <hyperlink r:id="rId101" ref="N52"/>
    <hyperlink r:id="rId102" ref="R52"/>
    <hyperlink r:id="rId103" ref="N53"/>
    <hyperlink r:id="rId104" ref="R53"/>
    <hyperlink r:id="rId105" ref="N54"/>
    <hyperlink r:id="rId106" ref="R54"/>
    <hyperlink r:id="rId107" ref="N55"/>
    <hyperlink r:id="rId108" ref="R55"/>
    <hyperlink r:id="rId109" ref="N56"/>
    <hyperlink r:id="rId110" ref="R56"/>
    <hyperlink r:id="rId111" ref="N57"/>
    <hyperlink r:id="rId112" ref="R57"/>
    <hyperlink r:id="rId113" ref="N58"/>
    <hyperlink r:id="rId114" ref="R58"/>
    <hyperlink r:id="rId115" ref="N59"/>
    <hyperlink r:id="rId116" ref="R59"/>
    <hyperlink r:id="rId117" ref="N60"/>
    <hyperlink r:id="rId118" ref="R60"/>
    <hyperlink r:id="rId119" ref="N61"/>
    <hyperlink r:id="rId120" ref="R61"/>
    <hyperlink r:id="rId121" ref="N62"/>
    <hyperlink r:id="rId122" ref="R62"/>
    <hyperlink r:id="rId123" ref="N63"/>
    <hyperlink r:id="rId124" ref="R63"/>
    <hyperlink r:id="rId125" ref="N64"/>
    <hyperlink r:id="rId126" ref="R64"/>
    <hyperlink r:id="rId127" ref="N65"/>
    <hyperlink r:id="rId128" ref="R65"/>
    <hyperlink r:id="rId129" ref="N66"/>
    <hyperlink r:id="rId130" ref="R66"/>
    <hyperlink r:id="rId131" ref="N67"/>
    <hyperlink r:id="rId132" ref="R67"/>
    <hyperlink r:id="rId133" ref="N68"/>
    <hyperlink r:id="rId134" ref="R68"/>
    <hyperlink r:id="rId135" ref="N69"/>
    <hyperlink r:id="rId136" ref="R69"/>
    <hyperlink r:id="rId137" ref="N70"/>
    <hyperlink r:id="rId138" ref="R70"/>
    <hyperlink r:id="rId139" ref="N71"/>
    <hyperlink r:id="rId140" ref="R71"/>
    <hyperlink r:id="rId141" ref="N72"/>
    <hyperlink r:id="rId142" ref="R72"/>
    <hyperlink r:id="rId143" ref="N73"/>
    <hyperlink r:id="rId144" ref="R73"/>
    <hyperlink r:id="rId145" ref="N74"/>
    <hyperlink r:id="rId146" ref="R74"/>
    <hyperlink r:id="rId147" ref="N75"/>
    <hyperlink r:id="rId148" ref="R75"/>
    <hyperlink r:id="rId149" ref="N76"/>
    <hyperlink r:id="rId150" ref="R76"/>
    <hyperlink r:id="rId151" ref="N77"/>
    <hyperlink r:id="rId152" ref="R77"/>
    <hyperlink r:id="rId153" ref="N78"/>
    <hyperlink r:id="rId154" ref="R78"/>
    <hyperlink r:id="rId155" ref="N79"/>
    <hyperlink r:id="rId156" ref="R79"/>
    <hyperlink r:id="rId157" ref="N80"/>
    <hyperlink r:id="rId158" ref="R80"/>
    <hyperlink r:id="rId159" ref="N81"/>
    <hyperlink r:id="rId160" ref="R81"/>
    <hyperlink r:id="rId161" ref="N82"/>
    <hyperlink r:id="rId162" ref="R82"/>
    <hyperlink r:id="rId163" ref="N83"/>
    <hyperlink r:id="rId164" ref="R83"/>
    <hyperlink r:id="rId165" ref="N84"/>
    <hyperlink r:id="rId166" ref="R84"/>
    <hyperlink r:id="rId167" ref="N85"/>
    <hyperlink r:id="rId168" ref="R85"/>
    <hyperlink r:id="rId169" ref="N86"/>
    <hyperlink r:id="rId170" ref="R86"/>
    <hyperlink r:id="rId171" ref="N87"/>
    <hyperlink r:id="rId172" ref="R87"/>
    <hyperlink r:id="rId173" ref="N88"/>
    <hyperlink r:id="rId174" ref="R88"/>
    <hyperlink r:id="rId175" ref="N89"/>
    <hyperlink r:id="rId176" ref="R89"/>
    <hyperlink r:id="rId177" ref="N90"/>
    <hyperlink r:id="rId178" ref="R90"/>
    <hyperlink r:id="rId179" ref="N91"/>
    <hyperlink r:id="rId180" ref="R91"/>
    <hyperlink r:id="rId181" ref="N92"/>
    <hyperlink r:id="rId182" ref="R92"/>
    <hyperlink r:id="rId183" ref="N93"/>
    <hyperlink r:id="rId184" ref="R93"/>
    <hyperlink r:id="rId185" ref="N94"/>
    <hyperlink r:id="rId186" ref="R94"/>
    <hyperlink r:id="rId187" ref="N95"/>
    <hyperlink r:id="rId188" ref="R95"/>
    <hyperlink r:id="rId189" ref="N96"/>
    <hyperlink r:id="rId190" ref="R96"/>
    <hyperlink r:id="rId191" ref="N97"/>
    <hyperlink r:id="rId192" ref="R97"/>
    <hyperlink r:id="rId193" ref="N98"/>
    <hyperlink r:id="rId194" ref="R98"/>
    <hyperlink r:id="rId195" ref="N99"/>
    <hyperlink r:id="rId196" ref="R99"/>
    <hyperlink r:id="rId197" ref="N100"/>
    <hyperlink r:id="rId198" ref="R100"/>
    <hyperlink r:id="rId199" ref="N101"/>
    <hyperlink r:id="rId200" ref="R101"/>
    <hyperlink r:id="rId201" ref="N102"/>
    <hyperlink r:id="rId202" ref="R102"/>
    <hyperlink r:id="rId203" ref="N103"/>
    <hyperlink r:id="rId204" ref="R103"/>
    <hyperlink r:id="rId205" ref="N104"/>
    <hyperlink r:id="rId206" ref="R104"/>
    <hyperlink r:id="rId207" ref="N105"/>
    <hyperlink r:id="rId208" ref="R105"/>
    <hyperlink r:id="rId209" ref="N106"/>
    <hyperlink r:id="rId210" ref="R106"/>
    <hyperlink r:id="rId211" ref="N107"/>
    <hyperlink r:id="rId212" ref="R107"/>
    <hyperlink r:id="rId213" ref="N108"/>
    <hyperlink r:id="rId214" ref="R108"/>
    <hyperlink r:id="rId215" ref="N109"/>
    <hyperlink r:id="rId216" ref="R109"/>
    <hyperlink r:id="rId217" ref="N110"/>
    <hyperlink r:id="rId218" ref="R110"/>
    <hyperlink r:id="rId219" ref="N111"/>
    <hyperlink r:id="rId220" ref="R111"/>
    <hyperlink r:id="rId221" ref="N112"/>
    <hyperlink r:id="rId222" ref="R112"/>
    <hyperlink r:id="rId223" ref="N113"/>
    <hyperlink r:id="rId224" ref="R113"/>
    <hyperlink r:id="rId225" ref="N114"/>
    <hyperlink r:id="rId226" ref="R114"/>
    <hyperlink r:id="rId227" ref="N115"/>
    <hyperlink r:id="rId228" ref="R115"/>
    <hyperlink r:id="rId229" ref="N116"/>
    <hyperlink r:id="rId230" ref="R116"/>
    <hyperlink r:id="rId231" ref="N117"/>
    <hyperlink r:id="rId232" ref="R117"/>
    <hyperlink r:id="rId233" ref="N118"/>
    <hyperlink r:id="rId234" ref="R118"/>
    <hyperlink r:id="rId235" ref="N119"/>
    <hyperlink r:id="rId236" ref="R119"/>
    <hyperlink r:id="rId237" ref="N120"/>
    <hyperlink r:id="rId238" ref="R120"/>
    <hyperlink r:id="rId239" ref="N121"/>
    <hyperlink r:id="rId240" ref="R121"/>
    <hyperlink r:id="rId241" ref="N122"/>
    <hyperlink r:id="rId242" ref="R122"/>
    <hyperlink r:id="rId243" ref="N123"/>
    <hyperlink r:id="rId244" ref="R123"/>
    <hyperlink r:id="rId245" ref="N124"/>
    <hyperlink r:id="rId246" ref="R124"/>
    <hyperlink r:id="rId247" ref="N125"/>
    <hyperlink r:id="rId248" ref="R125"/>
    <hyperlink r:id="rId249" ref="N126"/>
    <hyperlink r:id="rId250" ref="R126"/>
    <hyperlink r:id="rId251" ref="N127"/>
    <hyperlink r:id="rId252" ref="R127"/>
    <hyperlink r:id="rId253" ref="N128"/>
    <hyperlink r:id="rId254" ref="R128"/>
    <hyperlink r:id="rId255" ref="N129"/>
    <hyperlink r:id="rId256" ref="R129"/>
    <hyperlink r:id="rId257" ref="N130"/>
    <hyperlink r:id="rId258" ref="R130"/>
    <hyperlink r:id="rId259" ref="N131"/>
    <hyperlink r:id="rId260" ref="R131"/>
    <hyperlink r:id="rId261" ref="N132"/>
    <hyperlink r:id="rId262" ref="R132"/>
    <hyperlink r:id="rId263" ref="N133"/>
    <hyperlink r:id="rId264" ref="R133"/>
    <hyperlink r:id="rId265" ref="N134"/>
    <hyperlink r:id="rId266" ref="R134"/>
    <hyperlink r:id="rId267" ref="N135"/>
    <hyperlink r:id="rId268" ref="R135"/>
    <hyperlink r:id="rId269" ref="N136"/>
    <hyperlink r:id="rId270" ref="R136"/>
    <hyperlink r:id="rId271" ref="N137"/>
    <hyperlink r:id="rId272" ref="R137"/>
    <hyperlink r:id="rId273" ref="N138"/>
    <hyperlink r:id="rId274" ref="R138"/>
    <hyperlink r:id="rId275" ref="N139"/>
    <hyperlink r:id="rId276" ref="R139"/>
    <hyperlink r:id="rId277" ref="N140"/>
    <hyperlink r:id="rId278" ref="R140"/>
    <hyperlink r:id="rId279" ref="N141"/>
    <hyperlink r:id="rId280" ref="R141"/>
    <hyperlink r:id="rId281" ref="N142"/>
    <hyperlink r:id="rId282" ref="R142"/>
    <hyperlink r:id="rId283" ref="N143"/>
    <hyperlink r:id="rId284" ref="R143"/>
    <hyperlink r:id="rId285" ref="N144"/>
    <hyperlink r:id="rId286" ref="R144"/>
    <hyperlink r:id="rId287" ref="N145"/>
    <hyperlink r:id="rId288" ref="R145"/>
    <hyperlink r:id="rId289" ref="N146"/>
    <hyperlink r:id="rId290" ref="R146"/>
    <hyperlink r:id="rId291" ref="N147"/>
    <hyperlink r:id="rId292" ref="R147"/>
    <hyperlink r:id="rId293" ref="N148"/>
    <hyperlink r:id="rId294" ref="R148"/>
    <hyperlink r:id="rId295" ref="N149"/>
    <hyperlink r:id="rId296" ref="R149"/>
    <hyperlink r:id="rId297" ref="N150"/>
    <hyperlink r:id="rId298" ref="R150"/>
    <hyperlink r:id="rId299" ref="N151"/>
    <hyperlink r:id="rId300" ref="R151"/>
    <hyperlink r:id="rId301" ref="N152"/>
    <hyperlink r:id="rId302" ref="R152"/>
    <hyperlink r:id="rId303" ref="N153"/>
    <hyperlink r:id="rId304" ref="R153"/>
    <hyperlink r:id="rId305" ref="N154"/>
    <hyperlink r:id="rId306" ref="R154"/>
    <hyperlink r:id="rId307" ref="N155"/>
    <hyperlink r:id="rId308" ref="R155"/>
    <hyperlink r:id="rId309" ref="N156"/>
    <hyperlink r:id="rId310" ref="R156"/>
    <hyperlink r:id="rId311" ref="N157"/>
    <hyperlink r:id="rId312" ref="R157"/>
    <hyperlink r:id="rId313" ref="N158"/>
    <hyperlink r:id="rId314" ref="R158"/>
    <hyperlink r:id="rId315" ref="N159"/>
    <hyperlink r:id="rId316" ref="R159"/>
    <hyperlink r:id="rId317" ref="N160"/>
    <hyperlink r:id="rId318" ref="R160"/>
    <hyperlink r:id="rId319" ref="N161"/>
    <hyperlink r:id="rId320" ref="R161"/>
    <hyperlink r:id="rId321" ref="N162"/>
    <hyperlink r:id="rId322" ref="R162"/>
    <hyperlink r:id="rId323" ref="N163"/>
    <hyperlink r:id="rId324" ref="R163"/>
    <hyperlink r:id="rId325" ref="N164"/>
    <hyperlink r:id="rId326" ref="R164"/>
    <hyperlink r:id="rId327" ref="N165"/>
    <hyperlink r:id="rId328" ref="R165"/>
    <hyperlink r:id="rId329" ref="N166"/>
    <hyperlink r:id="rId330" ref="R166"/>
    <hyperlink r:id="rId331" ref="N167"/>
    <hyperlink r:id="rId332" ref="R167"/>
    <hyperlink r:id="rId333" ref="N168"/>
    <hyperlink r:id="rId334" ref="R168"/>
    <hyperlink r:id="rId335" ref="N169"/>
    <hyperlink r:id="rId336" ref="R169"/>
    <hyperlink r:id="rId337" ref="N170"/>
    <hyperlink r:id="rId338" ref="R170"/>
    <hyperlink r:id="rId339" ref="N171"/>
    <hyperlink r:id="rId340" ref="R171"/>
    <hyperlink r:id="rId341" ref="N172"/>
    <hyperlink r:id="rId342" ref="R172"/>
    <hyperlink r:id="rId343" ref="N173"/>
    <hyperlink r:id="rId344" ref="R173"/>
    <hyperlink r:id="rId345" ref="N174"/>
    <hyperlink r:id="rId346" ref="R174"/>
    <hyperlink r:id="rId347" ref="N175"/>
    <hyperlink r:id="rId348" ref="R175"/>
    <hyperlink r:id="rId349" ref="N176"/>
    <hyperlink r:id="rId350" ref="R176"/>
    <hyperlink r:id="rId351" ref="N177"/>
    <hyperlink r:id="rId352" ref="R177"/>
    <hyperlink r:id="rId353" ref="N178"/>
    <hyperlink r:id="rId354" ref="R178"/>
    <hyperlink r:id="rId355" ref="N179"/>
    <hyperlink r:id="rId356" ref="R179"/>
    <hyperlink r:id="rId357" ref="N180"/>
    <hyperlink r:id="rId358" ref="R180"/>
    <hyperlink r:id="rId359" ref="N181"/>
    <hyperlink r:id="rId360" ref="R181"/>
    <hyperlink r:id="rId361" ref="N182"/>
    <hyperlink r:id="rId362" ref="R182"/>
    <hyperlink r:id="rId363" ref="N183"/>
    <hyperlink r:id="rId364" ref="R183"/>
    <hyperlink r:id="rId365" ref="N184"/>
    <hyperlink r:id="rId366" ref="R184"/>
    <hyperlink r:id="rId367" ref="N185"/>
    <hyperlink r:id="rId368" ref="R185"/>
    <hyperlink r:id="rId369" ref="N186"/>
    <hyperlink r:id="rId370" ref="R186"/>
    <hyperlink r:id="rId371" ref="N187"/>
    <hyperlink r:id="rId372" ref="R187"/>
    <hyperlink r:id="rId373" ref="N188"/>
    <hyperlink r:id="rId374" ref="R188"/>
    <hyperlink r:id="rId375" ref="N189"/>
    <hyperlink r:id="rId376" ref="R189"/>
    <hyperlink r:id="rId377" ref="N190"/>
    <hyperlink r:id="rId378" ref="R190"/>
    <hyperlink r:id="rId379" ref="N191"/>
    <hyperlink r:id="rId380" ref="R191"/>
    <hyperlink r:id="rId381" ref="N192"/>
    <hyperlink r:id="rId382" ref="R192"/>
    <hyperlink r:id="rId383" ref="N193"/>
    <hyperlink r:id="rId384" ref="R193"/>
    <hyperlink r:id="rId385" ref="N194"/>
    <hyperlink r:id="rId386" ref="R194"/>
    <hyperlink r:id="rId387" ref="N195"/>
    <hyperlink r:id="rId388" ref="R195"/>
    <hyperlink r:id="rId389" ref="N196"/>
    <hyperlink r:id="rId390" ref="R196"/>
    <hyperlink r:id="rId391" ref="N197"/>
    <hyperlink r:id="rId392" ref="R197"/>
    <hyperlink r:id="rId393" ref="N198"/>
    <hyperlink r:id="rId394" ref="R198"/>
    <hyperlink r:id="rId395" ref="N199"/>
    <hyperlink r:id="rId396" ref="R199"/>
    <hyperlink r:id="rId397" ref="N200"/>
    <hyperlink r:id="rId398" ref="R200"/>
    <hyperlink r:id="rId399" ref="N201"/>
    <hyperlink r:id="rId400" ref="R201"/>
    <hyperlink r:id="rId401" ref="N202"/>
    <hyperlink r:id="rId402" ref="R202"/>
    <hyperlink r:id="rId403" ref="N203"/>
    <hyperlink r:id="rId404" ref="R203"/>
    <hyperlink r:id="rId405" ref="N204"/>
    <hyperlink r:id="rId406" ref="R204"/>
    <hyperlink r:id="rId407" ref="N205"/>
    <hyperlink r:id="rId408" ref="R205"/>
    <hyperlink r:id="rId409" ref="N206"/>
    <hyperlink r:id="rId410" ref="R206"/>
    <hyperlink r:id="rId411" ref="N207"/>
    <hyperlink r:id="rId412" ref="R207"/>
    <hyperlink r:id="rId413" ref="N208"/>
    <hyperlink r:id="rId414" ref="R208"/>
    <hyperlink r:id="rId415" ref="N209"/>
    <hyperlink r:id="rId416" ref="R209"/>
    <hyperlink r:id="rId417" ref="N210"/>
    <hyperlink r:id="rId418" ref="R210"/>
    <hyperlink r:id="rId419" ref="N211"/>
    <hyperlink r:id="rId420" ref="R211"/>
    <hyperlink r:id="rId421" ref="N212"/>
    <hyperlink r:id="rId422" ref="R212"/>
    <hyperlink r:id="rId423" ref="N213"/>
    <hyperlink r:id="rId424" ref="R213"/>
    <hyperlink r:id="rId425" ref="N214"/>
    <hyperlink r:id="rId426" ref="R214"/>
    <hyperlink r:id="rId427" ref="N215"/>
    <hyperlink r:id="rId428" ref="R215"/>
    <hyperlink r:id="rId429" ref="N216"/>
    <hyperlink r:id="rId430" ref="R216"/>
    <hyperlink r:id="rId431" ref="N217"/>
    <hyperlink r:id="rId432" ref="R217"/>
    <hyperlink r:id="rId433" ref="N218"/>
    <hyperlink r:id="rId434" ref="R218"/>
    <hyperlink r:id="rId435" ref="N219"/>
    <hyperlink r:id="rId436" ref="R219"/>
    <hyperlink r:id="rId437" ref="N220"/>
    <hyperlink r:id="rId438" ref="R220"/>
    <hyperlink r:id="rId439" ref="N221"/>
    <hyperlink r:id="rId440" ref="R221"/>
    <hyperlink r:id="rId441" ref="N222"/>
    <hyperlink r:id="rId442" ref="R222"/>
    <hyperlink r:id="rId443" ref="N223"/>
    <hyperlink r:id="rId444" ref="R223"/>
    <hyperlink r:id="rId445" ref="N224"/>
    <hyperlink r:id="rId446" ref="R224"/>
    <hyperlink r:id="rId447" ref="N225"/>
    <hyperlink r:id="rId448" ref="R225"/>
    <hyperlink r:id="rId449" ref="N226"/>
    <hyperlink r:id="rId450" ref="R226"/>
    <hyperlink r:id="rId451" ref="N227"/>
    <hyperlink r:id="rId452" ref="R227"/>
    <hyperlink r:id="rId453" ref="N228"/>
    <hyperlink r:id="rId454" ref="R228"/>
    <hyperlink r:id="rId455" ref="N229"/>
    <hyperlink r:id="rId456" ref="R229"/>
    <hyperlink r:id="rId457" ref="N230"/>
    <hyperlink r:id="rId458" ref="R230"/>
    <hyperlink r:id="rId459" ref="N231"/>
    <hyperlink r:id="rId460" ref="R231"/>
    <hyperlink r:id="rId461" ref="N232"/>
    <hyperlink r:id="rId462" ref="R232"/>
    <hyperlink r:id="rId463" ref="N233"/>
    <hyperlink r:id="rId464" ref="R233"/>
    <hyperlink r:id="rId465" ref="N234"/>
    <hyperlink r:id="rId466" ref="R234"/>
    <hyperlink r:id="rId467" ref="N235"/>
    <hyperlink r:id="rId468" ref="R235"/>
    <hyperlink r:id="rId469" ref="N236"/>
    <hyperlink r:id="rId470" ref="R236"/>
    <hyperlink r:id="rId471" ref="N237"/>
    <hyperlink r:id="rId472" ref="R237"/>
    <hyperlink r:id="rId473" ref="N238"/>
    <hyperlink r:id="rId474" ref="R238"/>
    <hyperlink r:id="rId475" ref="N239"/>
    <hyperlink r:id="rId476" ref="R239"/>
    <hyperlink r:id="rId477" ref="N240"/>
    <hyperlink r:id="rId478" ref="R240"/>
    <hyperlink r:id="rId479" ref="N241"/>
    <hyperlink r:id="rId480" ref="R241"/>
    <hyperlink r:id="rId481" ref="N242"/>
    <hyperlink r:id="rId482" ref="R242"/>
    <hyperlink r:id="rId483" ref="N243"/>
    <hyperlink r:id="rId484" ref="R243"/>
    <hyperlink r:id="rId485" ref="N244"/>
    <hyperlink r:id="rId486" ref="R244"/>
    <hyperlink r:id="rId487" ref="N245"/>
    <hyperlink r:id="rId488" ref="R245"/>
    <hyperlink r:id="rId489" ref="N246"/>
    <hyperlink r:id="rId490" ref="R246"/>
    <hyperlink r:id="rId491" ref="N247"/>
    <hyperlink r:id="rId492" ref="R247"/>
    <hyperlink r:id="rId493" ref="N248"/>
    <hyperlink r:id="rId494" ref="R248"/>
    <hyperlink r:id="rId495" ref="N249"/>
    <hyperlink r:id="rId496" ref="R249"/>
    <hyperlink r:id="rId497" ref="N250"/>
    <hyperlink r:id="rId498" ref="R250"/>
    <hyperlink r:id="rId499" ref="N251"/>
    <hyperlink r:id="rId500" ref="R251"/>
    <hyperlink r:id="rId501" ref="N252"/>
    <hyperlink r:id="rId502" ref="R252"/>
    <hyperlink r:id="rId503" ref="N253"/>
    <hyperlink r:id="rId504" ref="R253"/>
    <hyperlink r:id="rId505" ref="N254"/>
    <hyperlink r:id="rId506" ref="R254"/>
    <hyperlink r:id="rId507" ref="N255"/>
    <hyperlink r:id="rId508" ref="R255"/>
    <hyperlink r:id="rId509" ref="N256"/>
    <hyperlink r:id="rId510" ref="R256"/>
    <hyperlink r:id="rId511" ref="N257"/>
    <hyperlink r:id="rId512" ref="R257"/>
    <hyperlink r:id="rId513" ref="N258"/>
    <hyperlink r:id="rId514" ref="R258"/>
    <hyperlink r:id="rId515" ref="N259"/>
    <hyperlink r:id="rId516" ref="R259"/>
    <hyperlink r:id="rId517" ref="N260"/>
    <hyperlink r:id="rId518" ref="R260"/>
    <hyperlink r:id="rId519" ref="N261"/>
    <hyperlink r:id="rId520" ref="R261"/>
    <hyperlink r:id="rId521" ref="N262"/>
    <hyperlink r:id="rId522" ref="R262"/>
    <hyperlink r:id="rId523" ref="N263"/>
    <hyperlink r:id="rId524" ref="R263"/>
    <hyperlink r:id="rId525" ref="N264"/>
    <hyperlink r:id="rId526" ref="R264"/>
    <hyperlink r:id="rId527" ref="N265"/>
    <hyperlink r:id="rId528" ref="R265"/>
    <hyperlink r:id="rId529" ref="N266"/>
    <hyperlink r:id="rId530" ref="R266"/>
    <hyperlink r:id="rId531" ref="N267"/>
    <hyperlink r:id="rId532" ref="R267"/>
    <hyperlink r:id="rId533" ref="N268"/>
    <hyperlink r:id="rId534" ref="R268"/>
    <hyperlink r:id="rId535" ref="N269"/>
    <hyperlink r:id="rId536" ref="R269"/>
    <hyperlink r:id="rId537" ref="N270"/>
    <hyperlink r:id="rId538" ref="R270"/>
    <hyperlink r:id="rId539" ref="N271"/>
    <hyperlink r:id="rId540" ref="R271"/>
    <hyperlink r:id="rId541" ref="N272"/>
    <hyperlink r:id="rId542" ref="R272"/>
    <hyperlink r:id="rId543" ref="N273"/>
    <hyperlink r:id="rId544" ref="R273"/>
    <hyperlink r:id="rId545" ref="N274"/>
    <hyperlink r:id="rId546" ref="R274"/>
    <hyperlink r:id="rId547" ref="N275"/>
    <hyperlink r:id="rId548" ref="R275"/>
    <hyperlink r:id="rId549" ref="N276"/>
    <hyperlink r:id="rId550" ref="R276"/>
    <hyperlink r:id="rId551" ref="N277"/>
    <hyperlink r:id="rId552" ref="R277"/>
    <hyperlink r:id="rId553" ref="N278"/>
    <hyperlink r:id="rId554" ref="R278"/>
    <hyperlink r:id="rId555" ref="N279"/>
    <hyperlink r:id="rId556" ref="R279"/>
    <hyperlink r:id="rId557" ref="N280"/>
    <hyperlink r:id="rId558" ref="R280"/>
    <hyperlink r:id="rId559" ref="N281"/>
    <hyperlink r:id="rId560" ref="R281"/>
    <hyperlink r:id="rId561" ref="N282"/>
    <hyperlink r:id="rId562" ref="R282"/>
    <hyperlink r:id="rId563" ref="N283"/>
    <hyperlink r:id="rId564" ref="R283"/>
    <hyperlink r:id="rId565" ref="N284"/>
    <hyperlink r:id="rId566" ref="R284"/>
    <hyperlink r:id="rId567" ref="N285"/>
    <hyperlink r:id="rId568" ref="R285"/>
    <hyperlink r:id="rId569" ref="N286"/>
    <hyperlink r:id="rId570" ref="R286"/>
    <hyperlink r:id="rId571" ref="N287"/>
    <hyperlink r:id="rId572" ref="R287"/>
    <hyperlink r:id="rId573" ref="N288"/>
    <hyperlink r:id="rId574" ref="R288"/>
    <hyperlink r:id="rId575" ref="N289"/>
    <hyperlink r:id="rId576" ref="R289"/>
    <hyperlink r:id="rId577" ref="N290"/>
    <hyperlink r:id="rId578" ref="R290"/>
    <hyperlink r:id="rId579" ref="N291"/>
    <hyperlink r:id="rId580" ref="R291"/>
    <hyperlink r:id="rId581" ref="N292"/>
    <hyperlink r:id="rId582" ref="R292"/>
    <hyperlink r:id="rId583" ref="N293"/>
    <hyperlink r:id="rId584" ref="R293"/>
    <hyperlink r:id="rId585" ref="N294"/>
    <hyperlink r:id="rId586" ref="R294"/>
    <hyperlink r:id="rId587" ref="N295"/>
    <hyperlink r:id="rId588" ref="R295"/>
    <hyperlink r:id="rId589" ref="N296"/>
    <hyperlink r:id="rId590" ref="R296"/>
    <hyperlink r:id="rId591" ref="N297"/>
    <hyperlink r:id="rId592" ref="R297"/>
    <hyperlink r:id="rId593" ref="N298"/>
    <hyperlink r:id="rId594" ref="R298"/>
    <hyperlink r:id="rId595" ref="N299"/>
    <hyperlink r:id="rId596" ref="R299"/>
    <hyperlink r:id="rId597" ref="N300"/>
    <hyperlink r:id="rId598" ref="R300"/>
    <hyperlink r:id="rId599" ref="N301"/>
    <hyperlink r:id="rId600" ref="R301"/>
    <hyperlink r:id="rId601" ref="N302"/>
    <hyperlink r:id="rId602" ref="R302"/>
    <hyperlink r:id="rId603" ref="N303"/>
    <hyperlink r:id="rId604" ref="R303"/>
    <hyperlink r:id="rId605" ref="N304"/>
    <hyperlink r:id="rId606" ref="R304"/>
    <hyperlink r:id="rId607" ref="N305"/>
    <hyperlink r:id="rId608" ref="R305"/>
    <hyperlink r:id="rId609" ref="N306"/>
    <hyperlink r:id="rId610" ref="R306"/>
    <hyperlink r:id="rId611" ref="N307"/>
    <hyperlink r:id="rId612" ref="R307"/>
    <hyperlink r:id="rId613" ref="N308"/>
    <hyperlink r:id="rId614" ref="R308"/>
    <hyperlink r:id="rId615" ref="N309"/>
    <hyperlink r:id="rId616" ref="R309"/>
    <hyperlink r:id="rId617" ref="N310"/>
    <hyperlink r:id="rId618" ref="R310"/>
    <hyperlink r:id="rId619" ref="N311"/>
    <hyperlink r:id="rId620" ref="R311"/>
    <hyperlink r:id="rId621" ref="N312"/>
    <hyperlink r:id="rId622" ref="R312"/>
    <hyperlink r:id="rId623" ref="N313"/>
    <hyperlink r:id="rId624" ref="R313"/>
    <hyperlink r:id="rId625" ref="N314"/>
    <hyperlink r:id="rId626" ref="R314"/>
    <hyperlink r:id="rId627" ref="N315"/>
    <hyperlink r:id="rId628" ref="R315"/>
    <hyperlink r:id="rId629" ref="N316"/>
    <hyperlink r:id="rId630" ref="R316"/>
    <hyperlink r:id="rId631" ref="N317"/>
    <hyperlink r:id="rId632" ref="R317"/>
    <hyperlink r:id="rId633" ref="N318"/>
    <hyperlink r:id="rId634" ref="R318"/>
    <hyperlink r:id="rId635" ref="N319"/>
    <hyperlink r:id="rId636" ref="R319"/>
    <hyperlink r:id="rId637" ref="N320"/>
    <hyperlink r:id="rId638" ref="R320"/>
    <hyperlink r:id="rId639" ref="N321"/>
    <hyperlink r:id="rId640" ref="R321"/>
    <hyperlink r:id="rId641" ref="N322"/>
    <hyperlink r:id="rId642" ref="R322"/>
    <hyperlink r:id="rId643" ref="N323"/>
    <hyperlink r:id="rId644" ref="R323"/>
    <hyperlink r:id="rId645" ref="N324"/>
    <hyperlink r:id="rId646" ref="R324"/>
    <hyperlink r:id="rId647" ref="N325"/>
    <hyperlink r:id="rId648" ref="R325"/>
    <hyperlink r:id="rId649" ref="N326"/>
    <hyperlink r:id="rId650" ref="R326"/>
    <hyperlink r:id="rId651" ref="N327"/>
    <hyperlink r:id="rId652" ref="R327"/>
    <hyperlink r:id="rId653" ref="N328"/>
    <hyperlink r:id="rId654" ref="R328"/>
    <hyperlink r:id="rId655" ref="N329"/>
    <hyperlink r:id="rId656" ref="R329"/>
    <hyperlink r:id="rId657" ref="N330"/>
    <hyperlink r:id="rId658" ref="R330"/>
    <hyperlink r:id="rId659" ref="N331"/>
    <hyperlink r:id="rId660" ref="R331"/>
    <hyperlink r:id="rId661" ref="N332"/>
    <hyperlink r:id="rId662" ref="R332"/>
    <hyperlink r:id="rId663" ref="N333"/>
    <hyperlink r:id="rId664" ref="R333"/>
    <hyperlink r:id="rId665" ref="N334"/>
    <hyperlink r:id="rId666" ref="R334"/>
    <hyperlink r:id="rId667" ref="N335"/>
    <hyperlink r:id="rId668" ref="R335"/>
    <hyperlink r:id="rId669" ref="N336"/>
    <hyperlink r:id="rId670" ref="R336"/>
    <hyperlink r:id="rId671" ref="N337"/>
    <hyperlink r:id="rId672" ref="R337"/>
    <hyperlink r:id="rId673" ref="N338"/>
    <hyperlink r:id="rId674" ref="R338"/>
    <hyperlink r:id="rId675" ref="N339"/>
    <hyperlink r:id="rId676" ref="R339"/>
    <hyperlink r:id="rId677" ref="N340"/>
    <hyperlink r:id="rId678" ref="R340"/>
    <hyperlink r:id="rId679" ref="N341"/>
    <hyperlink r:id="rId680" ref="R341"/>
    <hyperlink r:id="rId681" ref="N342"/>
    <hyperlink r:id="rId682" ref="R342"/>
    <hyperlink r:id="rId683" ref="N343"/>
    <hyperlink r:id="rId684" ref="R343"/>
    <hyperlink r:id="rId685" ref="N344"/>
    <hyperlink r:id="rId686" ref="R344"/>
    <hyperlink r:id="rId687" ref="N345"/>
    <hyperlink r:id="rId688" ref="R345"/>
    <hyperlink r:id="rId689" ref="N346"/>
    <hyperlink r:id="rId690" ref="R346"/>
    <hyperlink r:id="rId691" ref="N347"/>
    <hyperlink r:id="rId692" ref="R347"/>
    <hyperlink r:id="rId693" ref="N348"/>
    <hyperlink r:id="rId694" ref="R348"/>
    <hyperlink r:id="rId695" ref="N349"/>
    <hyperlink r:id="rId696" ref="R349"/>
    <hyperlink r:id="rId697" ref="N350"/>
    <hyperlink r:id="rId698" ref="R350"/>
    <hyperlink r:id="rId699" ref="N351"/>
    <hyperlink r:id="rId700" ref="R351"/>
    <hyperlink r:id="rId701" ref="N352"/>
    <hyperlink r:id="rId702" ref="R352"/>
    <hyperlink r:id="rId703" ref="N353"/>
    <hyperlink r:id="rId704" ref="R353"/>
    <hyperlink r:id="rId705" ref="N354"/>
    <hyperlink r:id="rId706" ref="R354"/>
    <hyperlink r:id="rId707" ref="N355"/>
    <hyperlink r:id="rId708" ref="R355"/>
    <hyperlink r:id="rId709" ref="N356"/>
    <hyperlink r:id="rId710" ref="R356"/>
    <hyperlink r:id="rId711" ref="N357"/>
    <hyperlink r:id="rId712" ref="R357"/>
    <hyperlink r:id="rId713" ref="N358"/>
    <hyperlink r:id="rId714" ref="R358"/>
    <hyperlink r:id="rId715" ref="N359"/>
    <hyperlink r:id="rId716" ref="R359"/>
    <hyperlink r:id="rId717" ref="N360"/>
    <hyperlink r:id="rId718" ref="R360"/>
    <hyperlink r:id="rId719" ref="N361"/>
    <hyperlink r:id="rId720" ref="R361"/>
    <hyperlink r:id="rId721" ref="N362"/>
    <hyperlink r:id="rId722" ref="R362"/>
    <hyperlink r:id="rId723" ref="N363"/>
    <hyperlink r:id="rId724" ref="R363"/>
    <hyperlink r:id="rId725" ref="N364"/>
    <hyperlink r:id="rId726" ref="R364"/>
    <hyperlink r:id="rId727" ref="N365"/>
    <hyperlink r:id="rId728" ref="R365"/>
    <hyperlink r:id="rId729" ref="N366"/>
    <hyperlink r:id="rId730" ref="R366"/>
    <hyperlink r:id="rId731" ref="N367"/>
    <hyperlink r:id="rId732" ref="R367"/>
    <hyperlink r:id="rId733" ref="N368"/>
    <hyperlink r:id="rId734" ref="R368"/>
    <hyperlink r:id="rId735" ref="N369"/>
    <hyperlink r:id="rId736" ref="R369"/>
    <hyperlink r:id="rId737" ref="N370"/>
    <hyperlink r:id="rId738" ref="R370"/>
    <hyperlink r:id="rId739" ref="N371"/>
    <hyperlink r:id="rId740" ref="R371"/>
    <hyperlink r:id="rId741" ref="N372"/>
    <hyperlink r:id="rId742" ref="R372"/>
    <hyperlink r:id="rId743" ref="N373"/>
    <hyperlink r:id="rId744" ref="R373"/>
    <hyperlink r:id="rId745" ref="N374"/>
    <hyperlink r:id="rId746" ref="R374"/>
    <hyperlink r:id="rId747" ref="N375"/>
    <hyperlink r:id="rId748" ref="R375"/>
    <hyperlink r:id="rId749" ref="N376"/>
    <hyperlink r:id="rId750" ref="R376"/>
    <hyperlink r:id="rId751" ref="N377"/>
    <hyperlink r:id="rId752" ref="R377"/>
    <hyperlink r:id="rId753" ref="N378"/>
    <hyperlink r:id="rId754" ref="R378"/>
    <hyperlink r:id="rId755" ref="N379"/>
    <hyperlink r:id="rId756" ref="R379"/>
    <hyperlink r:id="rId757" ref="N380"/>
    <hyperlink r:id="rId758" ref="R380"/>
    <hyperlink r:id="rId759" ref="N381"/>
    <hyperlink r:id="rId760" ref="R381"/>
    <hyperlink r:id="rId761" ref="N382"/>
    <hyperlink r:id="rId762" ref="R382"/>
    <hyperlink r:id="rId763" ref="N383"/>
    <hyperlink r:id="rId764" ref="R383"/>
    <hyperlink r:id="rId765" ref="N384"/>
    <hyperlink r:id="rId766" ref="R384"/>
    <hyperlink r:id="rId767" ref="N385"/>
    <hyperlink r:id="rId768" ref="R385"/>
    <hyperlink r:id="rId769" ref="N386"/>
    <hyperlink r:id="rId770" ref="R386"/>
    <hyperlink r:id="rId771" ref="N387"/>
    <hyperlink r:id="rId772" ref="R387"/>
    <hyperlink r:id="rId773" ref="N388"/>
    <hyperlink r:id="rId774" ref="R388"/>
    <hyperlink r:id="rId775" ref="N389"/>
    <hyperlink r:id="rId776" ref="R389"/>
    <hyperlink r:id="rId777" ref="N390"/>
    <hyperlink r:id="rId778" ref="R390"/>
    <hyperlink r:id="rId779" ref="N391"/>
    <hyperlink r:id="rId780" ref="R391"/>
    <hyperlink r:id="rId781" ref="N392"/>
    <hyperlink r:id="rId782" ref="R392"/>
    <hyperlink r:id="rId783" ref="N393"/>
    <hyperlink r:id="rId784" ref="R393"/>
    <hyperlink r:id="rId785" ref="N394"/>
    <hyperlink r:id="rId786" ref="R394"/>
    <hyperlink r:id="rId787" ref="N395"/>
    <hyperlink r:id="rId788" ref="R395"/>
    <hyperlink r:id="rId789" ref="N396"/>
    <hyperlink r:id="rId790" ref="R396"/>
    <hyperlink r:id="rId791" ref="N397"/>
    <hyperlink r:id="rId792" ref="R397"/>
    <hyperlink r:id="rId793" ref="N398"/>
    <hyperlink r:id="rId794" ref="R398"/>
    <hyperlink r:id="rId795" ref="N399"/>
    <hyperlink r:id="rId796" ref="R399"/>
    <hyperlink r:id="rId797" ref="N400"/>
    <hyperlink r:id="rId798" ref="R400"/>
    <hyperlink r:id="rId799" ref="N401"/>
    <hyperlink r:id="rId800" ref="R401"/>
    <hyperlink r:id="rId801" ref="N402"/>
    <hyperlink r:id="rId802" ref="R402"/>
    <hyperlink r:id="rId803" ref="N403"/>
    <hyperlink r:id="rId804" ref="R403"/>
    <hyperlink r:id="rId805" ref="N404"/>
    <hyperlink r:id="rId806" ref="R404"/>
    <hyperlink r:id="rId807" ref="N405"/>
    <hyperlink r:id="rId808" ref="R405"/>
    <hyperlink r:id="rId809" ref="N406"/>
    <hyperlink r:id="rId810" ref="R406"/>
    <hyperlink r:id="rId811" ref="N407"/>
    <hyperlink r:id="rId812" ref="R407"/>
    <hyperlink r:id="rId813" ref="N408"/>
    <hyperlink r:id="rId814" ref="R408"/>
    <hyperlink r:id="rId815" ref="N409"/>
    <hyperlink r:id="rId816" ref="R409"/>
    <hyperlink r:id="rId817" ref="N410"/>
    <hyperlink r:id="rId818" ref="R410"/>
    <hyperlink r:id="rId819" ref="N411"/>
    <hyperlink r:id="rId820" ref="R411"/>
    <hyperlink r:id="rId821" ref="N412"/>
    <hyperlink r:id="rId822" ref="R412"/>
    <hyperlink r:id="rId823" ref="N413"/>
    <hyperlink r:id="rId824" ref="R413"/>
    <hyperlink r:id="rId825" ref="N414"/>
    <hyperlink r:id="rId826" ref="R414"/>
    <hyperlink r:id="rId827" ref="N415"/>
    <hyperlink r:id="rId828" ref="R415"/>
    <hyperlink r:id="rId829" ref="N416"/>
    <hyperlink r:id="rId830" ref="R416"/>
    <hyperlink r:id="rId831" ref="N417"/>
    <hyperlink r:id="rId832" ref="R417"/>
    <hyperlink r:id="rId833" ref="N418"/>
    <hyperlink r:id="rId834" ref="R418"/>
    <hyperlink r:id="rId835" ref="N419"/>
    <hyperlink r:id="rId836" ref="R419"/>
    <hyperlink r:id="rId837" ref="N420"/>
    <hyperlink r:id="rId838" ref="R420"/>
    <hyperlink r:id="rId839" ref="N421"/>
    <hyperlink r:id="rId840" ref="R421"/>
    <hyperlink r:id="rId841" ref="N422"/>
    <hyperlink r:id="rId842" ref="R422"/>
    <hyperlink r:id="rId843" ref="N423"/>
    <hyperlink r:id="rId844" ref="R423"/>
    <hyperlink r:id="rId845" ref="N424"/>
    <hyperlink r:id="rId846" ref="R424"/>
    <hyperlink r:id="rId847" ref="N425"/>
    <hyperlink r:id="rId848" ref="R425"/>
    <hyperlink r:id="rId849" ref="N426"/>
    <hyperlink r:id="rId850" ref="R426"/>
    <hyperlink r:id="rId851" ref="N427"/>
    <hyperlink r:id="rId852" ref="R427"/>
    <hyperlink r:id="rId853" ref="N428"/>
    <hyperlink r:id="rId854" ref="R428"/>
    <hyperlink r:id="rId855" ref="N429"/>
    <hyperlink r:id="rId856" ref="R429"/>
    <hyperlink r:id="rId857" ref="N430"/>
    <hyperlink r:id="rId858" ref="R430"/>
    <hyperlink r:id="rId859" ref="N431"/>
    <hyperlink r:id="rId860" ref="R431"/>
    <hyperlink r:id="rId861" ref="N432"/>
    <hyperlink r:id="rId862" ref="R432"/>
    <hyperlink r:id="rId863" ref="N433"/>
    <hyperlink r:id="rId864" ref="R433"/>
    <hyperlink r:id="rId865" ref="N434"/>
    <hyperlink r:id="rId866" ref="R434"/>
    <hyperlink r:id="rId867" ref="N435"/>
    <hyperlink r:id="rId868" ref="R435"/>
    <hyperlink r:id="rId869" ref="N436"/>
    <hyperlink r:id="rId870" ref="R436"/>
    <hyperlink r:id="rId871" ref="N437"/>
    <hyperlink r:id="rId872" ref="R437"/>
    <hyperlink r:id="rId873" ref="N438"/>
    <hyperlink r:id="rId874" ref="R438"/>
    <hyperlink r:id="rId875" ref="N439"/>
    <hyperlink r:id="rId876" ref="R439"/>
    <hyperlink r:id="rId877" ref="N440"/>
    <hyperlink r:id="rId878" ref="R440"/>
    <hyperlink r:id="rId879" ref="N441"/>
    <hyperlink r:id="rId880" ref="R441"/>
    <hyperlink r:id="rId881" ref="N442"/>
    <hyperlink r:id="rId882" ref="R442"/>
    <hyperlink r:id="rId883" ref="N443"/>
    <hyperlink r:id="rId884" ref="R443"/>
    <hyperlink r:id="rId885" ref="N444"/>
    <hyperlink r:id="rId886" ref="R444"/>
    <hyperlink r:id="rId887" ref="N445"/>
    <hyperlink r:id="rId888" ref="R445"/>
    <hyperlink r:id="rId889" ref="N446"/>
    <hyperlink r:id="rId890" ref="R446"/>
    <hyperlink r:id="rId891" ref="N447"/>
    <hyperlink r:id="rId892" ref="R447"/>
    <hyperlink r:id="rId893" ref="N448"/>
    <hyperlink r:id="rId894" ref="R448"/>
    <hyperlink r:id="rId895" ref="N449"/>
    <hyperlink r:id="rId896" ref="R449"/>
    <hyperlink r:id="rId897" ref="N450"/>
    <hyperlink r:id="rId898" ref="R450"/>
    <hyperlink r:id="rId899" ref="N451"/>
    <hyperlink r:id="rId900" ref="R451"/>
    <hyperlink r:id="rId901" ref="N452"/>
    <hyperlink r:id="rId902" ref="R452"/>
    <hyperlink r:id="rId903" ref="N453"/>
    <hyperlink r:id="rId904" ref="R453"/>
    <hyperlink r:id="rId905" ref="N454"/>
    <hyperlink r:id="rId906" ref="R454"/>
    <hyperlink r:id="rId907" ref="N455"/>
    <hyperlink r:id="rId908" ref="R455"/>
    <hyperlink r:id="rId909" ref="N456"/>
    <hyperlink r:id="rId910" ref="R456"/>
    <hyperlink r:id="rId911" ref="N457"/>
    <hyperlink r:id="rId912" ref="R457"/>
    <hyperlink r:id="rId913" ref="N458"/>
    <hyperlink r:id="rId914" ref="R458"/>
    <hyperlink r:id="rId915" ref="N459"/>
    <hyperlink r:id="rId916" ref="R459"/>
    <hyperlink r:id="rId917" ref="N460"/>
    <hyperlink r:id="rId918" ref="R460"/>
    <hyperlink r:id="rId919" ref="N461"/>
    <hyperlink r:id="rId920" ref="R461"/>
    <hyperlink r:id="rId921" ref="N462"/>
    <hyperlink r:id="rId922" ref="R462"/>
    <hyperlink r:id="rId923" ref="N463"/>
    <hyperlink r:id="rId924" ref="R463"/>
    <hyperlink r:id="rId925" ref="N464"/>
    <hyperlink r:id="rId926" ref="R464"/>
    <hyperlink r:id="rId927" ref="N465"/>
    <hyperlink r:id="rId928" ref="R465"/>
    <hyperlink r:id="rId929" ref="N466"/>
    <hyperlink r:id="rId930" ref="R466"/>
    <hyperlink r:id="rId931" ref="N467"/>
    <hyperlink r:id="rId932" ref="R467"/>
    <hyperlink r:id="rId933" ref="N468"/>
    <hyperlink r:id="rId934" ref="R468"/>
    <hyperlink r:id="rId935" ref="N469"/>
    <hyperlink r:id="rId936" ref="R469"/>
    <hyperlink r:id="rId937" ref="N470"/>
    <hyperlink r:id="rId938" ref="R470"/>
    <hyperlink r:id="rId939" ref="N471"/>
    <hyperlink r:id="rId940" ref="R471"/>
    <hyperlink r:id="rId941" ref="N472"/>
    <hyperlink r:id="rId942" ref="R472"/>
    <hyperlink r:id="rId943" ref="N473"/>
    <hyperlink r:id="rId944" ref="R473"/>
    <hyperlink r:id="rId945" ref="N474"/>
    <hyperlink r:id="rId946" ref="R474"/>
    <hyperlink r:id="rId947" ref="N475"/>
    <hyperlink r:id="rId948" ref="R475"/>
    <hyperlink r:id="rId949" ref="N476"/>
    <hyperlink r:id="rId950" ref="R476"/>
    <hyperlink r:id="rId951" ref="N477"/>
    <hyperlink r:id="rId952" ref="R477"/>
    <hyperlink r:id="rId953" ref="N478"/>
    <hyperlink r:id="rId954" ref="R478"/>
    <hyperlink r:id="rId955" ref="N479"/>
    <hyperlink r:id="rId956" ref="R479"/>
    <hyperlink r:id="rId957" ref="N480"/>
    <hyperlink r:id="rId958" ref="R480"/>
    <hyperlink r:id="rId959" ref="N481"/>
    <hyperlink r:id="rId960" ref="R481"/>
    <hyperlink r:id="rId961" ref="N482"/>
    <hyperlink r:id="rId962" ref="R482"/>
    <hyperlink r:id="rId963" ref="N483"/>
    <hyperlink r:id="rId964" ref="R483"/>
    <hyperlink r:id="rId965" ref="N484"/>
    <hyperlink r:id="rId966" ref="R484"/>
    <hyperlink r:id="rId967" ref="N485"/>
    <hyperlink r:id="rId968" ref="R485"/>
    <hyperlink r:id="rId969" ref="N486"/>
    <hyperlink r:id="rId970" ref="R486"/>
    <hyperlink r:id="rId971" ref="N487"/>
    <hyperlink r:id="rId972" ref="R487"/>
    <hyperlink r:id="rId973" ref="N488"/>
    <hyperlink r:id="rId974" ref="R488"/>
    <hyperlink r:id="rId975" ref="N489"/>
    <hyperlink r:id="rId976" ref="R489"/>
    <hyperlink r:id="rId977" ref="N490"/>
    <hyperlink r:id="rId978" ref="R490"/>
    <hyperlink r:id="rId979" ref="N491"/>
    <hyperlink r:id="rId980" ref="R491"/>
    <hyperlink r:id="rId981" ref="N492"/>
    <hyperlink r:id="rId982" ref="R492"/>
    <hyperlink r:id="rId983" ref="N493"/>
    <hyperlink r:id="rId984" ref="R493"/>
    <hyperlink r:id="rId985" ref="N494"/>
    <hyperlink r:id="rId986" ref="R494"/>
    <hyperlink r:id="rId987" ref="N495"/>
    <hyperlink r:id="rId988" ref="R495"/>
    <hyperlink r:id="rId989" ref="N496"/>
    <hyperlink r:id="rId990" ref="R496"/>
    <hyperlink r:id="rId991" ref="N497"/>
    <hyperlink r:id="rId992" ref="R497"/>
    <hyperlink r:id="rId993" ref="N498"/>
    <hyperlink r:id="rId994" ref="R498"/>
    <hyperlink r:id="rId995" ref="N499"/>
    <hyperlink r:id="rId996" ref="R499"/>
    <hyperlink r:id="rId997" ref="N500"/>
    <hyperlink r:id="rId998" ref="R500"/>
    <hyperlink r:id="rId999" ref="N501"/>
    <hyperlink r:id="rId1000" ref="R501"/>
    <hyperlink r:id="rId1001" ref="N502"/>
    <hyperlink r:id="rId1002" ref="R502"/>
    <hyperlink r:id="rId1003" ref="N503"/>
    <hyperlink r:id="rId1004" ref="R503"/>
    <hyperlink r:id="rId1005" ref="N504"/>
    <hyperlink r:id="rId1006" ref="R504"/>
    <hyperlink r:id="rId1007" ref="N505"/>
    <hyperlink r:id="rId1008" ref="R505"/>
    <hyperlink r:id="rId1009" ref="N506"/>
    <hyperlink r:id="rId1010" ref="R506"/>
    <hyperlink r:id="rId1011" ref="N507"/>
    <hyperlink r:id="rId1012" ref="R507"/>
    <hyperlink r:id="rId1013" ref="N508"/>
    <hyperlink r:id="rId1014" ref="R508"/>
    <hyperlink r:id="rId1015" ref="N509"/>
    <hyperlink r:id="rId1016" ref="R509"/>
    <hyperlink r:id="rId1017" ref="N510"/>
    <hyperlink r:id="rId1018" ref="R510"/>
    <hyperlink r:id="rId1019" ref="N511"/>
    <hyperlink r:id="rId1020" ref="R511"/>
    <hyperlink r:id="rId1021" ref="N512"/>
    <hyperlink r:id="rId1022" ref="R512"/>
    <hyperlink r:id="rId1023" ref="N513"/>
    <hyperlink r:id="rId1024" ref="R513"/>
    <hyperlink r:id="rId1025" ref="N514"/>
    <hyperlink r:id="rId1026" ref="R514"/>
    <hyperlink r:id="rId1027" ref="N515"/>
    <hyperlink r:id="rId1028" ref="R515"/>
    <hyperlink r:id="rId1029" ref="N516"/>
    <hyperlink r:id="rId1030" ref="R516"/>
    <hyperlink r:id="rId1031" ref="N517"/>
    <hyperlink r:id="rId1032" ref="R517"/>
    <hyperlink r:id="rId1033" ref="N518"/>
    <hyperlink r:id="rId1034" ref="R518"/>
    <hyperlink r:id="rId1035" ref="N519"/>
    <hyperlink r:id="rId1036" ref="R519"/>
    <hyperlink r:id="rId1037" ref="N520"/>
    <hyperlink r:id="rId1038" ref="R520"/>
    <hyperlink r:id="rId1039" ref="N521"/>
    <hyperlink r:id="rId1040" ref="R521"/>
    <hyperlink r:id="rId1041" ref="N522"/>
    <hyperlink r:id="rId1042" ref="R522"/>
    <hyperlink r:id="rId1043" ref="N523"/>
    <hyperlink r:id="rId1044" ref="R523"/>
    <hyperlink r:id="rId1045" ref="N524"/>
    <hyperlink r:id="rId1046" ref="R524"/>
    <hyperlink r:id="rId1047" ref="N525"/>
    <hyperlink r:id="rId1048" ref="R525"/>
    <hyperlink r:id="rId1049" ref="N526"/>
    <hyperlink r:id="rId1050" ref="R526"/>
    <hyperlink r:id="rId1051" ref="N527"/>
    <hyperlink r:id="rId1052" ref="R527"/>
    <hyperlink r:id="rId1053" ref="N528"/>
    <hyperlink r:id="rId1054" ref="R528"/>
    <hyperlink r:id="rId1055" ref="N529"/>
    <hyperlink r:id="rId1056" ref="R529"/>
    <hyperlink r:id="rId1057" ref="N530"/>
    <hyperlink r:id="rId1058" ref="R530"/>
    <hyperlink r:id="rId1059" ref="N531"/>
    <hyperlink r:id="rId1060" ref="R531"/>
    <hyperlink r:id="rId1061" ref="N532"/>
    <hyperlink r:id="rId1062" ref="R532"/>
    <hyperlink r:id="rId1063" ref="N533"/>
    <hyperlink r:id="rId1064" ref="R533"/>
    <hyperlink r:id="rId1065" ref="N534"/>
    <hyperlink r:id="rId1066" ref="R534"/>
    <hyperlink r:id="rId1067" ref="N535"/>
    <hyperlink r:id="rId1068" ref="R535"/>
    <hyperlink r:id="rId1069" ref="N536"/>
    <hyperlink r:id="rId1070" ref="R536"/>
    <hyperlink r:id="rId1071" ref="N537"/>
    <hyperlink r:id="rId1072" ref="R537"/>
    <hyperlink r:id="rId1073" ref="N538"/>
    <hyperlink r:id="rId1074" ref="R538"/>
    <hyperlink r:id="rId1075" ref="N539"/>
    <hyperlink r:id="rId1076" ref="R539"/>
    <hyperlink r:id="rId1077" ref="N540"/>
    <hyperlink r:id="rId1078" ref="R540"/>
    <hyperlink r:id="rId1079" ref="N541"/>
    <hyperlink r:id="rId1080" ref="R541"/>
    <hyperlink r:id="rId1081" ref="N542"/>
    <hyperlink r:id="rId1082" ref="R542"/>
    <hyperlink r:id="rId1083" ref="N543"/>
    <hyperlink r:id="rId1084" ref="R543"/>
    <hyperlink r:id="rId1085" ref="N544"/>
    <hyperlink r:id="rId1086" ref="R544"/>
    <hyperlink r:id="rId1087" ref="N545"/>
    <hyperlink r:id="rId1088" ref="R545"/>
    <hyperlink r:id="rId1089" ref="N546"/>
    <hyperlink r:id="rId1090" ref="R546"/>
    <hyperlink r:id="rId1091" ref="N547"/>
    <hyperlink r:id="rId1092" ref="R547"/>
    <hyperlink r:id="rId1093" ref="N548"/>
    <hyperlink r:id="rId1094" ref="R548"/>
    <hyperlink r:id="rId1095" ref="N549"/>
    <hyperlink r:id="rId1096" ref="R549"/>
    <hyperlink r:id="rId1097" ref="N550"/>
    <hyperlink r:id="rId1098" ref="R550"/>
    <hyperlink r:id="rId1099" ref="N551"/>
    <hyperlink r:id="rId1100" ref="R551"/>
    <hyperlink r:id="rId1101" ref="N552"/>
    <hyperlink r:id="rId1102" ref="R552"/>
    <hyperlink r:id="rId1103" ref="N553"/>
    <hyperlink r:id="rId1104" ref="R553"/>
    <hyperlink r:id="rId1105" ref="N554"/>
    <hyperlink r:id="rId1106" ref="R554"/>
    <hyperlink r:id="rId1107" ref="N555"/>
    <hyperlink r:id="rId1108" ref="R555"/>
    <hyperlink r:id="rId1109" ref="N556"/>
    <hyperlink r:id="rId1110" ref="R556"/>
    <hyperlink r:id="rId1111" ref="N557"/>
    <hyperlink r:id="rId1112" ref="R557"/>
    <hyperlink r:id="rId1113" ref="N558"/>
    <hyperlink r:id="rId1114" ref="R558"/>
    <hyperlink r:id="rId1115" ref="N559"/>
    <hyperlink r:id="rId1116" ref="R559"/>
    <hyperlink r:id="rId1117" ref="N560"/>
    <hyperlink r:id="rId1118" ref="R560"/>
    <hyperlink r:id="rId1119" ref="N561"/>
    <hyperlink r:id="rId1120" ref="R561"/>
    <hyperlink r:id="rId1121" ref="N562"/>
    <hyperlink r:id="rId1122" ref="R562"/>
    <hyperlink r:id="rId1123" ref="N563"/>
    <hyperlink r:id="rId1124" ref="R563"/>
    <hyperlink r:id="rId1125" ref="N564"/>
    <hyperlink r:id="rId1126" ref="R564"/>
    <hyperlink r:id="rId1127" ref="N565"/>
    <hyperlink r:id="rId1128" ref="R565"/>
    <hyperlink r:id="rId1129" ref="N566"/>
    <hyperlink r:id="rId1130" ref="R566"/>
    <hyperlink r:id="rId1131" ref="N567"/>
    <hyperlink r:id="rId1132" ref="R567"/>
    <hyperlink r:id="rId1133" ref="N568"/>
    <hyperlink r:id="rId1134" ref="R568"/>
    <hyperlink r:id="rId1135" ref="N569"/>
    <hyperlink r:id="rId1136" ref="R569"/>
    <hyperlink r:id="rId1137" ref="N570"/>
    <hyperlink r:id="rId1138" ref="R570"/>
    <hyperlink r:id="rId1139" ref="N571"/>
    <hyperlink r:id="rId1140" ref="R571"/>
    <hyperlink r:id="rId1141" ref="N572"/>
    <hyperlink r:id="rId1142" ref="R572"/>
    <hyperlink r:id="rId1143" ref="N573"/>
    <hyperlink r:id="rId1144" ref="R573"/>
    <hyperlink r:id="rId1145" ref="N574"/>
    <hyperlink r:id="rId1146" ref="R574"/>
    <hyperlink r:id="rId1147" ref="N575"/>
    <hyperlink r:id="rId1148" ref="R575"/>
    <hyperlink r:id="rId1149" ref="N576"/>
    <hyperlink r:id="rId1150" ref="R576"/>
    <hyperlink r:id="rId1151" ref="N577"/>
    <hyperlink r:id="rId1152" ref="R577"/>
    <hyperlink r:id="rId1153" ref="N578"/>
    <hyperlink r:id="rId1154" ref="R578"/>
    <hyperlink r:id="rId1155" ref="N579"/>
    <hyperlink r:id="rId1156" ref="R579"/>
    <hyperlink r:id="rId1157" ref="N580"/>
    <hyperlink r:id="rId1158" ref="R580"/>
    <hyperlink r:id="rId1159" ref="N581"/>
    <hyperlink r:id="rId1160" ref="R581"/>
    <hyperlink r:id="rId1161" ref="N582"/>
    <hyperlink r:id="rId1162" ref="R582"/>
    <hyperlink r:id="rId1163" ref="N583"/>
    <hyperlink r:id="rId1164" ref="R583"/>
    <hyperlink r:id="rId1165" ref="N584"/>
    <hyperlink r:id="rId1166" ref="R584"/>
    <hyperlink r:id="rId1167" ref="N585"/>
    <hyperlink r:id="rId1168" ref="R585"/>
    <hyperlink r:id="rId1169" ref="N586"/>
    <hyperlink r:id="rId1170" ref="R586"/>
    <hyperlink r:id="rId1171" ref="N587"/>
    <hyperlink r:id="rId1172" ref="R587"/>
    <hyperlink r:id="rId1173" ref="N588"/>
    <hyperlink r:id="rId1174" ref="R588"/>
    <hyperlink r:id="rId1175" ref="N589"/>
    <hyperlink r:id="rId1176" ref="R589"/>
    <hyperlink r:id="rId1177" ref="N590"/>
    <hyperlink r:id="rId1178" ref="R590"/>
    <hyperlink r:id="rId1179" ref="N591"/>
    <hyperlink r:id="rId1180" ref="R591"/>
    <hyperlink r:id="rId1181" ref="N592"/>
    <hyperlink r:id="rId1182" ref="R592"/>
    <hyperlink r:id="rId1183" ref="N593"/>
    <hyperlink r:id="rId1184" ref="R593"/>
    <hyperlink r:id="rId1185" ref="N594"/>
    <hyperlink r:id="rId1186" ref="R594"/>
    <hyperlink r:id="rId1187" ref="N595"/>
    <hyperlink r:id="rId1188" ref="R595"/>
    <hyperlink r:id="rId1189" ref="N596"/>
    <hyperlink r:id="rId1190" ref="R596"/>
    <hyperlink r:id="rId1191" ref="N597"/>
    <hyperlink r:id="rId1192" ref="R597"/>
    <hyperlink r:id="rId1193" ref="N598"/>
    <hyperlink r:id="rId1194" ref="R598"/>
    <hyperlink r:id="rId1195" ref="N599"/>
    <hyperlink r:id="rId1196" ref="R599"/>
    <hyperlink r:id="rId1197" ref="N600"/>
    <hyperlink r:id="rId1198" ref="R600"/>
    <hyperlink r:id="rId1199" ref="N601"/>
    <hyperlink r:id="rId1200" ref="R601"/>
    <hyperlink r:id="rId1201" ref="N602"/>
    <hyperlink r:id="rId1202" ref="R602"/>
    <hyperlink r:id="rId1203" ref="N603"/>
    <hyperlink r:id="rId1204" ref="R603"/>
    <hyperlink r:id="rId1205" ref="N604"/>
    <hyperlink r:id="rId1206" ref="R604"/>
    <hyperlink r:id="rId1207" ref="N605"/>
    <hyperlink r:id="rId1208" ref="R605"/>
    <hyperlink r:id="rId1209" ref="N606"/>
    <hyperlink r:id="rId1210" ref="R606"/>
    <hyperlink r:id="rId1211" ref="N607"/>
    <hyperlink r:id="rId1212" ref="R607"/>
    <hyperlink r:id="rId1213" ref="N608"/>
    <hyperlink r:id="rId1214" ref="R608"/>
    <hyperlink r:id="rId1215" ref="N609"/>
    <hyperlink r:id="rId1216" ref="R609"/>
    <hyperlink r:id="rId1217" ref="N610"/>
    <hyperlink r:id="rId1218" ref="R610"/>
    <hyperlink r:id="rId1219" ref="N611"/>
    <hyperlink r:id="rId1220" ref="R611"/>
    <hyperlink r:id="rId1221" ref="N612"/>
    <hyperlink r:id="rId1222" ref="R612"/>
    <hyperlink r:id="rId1223" ref="N613"/>
    <hyperlink r:id="rId1224" ref="R613"/>
    <hyperlink r:id="rId1225" ref="N614"/>
    <hyperlink r:id="rId1226" ref="R614"/>
    <hyperlink r:id="rId1227" ref="N615"/>
    <hyperlink r:id="rId1228" ref="R615"/>
    <hyperlink r:id="rId1229" ref="N616"/>
    <hyperlink r:id="rId1230" ref="R616"/>
    <hyperlink r:id="rId1231" ref="N617"/>
    <hyperlink r:id="rId1232" ref="R617"/>
    <hyperlink r:id="rId1233" ref="N618"/>
    <hyperlink r:id="rId1234" ref="R618"/>
    <hyperlink r:id="rId1235" ref="N619"/>
    <hyperlink r:id="rId1236" ref="R619"/>
    <hyperlink r:id="rId1237" ref="N620"/>
    <hyperlink r:id="rId1238" ref="R620"/>
    <hyperlink r:id="rId1239" ref="N621"/>
    <hyperlink r:id="rId1240" ref="R621"/>
    <hyperlink r:id="rId1241" ref="N622"/>
    <hyperlink r:id="rId1242" ref="R622"/>
    <hyperlink r:id="rId1243" ref="N623"/>
    <hyperlink r:id="rId1244" ref="R623"/>
    <hyperlink r:id="rId1245" ref="N624"/>
    <hyperlink r:id="rId1246" ref="R624"/>
    <hyperlink r:id="rId1247" ref="N625"/>
    <hyperlink r:id="rId1248" ref="R625"/>
    <hyperlink r:id="rId1249" ref="N626"/>
    <hyperlink r:id="rId1250" ref="R626"/>
    <hyperlink r:id="rId1251" ref="N627"/>
    <hyperlink r:id="rId1252" ref="R627"/>
    <hyperlink r:id="rId1253" ref="N628"/>
    <hyperlink r:id="rId1254" ref="R628"/>
    <hyperlink r:id="rId1255" ref="N629"/>
    <hyperlink r:id="rId1256" ref="R629"/>
    <hyperlink r:id="rId1257" ref="N630"/>
    <hyperlink r:id="rId1258" ref="R630"/>
    <hyperlink r:id="rId1259" ref="N631"/>
    <hyperlink r:id="rId1260" ref="R631"/>
    <hyperlink r:id="rId1261" ref="N632"/>
    <hyperlink r:id="rId1262" ref="R632"/>
    <hyperlink r:id="rId1263" ref="N633"/>
    <hyperlink r:id="rId1264" ref="R633"/>
    <hyperlink r:id="rId1265" ref="N634"/>
    <hyperlink r:id="rId1266" ref="R634"/>
    <hyperlink r:id="rId1267" ref="N635"/>
    <hyperlink r:id="rId1268" ref="R635"/>
    <hyperlink r:id="rId1269" ref="N636"/>
    <hyperlink r:id="rId1270" ref="R636"/>
    <hyperlink r:id="rId1271" ref="N637"/>
    <hyperlink r:id="rId1272" ref="R637"/>
    <hyperlink r:id="rId1273" ref="N638"/>
    <hyperlink r:id="rId1274" ref="R638"/>
    <hyperlink r:id="rId1275" ref="N639"/>
    <hyperlink r:id="rId1276" ref="R639"/>
    <hyperlink r:id="rId1277" ref="N640"/>
    <hyperlink r:id="rId1278" ref="R640"/>
    <hyperlink r:id="rId1279" ref="N641"/>
    <hyperlink r:id="rId1280" ref="R641"/>
    <hyperlink r:id="rId1281" ref="N642"/>
    <hyperlink r:id="rId1282" ref="R642"/>
    <hyperlink r:id="rId1283" ref="N643"/>
    <hyperlink r:id="rId1284" ref="R643"/>
    <hyperlink r:id="rId1285" ref="N644"/>
    <hyperlink r:id="rId1286" ref="R644"/>
    <hyperlink r:id="rId1287" ref="N645"/>
    <hyperlink r:id="rId1288" ref="R645"/>
    <hyperlink r:id="rId1289" ref="N646"/>
    <hyperlink r:id="rId1290" ref="R646"/>
    <hyperlink r:id="rId1291" ref="N647"/>
    <hyperlink r:id="rId1292" ref="R647"/>
    <hyperlink r:id="rId1293" ref="N648"/>
    <hyperlink r:id="rId1294" ref="R648"/>
    <hyperlink r:id="rId1295" ref="N649"/>
    <hyperlink r:id="rId1296" ref="R649"/>
    <hyperlink r:id="rId1297" ref="N650"/>
    <hyperlink r:id="rId1298" ref="R650"/>
    <hyperlink r:id="rId1299" ref="N651"/>
    <hyperlink r:id="rId1300" ref="R651"/>
    <hyperlink r:id="rId1301" ref="N652"/>
    <hyperlink r:id="rId1302" ref="R652"/>
    <hyperlink r:id="rId1303" ref="N653"/>
    <hyperlink r:id="rId1304" ref="R653"/>
    <hyperlink r:id="rId1305" ref="N654"/>
    <hyperlink r:id="rId1306" ref="R654"/>
    <hyperlink r:id="rId1307" ref="N655"/>
    <hyperlink r:id="rId1308" ref="R655"/>
    <hyperlink r:id="rId1309" ref="N656"/>
    <hyperlink r:id="rId1310" ref="R656"/>
    <hyperlink r:id="rId1311" ref="N657"/>
    <hyperlink r:id="rId1312" ref="R657"/>
    <hyperlink r:id="rId1313" ref="N658"/>
    <hyperlink r:id="rId1314" ref="R658"/>
    <hyperlink r:id="rId1315" ref="N659"/>
    <hyperlink r:id="rId1316" ref="R659"/>
    <hyperlink r:id="rId1317" ref="N660"/>
    <hyperlink r:id="rId1318" ref="R660"/>
    <hyperlink r:id="rId1319" ref="N661"/>
    <hyperlink r:id="rId1320" ref="R661"/>
    <hyperlink r:id="rId1321" ref="N662"/>
    <hyperlink r:id="rId1322" ref="R662"/>
    <hyperlink r:id="rId1323" ref="N663"/>
    <hyperlink r:id="rId1324" ref="R663"/>
    <hyperlink r:id="rId1325" ref="N664"/>
    <hyperlink r:id="rId1326" ref="R664"/>
    <hyperlink r:id="rId1327" ref="N665"/>
    <hyperlink r:id="rId1328" ref="R665"/>
    <hyperlink r:id="rId1329" ref="N666"/>
    <hyperlink r:id="rId1330" ref="R666"/>
    <hyperlink r:id="rId1331" ref="N667"/>
    <hyperlink r:id="rId1332" ref="R667"/>
    <hyperlink r:id="rId1333" ref="N668"/>
    <hyperlink r:id="rId1334" ref="R668"/>
    <hyperlink r:id="rId1335" ref="N669"/>
    <hyperlink r:id="rId1336" ref="R669"/>
    <hyperlink r:id="rId1337" ref="N670"/>
    <hyperlink r:id="rId1338" ref="R670"/>
    <hyperlink r:id="rId1339" ref="N671"/>
    <hyperlink r:id="rId1340" ref="R671"/>
    <hyperlink r:id="rId1341" ref="N672"/>
    <hyperlink r:id="rId1342" ref="R672"/>
    <hyperlink r:id="rId1343" ref="N673"/>
    <hyperlink r:id="rId1344" ref="R673"/>
    <hyperlink r:id="rId1345" ref="N674"/>
    <hyperlink r:id="rId1346" ref="R674"/>
    <hyperlink r:id="rId1347" ref="N675"/>
    <hyperlink r:id="rId1348" ref="R675"/>
    <hyperlink r:id="rId1349" ref="N676"/>
    <hyperlink r:id="rId1350" ref="R676"/>
    <hyperlink r:id="rId1351" ref="N677"/>
    <hyperlink r:id="rId1352" ref="R677"/>
    <hyperlink r:id="rId1353" ref="N678"/>
    <hyperlink r:id="rId1354" ref="R678"/>
    <hyperlink r:id="rId1355" ref="N679"/>
    <hyperlink r:id="rId1356" ref="R679"/>
    <hyperlink r:id="rId1357" ref="N680"/>
    <hyperlink r:id="rId1358" ref="R680"/>
    <hyperlink r:id="rId1359" ref="N681"/>
    <hyperlink r:id="rId1360" ref="R681"/>
    <hyperlink r:id="rId1361" ref="N682"/>
    <hyperlink r:id="rId1362" ref="R682"/>
    <hyperlink r:id="rId1363" ref="N683"/>
    <hyperlink r:id="rId1364" ref="R683"/>
    <hyperlink r:id="rId1365" ref="N684"/>
    <hyperlink r:id="rId1366" ref="R684"/>
    <hyperlink r:id="rId1367" ref="N685"/>
    <hyperlink r:id="rId1368" ref="R685"/>
    <hyperlink r:id="rId1369" ref="N686"/>
    <hyperlink r:id="rId1370" ref="R686"/>
    <hyperlink r:id="rId1371" ref="N687"/>
    <hyperlink r:id="rId1372" ref="R687"/>
    <hyperlink r:id="rId1373" ref="N688"/>
    <hyperlink r:id="rId1374" ref="R688"/>
    <hyperlink r:id="rId1375" ref="N689"/>
    <hyperlink r:id="rId1376" ref="R689"/>
    <hyperlink r:id="rId1377" ref="N690"/>
    <hyperlink r:id="rId1378" ref="R690"/>
    <hyperlink r:id="rId1379" ref="N691"/>
    <hyperlink r:id="rId1380" ref="R691"/>
    <hyperlink r:id="rId1381" ref="N692"/>
    <hyperlink r:id="rId1382" ref="R692"/>
    <hyperlink r:id="rId1383" ref="N693"/>
    <hyperlink r:id="rId1384" ref="R693"/>
    <hyperlink r:id="rId1385" ref="N694"/>
    <hyperlink r:id="rId1386" ref="R694"/>
    <hyperlink r:id="rId1387" ref="N695"/>
    <hyperlink r:id="rId1388" ref="R695"/>
    <hyperlink r:id="rId1389" ref="N696"/>
    <hyperlink r:id="rId1390" ref="R696"/>
    <hyperlink r:id="rId1391" ref="N697"/>
    <hyperlink r:id="rId1392" ref="R697"/>
    <hyperlink r:id="rId1393" ref="N698"/>
    <hyperlink r:id="rId1394" ref="R698"/>
    <hyperlink r:id="rId1395" ref="N699"/>
    <hyperlink r:id="rId1396" ref="R699"/>
    <hyperlink r:id="rId1397" ref="N700"/>
    <hyperlink r:id="rId1398" ref="R700"/>
    <hyperlink r:id="rId1399" ref="N701"/>
    <hyperlink r:id="rId1400" ref="R701"/>
    <hyperlink r:id="rId1401" ref="N702"/>
    <hyperlink r:id="rId1402" ref="R702"/>
    <hyperlink r:id="rId1403" ref="N703"/>
    <hyperlink r:id="rId1404" ref="R703"/>
    <hyperlink r:id="rId1405" ref="N704"/>
    <hyperlink r:id="rId1406" ref="R704"/>
    <hyperlink r:id="rId1407" ref="N705"/>
    <hyperlink r:id="rId1408" ref="R705"/>
    <hyperlink r:id="rId1409" ref="N706"/>
    <hyperlink r:id="rId1410" ref="R706"/>
    <hyperlink r:id="rId1411" ref="N707"/>
    <hyperlink r:id="rId1412" ref="R707"/>
    <hyperlink r:id="rId1413" ref="N708"/>
    <hyperlink r:id="rId1414" ref="R708"/>
    <hyperlink r:id="rId1415" ref="N709"/>
    <hyperlink r:id="rId1416" ref="R709"/>
    <hyperlink r:id="rId1417" ref="N710"/>
    <hyperlink r:id="rId1418" ref="R710"/>
    <hyperlink r:id="rId1419" ref="N711"/>
    <hyperlink r:id="rId1420" ref="R711"/>
    <hyperlink r:id="rId1421" ref="N712"/>
    <hyperlink r:id="rId1422" ref="R712"/>
    <hyperlink r:id="rId1423" ref="N713"/>
    <hyperlink r:id="rId1424" ref="R713"/>
    <hyperlink r:id="rId1425" ref="N714"/>
    <hyperlink r:id="rId1426" ref="R714"/>
    <hyperlink r:id="rId1427" ref="N715"/>
    <hyperlink r:id="rId1428" ref="R715"/>
    <hyperlink r:id="rId1429" ref="N716"/>
    <hyperlink r:id="rId1430" ref="R716"/>
    <hyperlink r:id="rId1431" ref="N717"/>
    <hyperlink r:id="rId1432" ref="R717"/>
    <hyperlink r:id="rId1433" ref="N718"/>
    <hyperlink r:id="rId1434" ref="R718"/>
    <hyperlink r:id="rId1435" ref="N719"/>
    <hyperlink r:id="rId1436" ref="R719"/>
    <hyperlink r:id="rId1437" ref="N720"/>
    <hyperlink r:id="rId1438" ref="R720"/>
    <hyperlink r:id="rId1439" ref="N721"/>
    <hyperlink r:id="rId1440" ref="R721"/>
    <hyperlink r:id="rId1441" ref="N722"/>
    <hyperlink r:id="rId1442" ref="R722"/>
    <hyperlink r:id="rId1443" ref="N723"/>
    <hyperlink r:id="rId1444" ref="R723"/>
    <hyperlink r:id="rId1445" ref="N724"/>
    <hyperlink r:id="rId1446" ref="R724"/>
    <hyperlink r:id="rId1447" ref="N725"/>
    <hyperlink r:id="rId1448" ref="R725"/>
    <hyperlink r:id="rId1449" ref="N726"/>
    <hyperlink r:id="rId1450" ref="R726"/>
    <hyperlink r:id="rId1451" ref="N727"/>
    <hyperlink r:id="rId1452" ref="R727"/>
    <hyperlink r:id="rId1453" ref="N728"/>
    <hyperlink r:id="rId1454" ref="R728"/>
    <hyperlink r:id="rId1455" ref="N729"/>
    <hyperlink r:id="rId1456" ref="R729"/>
    <hyperlink r:id="rId1457" ref="N730"/>
    <hyperlink r:id="rId1458" ref="R730"/>
    <hyperlink r:id="rId1459" ref="N731"/>
    <hyperlink r:id="rId1460" ref="R731"/>
    <hyperlink r:id="rId1461" ref="N732"/>
    <hyperlink r:id="rId1462" ref="R732"/>
    <hyperlink r:id="rId1463" ref="N733"/>
    <hyperlink r:id="rId1464" ref="R733"/>
    <hyperlink r:id="rId1465" ref="N734"/>
    <hyperlink r:id="rId1466" ref="R734"/>
    <hyperlink r:id="rId1467" ref="N735"/>
    <hyperlink r:id="rId1468" ref="R735"/>
    <hyperlink r:id="rId1469" ref="N736"/>
    <hyperlink r:id="rId1470" ref="R736"/>
    <hyperlink r:id="rId1471" ref="N737"/>
    <hyperlink r:id="rId1472" ref="R737"/>
    <hyperlink r:id="rId1473" ref="N738"/>
    <hyperlink r:id="rId1474" ref="R738"/>
    <hyperlink r:id="rId1475" ref="N739"/>
    <hyperlink r:id="rId1476" ref="R739"/>
    <hyperlink r:id="rId1477" ref="N740"/>
    <hyperlink r:id="rId1478" ref="R740"/>
    <hyperlink r:id="rId1479" ref="N741"/>
    <hyperlink r:id="rId1480" ref="R741"/>
    <hyperlink r:id="rId1481" ref="N742"/>
    <hyperlink r:id="rId1482" ref="R742"/>
    <hyperlink r:id="rId1483" ref="N743"/>
    <hyperlink r:id="rId1484" ref="R743"/>
    <hyperlink r:id="rId1485" ref="N744"/>
    <hyperlink r:id="rId1486" ref="R744"/>
    <hyperlink r:id="rId1487" ref="N745"/>
    <hyperlink r:id="rId1488" ref="R745"/>
    <hyperlink r:id="rId1489" ref="N746"/>
    <hyperlink r:id="rId1490" ref="R746"/>
    <hyperlink r:id="rId1491" ref="N747"/>
    <hyperlink r:id="rId1492" ref="R747"/>
    <hyperlink r:id="rId1493" ref="N748"/>
    <hyperlink r:id="rId1494" ref="R748"/>
    <hyperlink r:id="rId1495" ref="N749"/>
    <hyperlink r:id="rId1496" ref="R749"/>
    <hyperlink r:id="rId1497" ref="N750"/>
    <hyperlink r:id="rId1498" ref="R750"/>
    <hyperlink r:id="rId1499" ref="N751"/>
    <hyperlink r:id="rId1500" ref="R751"/>
    <hyperlink r:id="rId1501" ref="N752"/>
    <hyperlink r:id="rId1502" ref="R752"/>
    <hyperlink r:id="rId1503" ref="N753"/>
    <hyperlink r:id="rId1504" ref="R753"/>
    <hyperlink r:id="rId1505" ref="N754"/>
    <hyperlink r:id="rId1506" ref="R754"/>
    <hyperlink r:id="rId1507" ref="N755"/>
    <hyperlink r:id="rId1508" ref="R755"/>
    <hyperlink r:id="rId1509" ref="N756"/>
    <hyperlink r:id="rId1510" ref="R756"/>
    <hyperlink r:id="rId1511" ref="N757"/>
    <hyperlink r:id="rId1512" ref="R757"/>
    <hyperlink r:id="rId1513" ref="N758"/>
    <hyperlink r:id="rId1514" ref="R758"/>
    <hyperlink r:id="rId1515" ref="N759"/>
    <hyperlink r:id="rId1516" ref="R759"/>
    <hyperlink r:id="rId1517" ref="N760"/>
    <hyperlink r:id="rId1518" ref="R760"/>
    <hyperlink r:id="rId1519" ref="N761"/>
    <hyperlink r:id="rId1520" ref="R761"/>
    <hyperlink r:id="rId1521" ref="N762"/>
    <hyperlink r:id="rId1522" ref="R762"/>
    <hyperlink r:id="rId1523" ref="N763"/>
    <hyperlink r:id="rId1524" ref="R763"/>
    <hyperlink r:id="rId1525" ref="N764"/>
    <hyperlink r:id="rId1526" ref="R764"/>
    <hyperlink r:id="rId1527" ref="N765"/>
    <hyperlink r:id="rId1528" ref="R765"/>
    <hyperlink r:id="rId1529" ref="N766"/>
    <hyperlink r:id="rId1530" ref="R766"/>
    <hyperlink r:id="rId1531" ref="N767"/>
    <hyperlink r:id="rId1532" ref="R767"/>
    <hyperlink r:id="rId1533" ref="N768"/>
    <hyperlink r:id="rId1534" ref="R768"/>
    <hyperlink r:id="rId1535" ref="N769"/>
    <hyperlink r:id="rId1536" ref="R769"/>
    <hyperlink r:id="rId1537" ref="N770"/>
    <hyperlink r:id="rId1538" ref="R770"/>
    <hyperlink r:id="rId1539" ref="N771"/>
    <hyperlink r:id="rId1540" ref="R771"/>
    <hyperlink r:id="rId1541" ref="N772"/>
    <hyperlink r:id="rId1542" ref="R772"/>
    <hyperlink r:id="rId1543" ref="N773"/>
    <hyperlink r:id="rId1544" ref="R773"/>
    <hyperlink r:id="rId1545" ref="N774"/>
    <hyperlink r:id="rId1546" ref="R774"/>
    <hyperlink r:id="rId1547" ref="N775"/>
    <hyperlink r:id="rId1548" ref="R775"/>
    <hyperlink r:id="rId1549" ref="N776"/>
    <hyperlink r:id="rId1550" ref="R776"/>
    <hyperlink r:id="rId1551" ref="N777"/>
    <hyperlink r:id="rId1552" ref="R777"/>
    <hyperlink r:id="rId1553" ref="N778"/>
    <hyperlink r:id="rId1554" ref="R778"/>
    <hyperlink r:id="rId1555" ref="N779"/>
    <hyperlink r:id="rId1556" ref="R779"/>
    <hyperlink r:id="rId1557" ref="N780"/>
    <hyperlink r:id="rId1558" ref="R780"/>
    <hyperlink r:id="rId1559" ref="N781"/>
    <hyperlink r:id="rId1560" ref="R781"/>
    <hyperlink r:id="rId1561" ref="N782"/>
    <hyperlink r:id="rId1562" ref="R782"/>
    <hyperlink r:id="rId1563" ref="N783"/>
    <hyperlink r:id="rId1564" ref="R783"/>
    <hyperlink r:id="rId1565" ref="N784"/>
    <hyperlink r:id="rId1566" ref="R784"/>
    <hyperlink r:id="rId1567" ref="N785"/>
    <hyperlink r:id="rId1568" ref="R785"/>
    <hyperlink r:id="rId1569" ref="N786"/>
    <hyperlink r:id="rId1570" ref="R786"/>
    <hyperlink r:id="rId1571" ref="N787"/>
    <hyperlink r:id="rId1572" ref="R787"/>
    <hyperlink r:id="rId1573" ref="N788"/>
    <hyperlink r:id="rId1574" ref="R788"/>
    <hyperlink r:id="rId1575" ref="N789"/>
    <hyperlink r:id="rId1576" ref="R789"/>
    <hyperlink r:id="rId1577" ref="N790"/>
    <hyperlink r:id="rId1578" ref="R790"/>
    <hyperlink r:id="rId1579" ref="N791"/>
    <hyperlink r:id="rId1580" ref="R791"/>
    <hyperlink r:id="rId1581" ref="N792"/>
    <hyperlink r:id="rId1582" ref="R792"/>
    <hyperlink r:id="rId1583" ref="N793"/>
    <hyperlink r:id="rId1584" ref="R793"/>
    <hyperlink r:id="rId1585" ref="N794"/>
    <hyperlink r:id="rId1586" ref="R794"/>
    <hyperlink r:id="rId1587" ref="N795"/>
    <hyperlink r:id="rId1588" ref="R795"/>
    <hyperlink r:id="rId1589" ref="N796"/>
    <hyperlink r:id="rId1590" ref="R796"/>
    <hyperlink r:id="rId1591" ref="N797"/>
    <hyperlink r:id="rId1592" ref="R797"/>
    <hyperlink r:id="rId1593" ref="N798"/>
    <hyperlink r:id="rId1594" ref="R798"/>
    <hyperlink r:id="rId1595" ref="N799"/>
    <hyperlink r:id="rId1596" ref="R799"/>
    <hyperlink r:id="rId1597" ref="N800"/>
    <hyperlink r:id="rId1598" ref="R800"/>
    <hyperlink r:id="rId1599" ref="N801"/>
    <hyperlink r:id="rId1600" ref="R801"/>
    <hyperlink r:id="rId1601" ref="N802"/>
    <hyperlink r:id="rId1602" ref="R802"/>
    <hyperlink r:id="rId1603" ref="N803"/>
    <hyperlink r:id="rId1604" ref="R803"/>
    <hyperlink r:id="rId1605" ref="N804"/>
    <hyperlink r:id="rId1606" ref="R804"/>
    <hyperlink r:id="rId1607" ref="N805"/>
    <hyperlink r:id="rId1608" ref="R805"/>
    <hyperlink r:id="rId1609" ref="N806"/>
    <hyperlink r:id="rId1610" ref="R806"/>
    <hyperlink r:id="rId1611" ref="N807"/>
    <hyperlink r:id="rId1612" ref="R807"/>
    <hyperlink r:id="rId1613" ref="N808"/>
    <hyperlink r:id="rId1614" ref="R808"/>
    <hyperlink r:id="rId1615" ref="N809"/>
    <hyperlink r:id="rId1616" ref="R809"/>
    <hyperlink r:id="rId1617" ref="N810"/>
    <hyperlink r:id="rId1618" ref="R810"/>
    <hyperlink r:id="rId1619" ref="N811"/>
    <hyperlink r:id="rId1620" ref="R811"/>
    <hyperlink r:id="rId1621" ref="N812"/>
    <hyperlink r:id="rId1622" ref="R812"/>
    <hyperlink r:id="rId1623" ref="N813"/>
    <hyperlink r:id="rId1624" ref="R813"/>
    <hyperlink r:id="rId1625" ref="N814"/>
    <hyperlink r:id="rId1626" ref="R814"/>
    <hyperlink r:id="rId1627" ref="N815"/>
    <hyperlink r:id="rId1628" ref="R815"/>
    <hyperlink r:id="rId1629" ref="N816"/>
    <hyperlink r:id="rId1630" ref="R816"/>
    <hyperlink r:id="rId1631" ref="N817"/>
    <hyperlink r:id="rId1632" ref="R817"/>
    <hyperlink r:id="rId1633" ref="N818"/>
    <hyperlink r:id="rId1634" ref="R818"/>
    <hyperlink r:id="rId1635" ref="N819"/>
    <hyperlink r:id="rId1636" ref="R819"/>
    <hyperlink r:id="rId1637" ref="N820"/>
    <hyperlink r:id="rId1638" ref="R820"/>
    <hyperlink r:id="rId1639" ref="N821"/>
    <hyperlink r:id="rId1640" ref="R821"/>
    <hyperlink r:id="rId1641" ref="N822"/>
    <hyperlink r:id="rId1642" ref="R822"/>
    <hyperlink r:id="rId1643" ref="N823"/>
    <hyperlink r:id="rId1644" ref="R823"/>
    <hyperlink r:id="rId1645" ref="N824"/>
    <hyperlink r:id="rId1646" ref="R824"/>
    <hyperlink r:id="rId1647" ref="N825"/>
    <hyperlink r:id="rId1648" ref="R825"/>
    <hyperlink r:id="rId1649" ref="N826"/>
    <hyperlink r:id="rId1650" ref="R826"/>
    <hyperlink r:id="rId1651" ref="N827"/>
    <hyperlink r:id="rId1652" ref="R827"/>
    <hyperlink r:id="rId1653" ref="N828"/>
    <hyperlink r:id="rId1654" ref="R828"/>
    <hyperlink r:id="rId1655" ref="N829"/>
    <hyperlink r:id="rId1656" ref="R829"/>
    <hyperlink r:id="rId1657" ref="N830"/>
    <hyperlink r:id="rId1658" ref="R830"/>
    <hyperlink r:id="rId1659" ref="N831"/>
    <hyperlink r:id="rId1660" ref="R831"/>
    <hyperlink r:id="rId1661" ref="N832"/>
    <hyperlink r:id="rId1662" ref="R832"/>
    <hyperlink r:id="rId1663" ref="N833"/>
    <hyperlink r:id="rId1664" ref="R833"/>
    <hyperlink r:id="rId1665" ref="N834"/>
    <hyperlink r:id="rId1666" ref="R834"/>
    <hyperlink r:id="rId1667" ref="N835"/>
    <hyperlink r:id="rId1668" ref="R835"/>
    <hyperlink r:id="rId1669" ref="N836"/>
    <hyperlink r:id="rId1670" ref="R836"/>
    <hyperlink r:id="rId1671" ref="N837"/>
    <hyperlink r:id="rId1672" ref="R837"/>
    <hyperlink r:id="rId1673" ref="N838"/>
    <hyperlink r:id="rId1674" ref="R838"/>
    <hyperlink r:id="rId1675" ref="N839"/>
    <hyperlink r:id="rId1676" ref="R839"/>
    <hyperlink r:id="rId1677" ref="N840"/>
    <hyperlink r:id="rId1678" ref="R840"/>
    <hyperlink r:id="rId1679" ref="N841"/>
    <hyperlink r:id="rId1680" ref="R841"/>
    <hyperlink r:id="rId1681" ref="N842"/>
    <hyperlink r:id="rId1682" ref="R842"/>
    <hyperlink r:id="rId1683" ref="N843"/>
    <hyperlink r:id="rId1684" ref="R843"/>
    <hyperlink r:id="rId1685" ref="N844"/>
    <hyperlink r:id="rId1686" ref="R844"/>
    <hyperlink r:id="rId1687" ref="N845"/>
    <hyperlink r:id="rId1688" ref="R845"/>
    <hyperlink r:id="rId1689" ref="N846"/>
    <hyperlink r:id="rId1690" ref="R846"/>
    <hyperlink r:id="rId1691" ref="N847"/>
    <hyperlink r:id="rId1692" ref="R847"/>
    <hyperlink r:id="rId1693" ref="N848"/>
    <hyperlink r:id="rId1694" ref="R848"/>
    <hyperlink r:id="rId1695" ref="N849"/>
    <hyperlink r:id="rId1696" ref="R849"/>
    <hyperlink r:id="rId1697" ref="N850"/>
    <hyperlink r:id="rId1698" ref="R850"/>
    <hyperlink r:id="rId1699" ref="N851"/>
    <hyperlink r:id="rId1700" ref="R851"/>
    <hyperlink r:id="rId1701" ref="N852"/>
    <hyperlink r:id="rId1702" ref="R852"/>
    <hyperlink r:id="rId1703" ref="N853"/>
    <hyperlink r:id="rId1704" ref="R853"/>
    <hyperlink r:id="rId1705" ref="N854"/>
    <hyperlink r:id="rId1706" ref="R854"/>
    <hyperlink r:id="rId1707" ref="N855"/>
    <hyperlink r:id="rId1708" ref="R855"/>
    <hyperlink r:id="rId1709" ref="N856"/>
    <hyperlink r:id="rId1710" ref="R856"/>
    <hyperlink r:id="rId1711" ref="N857"/>
    <hyperlink r:id="rId1712" ref="R857"/>
    <hyperlink r:id="rId1713" ref="N858"/>
    <hyperlink r:id="rId1714" ref="R858"/>
    <hyperlink r:id="rId1715" ref="N859"/>
    <hyperlink r:id="rId1716" ref="R859"/>
    <hyperlink r:id="rId1717" ref="N860"/>
    <hyperlink r:id="rId1718" ref="R860"/>
    <hyperlink r:id="rId1719" ref="N861"/>
    <hyperlink r:id="rId1720" ref="R861"/>
    <hyperlink r:id="rId1721" ref="N862"/>
    <hyperlink r:id="rId1722" ref="R862"/>
    <hyperlink r:id="rId1723" ref="N863"/>
    <hyperlink r:id="rId1724" ref="R863"/>
    <hyperlink r:id="rId1725" ref="N864"/>
    <hyperlink r:id="rId1726" ref="R864"/>
    <hyperlink r:id="rId1727" ref="N865"/>
    <hyperlink r:id="rId1728" ref="R865"/>
    <hyperlink r:id="rId1729" ref="N866"/>
    <hyperlink r:id="rId1730" ref="R866"/>
    <hyperlink r:id="rId1731" ref="N867"/>
    <hyperlink r:id="rId1732" ref="R867"/>
    <hyperlink r:id="rId1733" ref="N868"/>
    <hyperlink r:id="rId1734" ref="R868"/>
    <hyperlink r:id="rId1735" ref="N869"/>
    <hyperlink r:id="rId1736" ref="R869"/>
    <hyperlink r:id="rId1737" ref="N870"/>
    <hyperlink r:id="rId1738" ref="R870"/>
    <hyperlink r:id="rId1739" ref="N871"/>
    <hyperlink r:id="rId1740" ref="R871"/>
    <hyperlink r:id="rId1741" ref="N872"/>
    <hyperlink r:id="rId1742" ref="R872"/>
    <hyperlink r:id="rId1743" ref="N873"/>
    <hyperlink r:id="rId1744" ref="R873"/>
    <hyperlink r:id="rId1745" ref="N874"/>
    <hyperlink r:id="rId1746" ref="R874"/>
    <hyperlink r:id="rId1747" ref="N875"/>
    <hyperlink r:id="rId1748" ref="R875"/>
    <hyperlink r:id="rId1749" ref="N876"/>
    <hyperlink r:id="rId1750" ref="R876"/>
    <hyperlink r:id="rId1751" ref="N877"/>
    <hyperlink r:id="rId1752" ref="R877"/>
    <hyperlink r:id="rId1753" ref="N878"/>
    <hyperlink r:id="rId1754" ref="R878"/>
    <hyperlink r:id="rId1755" ref="N879"/>
    <hyperlink r:id="rId1756" ref="R879"/>
    <hyperlink r:id="rId1757" ref="N880"/>
    <hyperlink r:id="rId1758" ref="R880"/>
    <hyperlink r:id="rId1759" ref="N881"/>
    <hyperlink r:id="rId1760" ref="R881"/>
    <hyperlink r:id="rId1761" ref="N882"/>
    <hyperlink r:id="rId1762" ref="R882"/>
    <hyperlink r:id="rId1763" ref="N883"/>
    <hyperlink r:id="rId1764" ref="R883"/>
    <hyperlink r:id="rId1765" ref="N884"/>
    <hyperlink r:id="rId1766" ref="R884"/>
    <hyperlink r:id="rId1767" ref="N885"/>
    <hyperlink r:id="rId1768" ref="R885"/>
    <hyperlink r:id="rId1769" ref="N886"/>
    <hyperlink r:id="rId1770" ref="R886"/>
    <hyperlink r:id="rId1771" ref="N887"/>
    <hyperlink r:id="rId1772" ref="R887"/>
    <hyperlink r:id="rId1773" ref="N888"/>
    <hyperlink r:id="rId1774" ref="R888"/>
    <hyperlink r:id="rId1775" ref="N889"/>
    <hyperlink r:id="rId1776" ref="R889"/>
    <hyperlink r:id="rId1777" ref="N890"/>
    <hyperlink r:id="rId1778" ref="R890"/>
    <hyperlink r:id="rId1779" ref="N891"/>
    <hyperlink r:id="rId1780" ref="R891"/>
    <hyperlink r:id="rId1781" ref="N892"/>
    <hyperlink r:id="rId1782" ref="R892"/>
    <hyperlink r:id="rId1783" ref="N893"/>
    <hyperlink r:id="rId1784" ref="R893"/>
    <hyperlink r:id="rId1785" ref="N894"/>
    <hyperlink r:id="rId1786" ref="R894"/>
    <hyperlink r:id="rId1787" ref="N895"/>
    <hyperlink r:id="rId1788" ref="R895"/>
    <hyperlink r:id="rId1789" ref="N896"/>
    <hyperlink r:id="rId1790" ref="R896"/>
    <hyperlink r:id="rId1791" ref="N897"/>
    <hyperlink r:id="rId1792" ref="R897"/>
    <hyperlink r:id="rId1793" ref="N898"/>
    <hyperlink r:id="rId1794" ref="R898"/>
    <hyperlink r:id="rId1795" ref="N899"/>
    <hyperlink r:id="rId1796" ref="R899"/>
    <hyperlink r:id="rId1797" ref="N900"/>
    <hyperlink r:id="rId1798" ref="R900"/>
    <hyperlink r:id="rId1799" ref="N901"/>
    <hyperlink r:id="rId1800" ref="R901"/>
    <hyperlink r:id="rId1801" ref="N902"/>
    <hyperlink r:id="rId1802" ref="R902"/>
    <hyperlink r:id="rId1803" ref="N903"/>
    <hyperlink r:id="rId1804" ref="R903"/>
    <hyperlink r:id="rId1805" ref="N904"/>
    <hyperlink r:id="rId1806" ref="R904"/>
    <hyperlink r:id="rId1807" ref="N905"/>
    <hyperlink r:id="rId1808" ref="R905"/>
    <hyperlink r:id="rId1809" ref="N906"/>
    <hyperlink r:id="rId1810" ref="R906"/>
    <hyperlink r:id="rId1811" ref="N907"/>
    <hyperlink r:id="rId1812" ref="R907"/>
    <hyperlink r:id="rId1813" ref="N908"/>
    <hyperlink r:id="rId1814" ref="R908"/>
    <hyperlink r:id="rId1815" ref="N909"/>
    <hyperlink r:id="rId1816" ref="R909"/>
    <hyperlink r:id="rId1817" ref="N910"/>
    <hyperlink r:id="rId1818" ref="R910"/>
    <hyperlink r:id="rId1819" ref="N911"/>
    <hyperlink r:id="rId1820" ref="R911"/>
    <hyperlink r:id="rId1821" ref="N912"/>
    <hyperlink r:id="rId1822" ref="R912"/>
    <hyperlink r:id="rId1823" ref="N913"/>
    <hyperlink r:id="rId1824" ref="R913"/>
    <hyperlink r:id="rId1825" ref="N914"/>
    <hyperlink r:id="rId1826" ref="R914"/>
    <hyperlink r:id="rId1827" ref="N915"/>
    <hyperlink r:id="rId1828" ref="R915"/>
    <hyperlink r:id="rId1829" ref="N916"/>
    <hyperlink r:id="rId1830" ref="R916"/>
    <hyperlink r:id="rId1831" ref="N917"/>
    <hyperlink r:id="rId1832" ref="R917"/>
    <hyperlink r:id="rId1833" ref="N918"/>
    <hyperlink r:id="rId1834" ref="R918"/>
    <hyperlink r:id="rId1835" ref="N919"/>
    <hyperlink r:id="rId1836" ref="R919"/>
    <hyperlink r:id="rId1837" ref="N920"/>
    <hyperlink r:id="rId1838" ref="R920"/>
    <hyperlink r:id="rId1839" ref="N921"/>
    <hyperlink r:id="rId1840" ref="R921"/>
    <hyperlink r:id="rId1841" ref="N922"/>
    <hyperlink r:id="rId1842" ref="R922"/>
    <hyperlink r:id="rId1843" ref="N923"/>
    <hyperlink r:id="rId1844" ref="R923"/>
    <hyperlink r:id="rId1845" ref="N924"/>
    <hyperlink r:id="rId1846" ref="R924"/>
    <hyperlink r:id="rId1847" ref="N925"/>
    <hyperlink r:id="rId1848" ref="R925"/>
    <hyperlink r:id="rId1849" ref="N926"/>
    <hyperlink r:id="rId1850" ref="R926"/>
    <hyperlink r:id="rId1851" ref="N927"/>
    <hyperlink r:id="rId1852" ref="R927"/>
    <hyperlink r:id="rId1853" ref="N928"/>
    <hyperlink r:id="rId1854" ref="R928"/>
    <hyperlink r:id="rId1855" ref="N929"/>
    <hyperlink r:id="rId1856" ref="R929"/>
    <hyperlink r:id="rId1857" ref="N930"/>
    <hyperlink r:id="rId1858" ref="R930"/>
    <hyperlink r:id="rId1859" ref="N931"/>
    <hyperlink r:id="rId1860" ref="R931"/>
    <hyperlink r:id="rId1861" ref="N932"/>
    <hyperlink r:id="rId1862" ref="R932"/>
    <hyperlink r:id="rId1863" ref="N933"/>
    <hyperlink r:id="rId1864" ref="R933"/>
    <hyperlink r:id="rId1865" ref="N934"/>
    <hyperlink r:id="rId1866" ref="R934"/>
    <hyperlink r:id="rId1867" ref="N935"/>
    <hyperlink r:id="rId1868" ref="R935"/>
    <hyperlink r:id="rId1869" ref="N936"/>
    <hyperlink r:id="rId1870" ref="R936"/>
    <hyperlink r:id="rId1871" ref="N937"/>
    <hyperlink r:id="rId1872" ref="R937"/>
    <hyperlink r:id="rId1873" ref="N938"/>
    <hyperlink r:id="rId1874" ref="R938"/>
    <hyperlink r:id="rId1875" ref="N939"/>
    <hyperlink r:id="rId1876" ref="R939"/>
    <hyperlink r:id="rId1877" ref="N940"/>
    <hyperlink r:id="rId1878" ref="R940"/>
    <hyperlink r:id="rId1879" ref="N941"/>
    <hyperlink r:id="rId1880" ref="R941"/>
    <hyperlink r:id="rId1881" ref="N942"/>
    <hyperlink r:id="rId1882" ref="R942"/>
    <hyperlink r:id="rId1883" ref="N943"/>
    <hyperlink r:id="rId1884" ref="R943"/>
    <hyperlink r:id="rId1885" ref="N944"/>
    <hyperlink r:id="rId1886" ref="R944"/>
    <hyperlink r:id="rId1887" ref="N945"/>
    <hyperlink r:id="rId1888" ref="R945"/>
    <hyperlink r:id="rId1889" ref="N946"/>
    <hyperlink r:id="rId1890" ref="R946"/>
    <hyperlink r:id="rId1891" ref="N947"/>
    <hyperlink r:id="rId1892" ref="R947"/>
    <hyperlink r:id="rId1893" ref="N948"/>
    <hyperlink r:id="rId1894" ref="R948"/>
    <hyperlink r:id="rId1895" ref="N949"/>
    <hyperlink r:id="rId1896" ref="R949"/>
    <hyperlink r:id="rId1897" ref="N950"/>
    <hyperlink r:id="rId1898" ref="R950"/>
    <hyperlink r:id="rId1899" ref="N951"/>
    <hyperlink r:id="rId1900" ref="R951"/>
    <hyperlink r:id="rId1901" ref="N952"/>
    <hyperlink r:id="rId1902" ref="R952"/>
    <hyperlink r:id="rId1903" ref="N953"/>
    <hyperlink r:id="rId1904" ref="R953"/>
    <hyperlink r:id="rId1905" ref="N954"/>
    <hyperlink r:id="rId1906" ref="R954"/>
    <hyperlink r:id="rId1907" ref="N955"/>
    <hyperlink r:id="rId1908" ref="R955"/>
    <hyperlink r:id="rId1909" ref="N956"/>
    <hyperlink r:id="rId1910" ref="R956"/>
    <hyperlink r:id="rId1911" ref="N957"/>
    <hyperlink r:id="rId1912" ref="R957"/>
    <hyperlink r:id="rId1913" ref="N958"/>
    <hyperlink r:id="rId1914" ref="R958"/>
    <hyperlink r:id="rId1915" ref="N959"/>
    <hyperlink r:id="rId1916" ref="R959"/>
    <hyperlink r:id="rId1917" ref="N960"/>
    <hyperlink r:id="rId1918" ref="R960"/>
    <hyperlink r:id="rId1919" ref="N961"/>
    <hyperlink r:id="rId1920" ref="R961"/>
    <hyperlink r:id="rId1921" ref="N962"/>
    <hyperlink r:id="rId1922" ref="R962"/>
    <hyperlink r:id="rId1923" ref="N963"/>
    <hyperlink r:id="rId1924" ref="R963"/>
    <hyperlink r:id="rId1925" ref="N964"/>
    <hyperlink r:id="rId1926" ref="R964"/>
    <hyperlink r:id="rId1927" ref="N965"/>
    <hyperlink r:id="rId1928" ref="R965"/>
    <hyperlink r:id="rId1929" ref="N966"/>
    <hyperlink r:id="rId1930" ref="R966"/>
    <hyperlink r:id="rId1931" ref="N967"/>
    <hyperlink r:id="rId1932" ref="R967"/>
    <hyperlink r:id="rId1933" ref="N968"/>
    <hyperlink r:id="rId1934" ref="R968"/>
    <hyperlink r:id="rId1935" ref="N969"/>
    <hyperlink r:id="rId1936" ref="R969"/>
    <hyperlink r:id="rId1937" ref="N970"/>
    <hyperlink r:id="rId1938" ref="R970"/>
    <hyperlink r:id="rId1939" ref="N971"/>
    <hyperlink r:id="rId1940" ref="R971"/>
    <hyperlink r:id="rId1941" ref="N972"/>
    <hyperlink r:id="rId1942" ref="R972"/>
    <hyperlink r:id="rId1943" ref="N973"/>
    <hyperlink r:id="rId1944" ref="R973"/>
    <hyperlink r:id="rId1945" ref="N974"/>
    <hyperlink r:id="rId1946" ref="R974"/>
    <hyperlink r:id="rId1947" ref="N975"/>
    <hyperlink r:id="rId1948" ref="R975"/>
    <hyperlink r:id="rId1949" ref="N976"/>
    <hyperlink r:id="rId1950" ref="R976"/>
    <hyperlink r:id="rId1951" ref="N977"/>
    <hyperlink r:id="rId1952" ref="R977"/>
    <hyperlink r:id="rId1953" ref="N978"/>
    <hyperlink r:id="rId1954" ref="R978"/>
    <hyperlink r:id="rId1955" ref="N979"/>
    <hyperlink r:id="rId1956" ref="R979"/>
    <hyperlink r:id="rId1957" ref="N980"/>
    <hyperlink r:id="rId1958" ref="R980"/>
    <hyperlink r:id="rId1959" ref="N981"/>
    <hyperlink r:id="rId1960" ref="R981"/>
    <hyperlink r:id="rId1961" ref="N982"/>
    <hyperlink r:id="rId1962" ref="R982"/>
    <hyperlink r:id="rId1963" ref="N983"/>
    <hyperlink r:id="rId1964" ref="R983"/>
    <hyperlink r:id="rId1965" ref="N984"/>
    <hyperlink r:id="rId1966" ref="R984"/>
    <hyperlink r:id="rId1967" ref="N985"/>
    <hyperlink r:id="rId1968" ref="R985"/>
    <hyperlink r:id="rId1969" ref="N986"/>
    <hyperlink r:id="rId1970" ref="R986"/>
    <hyperlink r:id="rId1971" ref="N987"/>
    <hyperlink r:id="rId1972" ref="R987"/>
    <hyperlink r:id="rId1973" ref="N988"/>
    <hyperlink r:id="rId1974" ref="R988"/>
    <hyperlink r:id="rId1975" ref="N989"/>
    <hyperlink r:id="rId1976" ref="R989"/>
    <hyperlink r:id="rId1977" ref="N990"/>
    <hyperlink r:id="rId1978" ref="R990"/>
    <hyperlink r:id="rId1979" ref="N991"/>
    <hyperlink r:id="rId1980" ref="R991"/>
    <hyperlink r:id="rId1981" ref="N992"/>
    <hyperlink r:id="rId1982" ref="R992"/>
    <hyperlink r:id="rId1983" ref="N993"/>
    <hyperlink r:id="rId1984" ref="R993"/>
    <hyperlink r:id="rId1985" ref="N994"/>
    <hyperlink r:id="rId1986" ref="R994"/>
    <hyperlink r:id="rId1987" ref="N995"/>
    <hyperlink r:id="rId1988" ref="R995"/>
    <hyperlink r:id="rId1989" ref="N996"/>
    <hyperlink r:id="rId1990" ref="R996"/>
    <hyperlink r:id="rId1991" ref="N997"/>
    <hyperlink r:id="rId1992" ref="R997"/>
    <hyperlink r:id="rId1993" ref="N998"/>
    <hyperlink r:id="rId1994" ref="R998"/>
    <hyperlink r:id="rId1995" ref="N999"/>
    <hyperlink r:id="rId1996" ref="R999"/>
    <hyperlink r:id="rId1997" ref="N1000"/>
    <hyperlink r:id="rId1998" ref="R1000"/>
    <hyperlink r:id="rId1999" ref="N1001"/>
    <hyperlink r:id="rId2000" ref="R1001"/>
    <hyperlink r:id="rId2001" ref="N1002"/>
    <hyperlink r:id="rId2002" ref="R1002"/>
    <hyperlink r:id="rId2003" ref="N1003"/>
    <hyperlink r:id="rId2004" ref="R1003"/>
    <hyperlink r:id="rId2005" ref="N1004"/>
    <hyperlink r:id="rId2006" ref="R1004"/>
    <hyperlink r:id="rId2007" ref="N1005"/>
    <hyperlink r:id="rId2008" ref="R1005"/>
    <hyperlink r:id="rId2009" ref="N1006"/>
    <hyperlink r:id="rId2010" ref="R1006"/>
    <hyperlink r:id="rId2011" ref="N1007"/>
    <hyperlink r:id="rId2012" ref="R1007"/>
    <hyperlink r:id="rId2013" ref="N1008"/>
    <hyperlink r:id="rId2014" ref="R1008"/>
    <hyperlink r:id="rId2015" ref="N1009"/>
    <hyperlink r:id="rId2016" ref="R1009"/>
    <hyperlink r:id="rId2017" ref="N1010"/>
    <hyperlink r:id="rId2018" ref="R1010"/>
    <hyperlink r:id="rId2019" ref="N1011"/>
    <hyperlink r:id="rId2020" ref="R1011"/>
    <hyperlink r:id="rId2021" ref="N1012"/>
    <hyperlink r:id="rId2022" ref="R1012"/>
    <hyperlink r:id="rId2023" ref="N1013"/>
    <hyperlink r:id="rId2024" ref="R1013"/>
    <hyperlink r:id="rId2025" ref="N1014"/>
    <hyperlink r:id="rId2026" ref="R1014"/>
    <hyperlink r:id="rId2027" ref="N1015"/>
    <hyperlink r:id="rId2028" ref="R1015"/>
    <hyperlink r:id="rId2029" ref="N1016"/>
    <hyperlink r:id="rId2030" ref="R1016"/>
    <hyperlink r:id="rId2031" ref="N1017"/>
    <hyperlink r:id="rId2032" ref="R1017"/>
    <hyperlink r:id="rId2033" ref="N1018"/>
    <hyperlink r:id="rId2034" ref="R1018"/>
    <hyperlink r:id="rId2035" ref="N1019"/>
    <hyperlink r:id="rId2036" ref="R1019"/>
    <hyperlink r:id="rId2037" ref="N1020"/>
    <hyperlink r:id="rId2038" ref="R1020"/>
    <hyperlink r:id="rId2039" ref="N1021"/>
    <hyperlink r:id="rId2040" ref="R1021"/>
    <hyperlink r:id="rId2041" ref="N1022"/>
    <hyperlink r:id="rId2042" ref="R1022"/>
    <hyperlink r:id="rId2043" ref="N1023"/>
    <hyperlink r:id="rId2044" ref="R1023"/>
    <hyperlink r:id="rId2045" ref="N1024"/>
    <hyperlink r:id="rId2046" ref="R1024"/>
    <hyperlink r:id="rId2047" ref="N1025"/>
    <hyperlink r:id="rId2048" ref="R1025"/>
    <hyperlink r:id="rId2049" ref="N1026"/>
    <hyperlink r:id="rId2050" ref="R1026"/>
    <hyperlink r:id="rId2051" ref="N1027"/>
    <hyperlink r:id="rId2052" ref="R1027"/>
    <hyperlink r:id="rId2053" ref="N1028"/>
    <hyperlink r:id="rId2054" ref="R1028"/>
    <hyperlink r:id="rId2055" ref="N1029"/>
    <hyperlink r:id="rId2056" ref="R1029"/>
    <hyperlink r:id="rId2057" ref="N1030"/>
    <hyperlink r:id="rId2058" ref="R1030"/>
    <hyperlink r:id="rId2059" ref="N1031"/>
    <hyperlink r:id="rId2060" ref="R1031"/>
    <hyperlink r:id="rId2061" ref="N1032"/>
    <hyperlink r:id="rId2062" ref="R1032"/>
    <hyperlink r:id="rId2063" ref="N1033"/>
    <hyperlink r:id="rId2064" ref="R1033"/>
    <hyperlink r:id="rId2065" ref="N1034"/>
    <hyperlink r:id="rId2066" ref="R1034"/>
    <hyperlink r:id="rId2067" ref="N1035"/>
    <hyperlink r:id="rId2068" ref="R1035"/>
    <hyperlink r:id="rId2069" ref="N1036"/>
    <hyperlink r:id="rId2070" ref="R1036"/>
    <hyperlink r:id="rId2071" ref="N1037"/>
    <hyperlink r:id="rId2072" ref="R1037"/>
    <hyperlink r:id="rId2073" ref="N1038"/>
    <hyperlink r:id="rId2074" ref="R1038"/>
    <hyperlink r:id="rId2075" ref="N1039"/>
    <hyperlink r:id="rId2076" ref="R1039"/>
    <hyperlink r:id="rId2077" ref="N1040"/>
    <hyperlink r:id="rId2078" ref="R1040"/>
    <hyperlink r:id="rId2079" ref="N1041"/>
    <hyperlink r:id="rId2080" ref="R1041"/>
    <hyperlink r:id="rId2081" ref="N1042"/>
    <hyperlink r:id="rId2082" ref="R1042"/>
    <hyperlink r:id="rId2083" ref="N1043"/>
    <hyperlink r:id="rId2084" ref="R1043"/>
    <hyperlink r:id="rId2085" ref="N1044"/>
    <hyperlink r:id="rId2086" ref="R1044"/>
    <hyperlink r:id="rId2087" ref="N1045"/>
    <hyperlink r:id="rId2088" ref="R1045"/>
    <hyperlink r:id="rId2089" ref="N1046"/>
    <hyperlink r:id="rId2090" ref="R1046"/>
    <hyperlink r:id="rId2091" ref="N1047"/>
    <hyperlink r:id="rId2092" ref="R1047"/>
    <hyperlink r:id="rId2093" ref="N1048"/>
    <hyperlink r:id="rId2094" ref="R1048"/>
    <hyperlink r:id="rId2095" ref="N1049"/>
    <hyperlink r:id="rId2096" ref="R1049"/>
    <hyperlink r:id="rId2097" ref="N1050"/>
    <hyperlink r:id="rId2098" ref="R1050"/>
    <hyperlink r:id="rId2099" ref="N1051"/>
    <hyperlink r:id="rId2100" ref="R1051"/>
    <hyperlink r:id="rId2101" ref="N1052"/>
    <hyperlink r:id="rId2102" ref="R1052"/>
    <hyperlink r:id="rId2103" ref="N1053"/>
    <hyperlink r:id="rId2104" ref="R1053"/>
    <hyperlink r:id="rId2105" ref="N1054"/>
    <hyperlink r:id="rId2106" ref="R1054"/>
    <hyperlink r:id="rId2107" ref="N1055"/>
    <hyperlink r:id="rId2108" ref="R1055"/>
    <hyperlink r:id="rId2109" ref="N1056"/>
    <hyperlink r:id="rId2110" ref="R1056"/>
    <hyperlink r:id="rId2111" ref="N1057"/>
    <hyperlink r:id="rId2112" ref="R1057"/>
    <hyperlink r:id="rId2113" ref="N1058"/>
    <hyperlink r:id="rId2114" ref="R1058"/>
    <hyperlink r:id="rId2115" ref="N1059"/>
    <hyperlink r:id="rId2116" ref="R1059"/>
    <hyperlink r:id="rId2117" ref="N1060"/>
    <hyperlink r:id="rId2118" ref="R1060"/>
    <hyperlink r:id="rId2119" ref="N1061"/>
    <hyperlink r:id="rId2120" ref="R1061"/>
    <hyperlink r:id="rId2121" ref="N1062"/>
    <hyperlink r:id="rId2122" ref="R1062"/>
    <hyperlink r:id="rId2123" ref="N1063"/>
    <hyperlink r:id="rId2124" ref="R1063"/>
    <hyperlink r:id="rId2125" ref="N1064"/>
    <hyperlink r:id="rId2126" ref="R1064"/>
    <hyperlink r:id="rId2127" ref="N1065"/>
    <hyperlink r:id="rId2128" ref="R1065"/>
    <hyperlink r:id="rId2129" ref="N1066"/>
    <hyperlink r:id="rId2130" ref="R1066"/>
    <hyperlink r:id="rId2131" ref="N1067"/>
    <hyperlink r:id="rId2132" ref="R1067"/>
    <hyperlink r:id="rId2133" ref="N1068"/>
    <hyperlink r:id="rId2134" ref="R1068"/>
    <hyperlink r:id="rId2135" ref="N1069"/>
    <hyperlink r:id="rId2136" ref="R1069"/>
    <hyperlink r:id="rId2137" ref="N1070"/>
    <hyperlink r:id="rId2138" ref="R1070"/>
    <hyperlink r:id="rId2139" ref="N1071"/>
    <hyperlink r:id="rId2140" ref="R1071"/>
    <hyperlink r:id="rId2141" ref="N1072"/>
    <hyperlink r:id="rId2142" ref="R1072"/>
    <hyperlink r:id="rId2143" ref="N1073"/>
    <hyperlink r:id="rId2144" ref="R1073"/>
    <hyperlink r:id="rId2145" ref="N1074"/>
    <hyperlink r:id="rId2146" ref="R1074"/>
    <hyperlink r:id="rId2147" ref="N1075"/>
    <hyperlink r:id="rId2148" ref="R1075"/>
    <hyperlink r:id="rId2149" ref="N1076"/>
    <hyperlink r:id="rId2150" ref="R1076"/>
    <hyperlink r:id="rId2151" ref="N1077"/>
    <hyperlink r:id="rId2152" ref="R1077"/>
    <hyperlink r:id="rId2153" ref="N1078"/>
    <hyperlink r:id="rId2154" ref="R1078"/>
    <hyperlink r:id="rId2155" ref="N1079"/>
    <hyperlink r:id="rId2156" ref="R1079"/>
    <hyperlink r:id="rId2157" ref="N1080"/>
    <hyperlink r:id="rId2158" ref="R1080"/>
    <hyperlink r:id="rId2159" ref="N1081"/>
    <hyperlink r:id="rId2160" ref="R1081"/>
    <hyperlink r:id="rId2161" ref="N1082"/>
    <hyperlink r:id="rId2162" ref="R1082"/>
    <hyperlink r:id="rId2163" ref="N1083"/>
    <hyperlink r:id="rId2164" ref="R1083"/>
    <hyperlink r:id="rId2165" ref="N1084"/>
    <hyperlink r:id="rId2166" ref="R1084"/>
    <hyperlink r:id="rId2167" ref="N1085"/>
    <hyperlink r:id="rId2168" ref="R1085"/>
    <hyperlink r:id="rId2169" ref="N1086"/>
    <hyperlink r:id="rId2170" ref="R1086"/>
    <hyperlink r:id="rId2171" ref="N1087"/>
    <hyperlink r:id="rId2172" ref="R1087"/>
    <hyperlink r:id="rId2173" ref="N1088"/>
    <hyperlink r:id="rId2174" ref="R1088"/>
    <hyperlink r:id="rId2175" ref="N1089"/>
    <hyperlink r:id="rId2176" ref="R1089"/>
    <hyperlink r:id="rId2177" ref="N1090"/>
    <hyperlink r:id="rId2178" ref="R1090"/>
    <hyperlink r:id="rId2179" ref="N1091"/>
    <hyperlink r:id="rId2180" ref="R1091"/>
    <hyperlink r:id="rId2181" ref="N1092"/>
    <hyperlink r:id="rId2182" ref="R1092"/>
    <hyperlink r:id="rId2183" ref="N1093"/>
    <hyperlink r:id="rId2184" ref="R1093"/>
    <hyperlink r:id="rId2185" ref="N1094"/>
    <hyperlink r:id="rId2186" ref="R1094"/>
    <hyperlink r:id="rId2187" ref="N1095"/>
    <hyperlink r:id="rId2188" ref="R1095"/>
    <hyperlink r:id="rId2189" ref="N1096"/>
    <hyperlink r:id="rId2190" ref="R1096"/>
    <hyperlink r:id="rId2191" ref="N1097"/>
    <hyperlink r:id="rId2192" ref="R1097"/>
    <hyperlink r:id="rId2193" ref="N1098"/>
    <hyperlink r:id="rId2194" ref="R1098"/>
    <hyperlink r:id="rId2195" ref="N1099"/>
    <hyperlink r:id="rId2196" ref="R1099"/>
    <hyperlink r:id="rId2197" ref="N1100"/>
    <hyperlink r:id="rId2198" ref="R1100"/>
    <hyperlink r:id="rId2199" ref="N1101"/>
    <hyperlink r:id="rId2200" ref="R1101"/>
    <hyperlink r:id="rId2201" ref="N1102"/>
    <hyperlink r:id="rId2202" ref="R1102"/>
    <hyperlink r:id="rId2203" ref="N1103"/>
    <hyperlink r:id="rId2204" ref="R1103"/>
    <hyperlink r:id="rId2205" ref="N1104"/>
    <hyperlink r:id="rId2206" ref="R1104"/>
    <hyperlink r:id="rId2207" ref="N1105"/>
    <hyperlink r:id="rId2208" ref="R1105"/>
    <hyperlink r:id="rId2209" ref="N1106"/>
    <hyperlink r:id="rId2210" ref="R1106"/>
    <hyperlink r:id="rId2211" ref="N1107"/>
    <hyperlink r:id="rId2212" ref="R1107"/>
    <hyperlink r:id="rId2213" ref="N1108"/>
    <hyperlink r:id="rId2214" ref="R1108"/>
    <hyperlink r:id="rId2215" ref="N1109"/>
    <hyperlink r:id="rId2216" ref="R1109"/>
    <hyperlink r:id="rId2217" ref="N1110"/>
    <hyperlink r:id="rId2218" ref="R1110"/>
    <hyperlink r:id="rId2219" ref="N1111"/>
    <hyperlink r:id="rId2220" ref="R1111"/>
    <hyperlink r:id="rId2221" ref="N1112"/>
    <hyperlink r:id="rId2222" ref="R1112"/>
    <hyperlink r:id="rId2223" ref="N1113"/>
    <hyperlink r:id="rId2224" ref="R1113"/>
    <hyperlink r:id="rId2225" ref="N1114"/>
    <hyperlink r:id="rId2226" ref="R1114"/>
    <hyperlink r:id="rId2227" ref="N1115"/>
    <hyperlink r:id="rId2228" ref="R1115"/>
    <hyperlink r:id="rId2229" ref="N1116"/>
    <hyperlink r:id="rId2230" ref="R1116"/>
    <hyperlink r:id="rId2231" ref="N1117"/>
    <hyperlink r:id="rId2232" ref="R1117"/>
    <hyperlink r:id="rId2233" ref="N1118"/>
    <hyperlink r:id="rId2234" ref="R1118"/>
    <hyperlink r:id="rId2235" ref="N1119"/>
    <hyperlink r:id="rId2236" ref="R1119"/>
    <hyperlink r:id="rId2237" ref="N1120"/>
    <hyperlink r:id="rId2238" ref="R1120"/>
    <hyperlink r:id="rId2239" ref="N1121"/>
    <hyperlink r:id="rId2240" ref="R1121"/>
    <hyperlink r:id="rId2241" ref="N1122"/>
    <hyperlink r:id="rId2242" ref="R1122"/>
    <hyperlink r:id="rId2243" ref="N1123"/>
    <hyperlink r:id="rId2244" ref="R1123"/>
    <hyperlink r:id="rId2245" ref="N1124"/>
    <hyperlink r:id="rId2246" ref="R1124"/>
    <hyperlink r:id="rId2247" ref="N1125"/>
    <hyperlink r:id="rId2248" ref="R1125"/>
    <hyperlink r:id="rId2249" ref="N1126"/>
    <hyperlink r:id="rId2250" ref="R1126"/>
    <hyperlink r:id="rId2251" ref="N1127"/>
    <hyperlink r:id="rId2252" ref="R1127"/>
    <hyperlink r:id="rId2253" ref="N1128"/>
    <hyperlink r:id="rId2254" ref="R1128"/>
    <hyperlink r:id="rId2255" ref="N1129"/>
    <hyperlink r:id="rId2256" ref="R1129"/>
    <hyperlink r:id="rId2257" ref="N1130"/>
    <hyperlink r:id="rId2258" ref="R1130"/>
    <hyperlink r:id="rId2259" ref="N1131"/>
    <hyperlink r:id="rId2260" ref="R1131"/>
    <hyperlink r:id="rId2261" ref="N1132"/>
    <hyperlink r:id="rId2262" ref="R1132"/>
    <hyperlink r:id="rId2263" ref="N1133"/>
    <hyperlink r:id="rId2264" ref="R1133"/>
    <hyperlink r:id="rId2265" ref="N1134"/>
    <hyperlink r:id="rId2266" ref="R1134"/>
    <hyperlink r:id="rId2267" ref="N1135"/>
    <hyperlink r:id="rId2268" ref="R1135"/>
    <hyperlink r:id="rId2269" ref="N1136"/>
    <hyperlink r:id="rId2270" ref="R1136"/>
    <hyperlink r:id="rId2271" ref="N1137"/>
    <hyperlink r:id="rId2272" ref="R1137"/>
    <hyperlink r:id="rId2273" ref="N1138"/>
    <hyperlink r:id="rId2274" ref="R1138"/>
    <hyperlink r:id="rId2275" ref="N1139"/>
    <hyperlink r:id="rId2276" ref="R1139"/>
    <hyperlink r:id="rId2277" ref="N1140"/>
    <hyperlink r:id="rId2278" ref="R1140"/>
    <hyperlink r:id="rId2279" ref="N1141"/>
    <hyperlink r:id="rId2280" ref="R1141"/>
    <hyperlink r:id="rId2281" ref="N1142"/>
    <hyperlink r:id="rId2282" ref="R1142"/>
    <hyperlink r:id="rId2283" ref="N1143"/>
    <hyperlink r:id="rId2284" ref="R1143"/>
    <hyperlink r:id="rId2285" ref="N1144"/>
    <hyperlink r:id="rId2286" ref="R1144"/>
    <hyperlink r:id="rId2287" ref="N1145"/>
    <hyperlink r:id="rId2288" ref="R1145"/>
    <hyperlink r:id="rId2289" ref="N1146"/>
    <hyperlink r:id="rId2290" ref="R1146"/>
    <hyperlink r:id="rId2291" ref="N1147"/>
    <hyperlink r:id="rId2292" ref="R1147"/>
    <hyperlink r:id="rId2293" ref="N1148"/>
    <hyperlink r:id="rId2294" ref="R1148"/>
    <hyperlink r:id="rId2295" ref="N1149"/>
    <hyperlink r:id="rId2296" ref="R1149"/>
    <hyperlink r:id="rId2297" ref="N1150"/>
    <hyperlink r:id="rId2298" ref="R1150"/>
    <hyperlink r:id="rId2299" ref="N1151"/>
    <hyperlink r:id="rId2300" ref="R1151"/>
    <hyperlink r:id="rId2301" ref="N1152"/>
    <hyperlink r:id="rId2302" ref="R1152"/>
    <hyperlink r:id="rId2303" ref="N1153"/>
    <hyperlink r:id="rId2304" ref="R1153"/>
    <hyperlink r:id="rId2305" ref="N1154"/>
    <hyperlink r:id="rId2306" ref="R1154"/>
    <hyperlink r:id="rId2307" ref="N1155"/>
    <hyperlink r:id="rId2308" ref="R1155"/>
    <hyperlink r:id="rId2309" ref="N1156"/>
    <hyperlink r:id="rId2310" ref="R1156"/>
    <hyperlink r:id="rId2311" ref="N1157"/>
    <hyperlink r:id="rId2312" ref="R1157"/>
    <hyperlink r:id="rId2313" ref="N1158"/>
    <hyperlink r:id="rId2314" ref="R1158"/>
    <hyperlink r:id="rId2315" ref="N1159"/>
    <hyperlink r:id="rId2316" ref="R1159"/>
    <hyperlink r:id="rId2317" ref="N1160"/>
    <hyperlink r:id="rId2318" ref="R1160"/>
    <hyperlink r:id="rId2319" ref="N1161"/>
    <hyperlink r:id="rId2320" ref="R1161"/>
    <hyperlink r:id="rId2321" ref="N1162"/>
    <hyperlink r:id="rId2322" ref="R1162"/>
    <hyperlink r:id="rId2323" ref="N1163"/>
    <hyperlink r:id="rId2324" ref="R1163"/>
    <hyperlink r:id="rId2325" ref="N1164"/>
    <hyperlink r:id="rId2326" ref="R1164"/>
    <hyperlink r:id="rId2327" ref="N1165"/>
    <hyperlink r:id="rId2328" ref="R1165"/>
    <hyperlink r:id="rId2329" ref="N1166"/>
    <hyperlink r:id="rId2330" ref="R1166"/>
    <hyperlink r:id="rId2331" ref="N1167"/>
    <hyperlink r:id="rId2332" ref="R1167"/>
    <hyperlink r:id="rId2333" ref="N1168"/>
    <hyperlink r:id="rId2334" ref="R1168"/>
    <hyperlink r:id="rId2335" ref="N1169"/>
    <hyperlink r:id="rId2336" ref="R1169"/>
    <hyperlink r:id="rId2337" ref="N1170"/>
    <hyperlink r:id="rId2338" ref="R1170"/>
    <hyperlink r:id="rId2339" ref="N1171"/>
    <hyperlink r:id="rId2340" ref="R1171"/>
    <hyperlink r:id="rId2341" ref="N1172"/>
    <hyperlink r:id="rId2342" ref="R1172"/>
    <hyperlink r:id="rId2343" ref="N1173"/>
    <hyperlink r:id="rId2344" ref="R1173"/>
    <hyperlink r:id="rId2345" ref="N1174"/>
    <hyperlink r:id="rId2346" ref="R1174"/>
    <hyperlink r:id="rId2347" ref="N1175"/>
    <hyperlink r:id="rId2348" ref="R1175"/>
    <hyperlink r:id="rId2349" ref="N1176"/>
    <hyperlink r:id="rId2350" ref="R1176"/>
    <hyperlink r:id="rId2351" ref="N1177"/>
    <hyperlink r:id="rId2352" ref="R1177"/>
    <hyperlink r:id="rId2353" ref="N1178"/>
    <hyperlink r:id="rId2354" ref="R1178"/>
    <hyperlink r:id="rId2355" ref="N1179"/>
    <hyperlink r:id="rId2356" ref="R1179"/>
    <hyperlink r:id="rId2357" ref="N1180"/>
    <hyperlink r:id="rId2358" ref="R1180"/>
    <hyperlink r:id="rId2359" ref="N1181"/>
    <hyperlink r:id="rId2360" ref="R1181"/>
    <hyperlink r:id="rId2361" ref="N1182"/>
    <hyperlink r:id="rId2362" ref="R1182"/>
    <hyperlink r:id="rId2363" ref="N1183"/>
    <hyperlink r:id="rId2364" ref="R1183"/>
    <hyperlink r:id="rId2365" ref="N1184"/>
    <hyperlink r:id="rId2366" ref="R1184"/>
    <hyperlink r:id="rId2367" ref="N1185"/>
    <hyperlink r:id="rId2368" ref="R1185"/>
    <hyperlink r:id="rId2369" ref="N1186"/>
    <hyperlink r:id="rId2370" ref="R1186"/>
    <hyperlink r:id="rId2371" ref="N1187"/>
    <hyperlink r:id="rId2372" ref="R1187"/>
    <hyperlink r:id="rId2373" ref="N1188"/>
    <hyperlink r:id="rId2374" ref="R1188"/>
    <hyperlink r:id="rId2375" ref="N1189"/>
    <hyperlink r:id="rId2376" ref="R1189"/>
    <hyperlink r:id="rId2377" ref="N1190"/>
    <hyperlink r:id="rId2378" ref="R1190"/>
    <hyperlink r:id="rId2379" ref="N1191"/>
    <hyperlink r:id="rId2380" ref="R1191"/>
    <hyperlink r:id="rId2381" ref="N1192"/>
    <hyperlink r:id="rId2382" ref="R1192"/>
    <hyperlink r:id="rId2383" ref="N1193"/>
    <hyperlink r:id="rId2384" ref="R1193"/>
    <hyperlink r:id="rId2385" ref="N1194"/>
    <hyperlink r:id="rId2386" ref="R1194"/>
    <hyperlink r:id="rId2387" ref="N1195"/>
    <hyperlink r:id="rId2388" ref="R1195"/>
    <hyperlink r:id="rId2389" ref="N1196"/>
    <hyperlink r:id="rId2390" ref="R1196"/>
    <hyperlink r:id="rId2391" ref="N1197"/>
    <hyperlink r:id="rId2392" ref="R1197"/>
    <hyperlink r:id="rId2393" ref="N1198"/>
    <hyperlink r:id="rId2394" ref="R1198"/>
    <hyperlink r:id="rId2395" ref="N1199"/>
    <hyperlink r:id="rId2396" ref="R1199"/>
    <hyperlink r:id="rId2397" ref="N1200"/>
    <hyperlink r:id="rId2398" ref="R1200"/>
    <hyperlink r:id="rId2399" ref="N1201"/>
    <hyperlink r:id="rId2400" ref="R1201"/>
    <hyperlink r:id="rId2401" ref="N1202"/>
    <hyperlink r:id="rId2402" ref="R1202"/>
    <hyperlink r:id="rId2403" ref="N1203"/>
    <hyperlink r:id="rId2404" ref="R1203"/>
    <hyperlink r:id="rId2405" ref="N1204"/>
    <hyperlink r:id="rId2406" ref="R1204"/>
    <hyperlink r:id="rId2407" ref="N1205"/>
    <hyperlink r:id="rId2408" ref="R1205"/>
    <hyperlink r:id="rId2409" ref="N1206"/>
    <hyperlink r:id="rId2410" ref="R1206"/>
    <hyperlink r:id="rId2411" ref="N1207"/>
    <hyperlink r:id="rId2412" ref="R1207"/>
    <hyperlink r:id="rId2413" ref="N1208"/>
    <hyperlink r:id="rId2414" ref="R1208"/>
    <hyperlink r:id="rId2415" ref="N1209"/>
    <hyperlink r:id="rId2416" ref="R1209"/>
    <hyperlink r:id="rId2417" ref="N1210"/>
    <hyperlink r:id="rId2418" ref="R1210"/>
    <hyperlink r:id="rId2419" ref="N1211"/>
    <hyperlink r:id="rId2420" ref="R1211"/>
    <hyperlink r:id="rId2421" ref="N1212"/>
    <hyperlink r:id="rId2422" ref="R1212"/>
    <hyperlink r:id="rId2423" ref="N1213"/>
    <hyperlink r:id="rId2424" ref="R1213"/>
    <hyperlink r:id="rId2425" ref="N1214"/>
    <hyperlink r:id="rId2426" ref="R1214"/>
    <hyperlink r:id="rId2427" ref="N1215"/>
    <hyperlink r:id="rId2428" ref="R1215"/>
    <hyperlink r:id="rId2429" ref="N1216"/>
    <hyperlink r:id="rId2430" ref="R1216"/>
    <hyperlink r:id="rId2431" ref="N1217"/>
    <hyperlink r:id="rId2432" ref="R1217"/>
    <hyperlink r:id="rId2433" ref="N1218"/>
    <hyperlink r:id="rId2434" ref="R1218"/>
    <hyperlink r:id="rId2435" ref="N1219"/>
    <hyperlink r:id="rId2436" ref="R1219"/>
    <hyperlink r:id="rId2437" ref="N1220"/>
    <hyperlink r:id="rId2438" ref="R1220"/>
    <hyperlink r:id="rId2439" ref="N1221"/>
    <hyperlink r:id="rId2440" ref="R1221"/>
    <hyperlink r:id="rId2441" ref="N1222"/>
    <hyperlink r:id="rId2442" ref="R1222"/>
    <hyperlink r:id="rId2443" ref="N1223"/>
    <hyperlink r:id="rId2444" ref="R1223"/>
    <hyperlink r:id="rId2445" ref="N1224"/>
    <hyperlink r:id="rId2446" ref="R1224"/>
    <hyperlink r:id="rId2447" ref="N1225"/>
    <hyperlink r:id="rId2448" ref="R1225"/>
    <hyperlink r:id="rId2449" ref="N1226"/>
    <hyperlink r:id="rId2450" ref="R1226"/>
    <hyperlink r:id="rId2451" ref="N1227"/>
    <hyperlink r:id="rId2452" ref="R1227"/>
    <hyperlink r:id="rId2453" ref="N1228"/>
    <hyperlink r:id="rId2454" ref="R1228"/>
    <hyperlink r:id="rId2455" ref="N1229"/>
    <hyperlink r:id="rId2456" ref="R1229"/>
    <hyperlink r:id="rId2457" ref="N1230"/>
    <hyperlink r:id="rId2458" ref="R1230"/>
    <hyperlink r:id="rId2459" ref="N1231"/>
    <hyperlink r:id="rId2460" ref="R1231"/>
    <hyperlink r:id="rId2461" ref="N1232"/>
    <hyperlink r:id="rId2462" ref="R1232"/>
    <hyperlink r:id="rId2463" ref="N1233"/>
    <hyperlink r:id="rId2464" ref="R1233"/>
    <hyperlink r:id="rId2465" ref="N1234"/>
    <hyperlink r:id="rId2466" ref="R1234"/>
    <hyperlink r:id="rId2467" ref="N1235"/>
    <hyperlink r:id="rId2468" ref="R1235"/>
    <hyperlink r:id="rId2469" ref="N1236"/>
    <hyperlink r:id="rId2470" ref="R1236"/>
    <hyperlink r:id="rId2471" ref="N1237"/>
    <hyperlink r:id="rId2472" ref="R1237"/>
    <hyperlink r:id="rId2473" ref="N1238"/>
    <hyperlink r:id="rId2474" ref="R1238"/>
    <hyperlink r:id="rId2475" ref="N1239"/>
    <hyperlink r:id="rId2476" ref="R1239"/>
    <hyperlink r:id="rId2477" ref="N1240"/>
    <hyperlink r:id="rId2478" ref="R1240"/>
    <hyperlink r:id="rId2479" ref="N1241"/>
    <hyperlink r:id="rId2480" ref="R1241"/>
    <hyperlink r:id="rId2481" ref="N1242"/>
    <hyperlink r:id="rId2482" ref="R1242"/>
    <hyperlink r:id="rId2483" ref="N1243"/>
    <hyperlink r:id="rId2484" ref="R1243"/>
    <hyperlink r:id="rId2485" ref="N1244"/>
    <hyperlink r:id="rId2486" ref="R1244"/>
  </hyperlinks>
  <drawing r:id="rId248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row r="2"/>
    <row r="3"/>
    <row r="4"/>
    <row r="5"/>
    <row r="6"/>
    <row r="7"/>
    <row r="8"/>
    <row r="9"/>
    <row r="10"/>
  </sheetData>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13"/>
    <col customWidth="1" min="2" max="2" width="10.13"/>
    <col customWidth="1" min="4" max="6" width="5.0"/>
    <col customWidth="1" min="7" max="7" width="14.5"/>
    <col customWidth="1" min="8" max="8" width="4.5"/>
    <col customWidth="1" min="9" max="9" width="18.5"/>
    <col customWidth="1" min="10" max="10" width="17.38"/>
    <col customWidth="1" min="11" max="11" width="29.0"/>
    <col customWidth="1" min="12" max="12" width="7.0"/>
    <col customWidth="1" hidden="1" min="13" max="13" width="6.38"/>
  </cols>
  <sheetData>
    <row r="1" ht="24.0" customHeight="1">
      <c r="A1" s="66"/>
      <c r="B1" s="67" t="s">
        <v>7897</v>
      </c>
      <c r="C1" s="68" t="str">
        <f>IFERROR(__xludf.DUMMYFUNCTION("IF(Summary!sCalc=""On"",QUERY(Archive!B:K,"" Select B, COUNT(J)  WHERE B &lt;&gt; '' GROUP BY B ORDER BY COUNT(J) desc LABEL B 'Top Tweeters', COUNT(J) 'No.'"",TRUE),SPLIT(""Top Tweeters,No."","",""))"),"Top Tweeters")</f>
        <v>Top Tweeters</v>
      </c>
      <c r="D1" s="69" t="str">
        <f>IFERROR(__xludf.DUMMYFUNCTION("""COMPUTED_VALUE"""),"No.")</f>
        <v>No.</v>
      </c>
      <c r="E1" s="70" t="s">
        <v>7898</v>
      </c>
      <c r="F1" s="71" t="s">
        <v>7899</v>
      </c>
      <c r="G1" s="70" t="s">
        <v>7900</v>
      </c>
      <c r="H1" s="66"/>
      <c r="K1" s="72" t="s">
        <v>7901</v>
      </c>
      <c r="L1" s="72" t="s">
        <v>7902</v>
      </c>
      <c r="M1" s="73" t="s">
        <v>7903</v>
      </c>
    </row>
    <row r="2" ht="22.5" customHeight="1">
      <c r="A2" s="66"/>
      <c r="B2" s="74" t="str">
        <f t="array" ref="B2">IF(Summary!sCalc="On",IF(LEN(C2:C1233)&gt;0,HYPERLINK("http://hawksey.info/tagsexplorer/arc.html?key="&amp;getSheetKey()&amp;"&amp;gid="&amp;getSheetGID()&amp;"&amp;screenname="&amp;C2:C1233, "Link"),""),"")</f>
        <v/>
      </c>
      <c r="C2" s="75"/>
      <c r="D2" s="76"/>
      <c r="E2" s="77" t="str">
        <f>IFERROR(__xludf.DUMMYFUNCTION("IF(LEN(C2)=0,"""",QUERY(Archive!C:C,""Select COUNT(C) WHERE lower(C) contains '""&amp;LOWER(C2)&amp;""' LABEL COUNT(C) ''""))"),"")</f>
        <v/>
      </c>
      <c r="F2" s="78" t="str">
        <f>IFERROR(__xludf.DUMMYFUNCTION("IF(LEN(C2)=0,"""",QUERY(Archive!B:C,""Select COUNT(B) WHERE C starts with 'RT' AND B ='""&amp;C2&amp;""' LABEL COUNT(B) ''"")/D2)"),"")</f>
        <v/>
      </c>
      <c r="G2" s="79" t="str">
        <f>IFERROR(__xludf.DUMMYFUNCTION("IF(LEN(C2)=0,"""",SPARKLINE(FREQUENCY(FILTER(Archive!F:F,Archive!B:B=C2),M$2:M$21)))"),"")</f>
        <v/>
      </c>
      <c r="H2" s="66"/>
      <c r="I2" s="80" t="s">
        <v>7904</v>
      </c>
      <c r="J2" s="81" t="str">
        <f t="array" ref="J2">IF(Summary!sCalc="On",SUM(IF(ISERROR(FIND("https://",LOWER(Archive!C:C))),0,1)),"")</f>
        <v/>
      </c>
      <c r="K2" s="66"/>
      <c r="L2" s="66"/>
      <c r="M2">
        <f>ROUNDDOWN(J6)</f>
        <v>0</v>
      </c>
    </row>
    <row r="3" ht="22.5" customHeight="1">
      <c r="A3" s="66"/>
      <c r="B3" s="82"/>
      <c r="C3" s="83"/>
      <c r="D3" s="77"/>
      <c r="E3" s="77" t="str">
        <f>IFERROR(__xludf.DUMMYFUNCTION("IF(LEN(C3)=0,"""",QUERY(Archive!C:C,""Select COUNT(C) WHERE lower(C) contains '""&amp;LOWER(C3)&amp;""' LABEL COUNT(C) ''""))"),"")</f>
        <v/>
      </c>
      <c r="F3" s="78" t="str">
        <f>IFERROR(__xludf.DUMMYFUNCTION("IF(LEN(C3)=0,"""",QUERY(Archive!B:C,""Select COUNT(B) WHERE C starts with 'RT' AND B ='""&amp;C3&amp;""' LABEL COUNT(B) ''"")/D3)"),"")</f>
        <v/>
      </c>
      <c r="G3" s="79" t="str">
        <f>IFERROR(__xludf.DUMMYFUNCTION("IF(LEN(C3)=0,"""",SPARKLINE(FREQUENCY(FILTER(Archive!F:F,Archive!B:B=C3),M$2:M$21)))"),"")</f>
        <v/>
      </c>
      <c r="H3" s="66"/>
      <c r="I3" s="80" t="s">
        <v>7905</v>
      </c>
      <c r="J3" s="81" t="str">
        <f t="array" ref="J3">IF(Summary!sCalc="On",SUM(IF(ISERROR(FIND("RT",Archive!C:C)),0,1)),"")</f>
        <v/>
      </c>
      <c r="K3" s="84" t="s">
        <v>7906</v>
      </c>
      <c r="L3" s="66"/>
      <c r="M3">
        <f t="shared" ref="M3:M20" si="1">(M$21-M$2)/20*(ROW()-1)+M$2</f>
        <v>0</v>
      </c>
    </row>
    <row r="4" ht="22.5" customHeight="1">
      <c r="A4" s="66"/>
      <c r="B4" s="82"/>
      <c r="C4" s="83"/>
      <c r="D4" s="77"/>
      <c r="E4" s="77" t="str">
        <f>IFERROR(__xludf.DUMMYFUNCTION("IF(LEN(C4)=0,"""",QUERY(Archive!C:C,""Select COUNT(C) WHERE lower(C) contains '""&amp;LOWER(C4)&amp;""' LABEL COUNT(C) ''""))"),"")</f>
        <v/>
      </c>
      <c r="F4" s="78" t="str">
        <f>IFERROR(__xludf.DUMMYFUNCTION("IF(LEN(C4)=0,"""",QUERY(Archive!B:C,""Select COUNT(B) WHERE C starts with 'RT' AND B ='""&amp;C4&amp;""' LABEL COUNT(B) ''"")/D4)"),"")</f>
        <v/>
      </c>
      <c r="G4" s="79" t="str">
        <f>IFERROR(__xludf.DUMMYFUNCTION("IF(LEN(C4)=0,"""",SPARKLINE(FREQUENCY(FILTER(Archive!F:F,Archive!B:B=C4),M$2:M$21)))"),"")</f>
        <v/>
      </c>
      <c r="H4" s="66"/>
      <c r="I4" s="80" t="s">
        <v>23</v>
      </c>
      <c r="J4" s="81" t="str">
        <f>IF(Summary!sCalc="On",COUNTA(Archive!A:A)-1,"")</f>
        <v/>
      </c>
      <c r="K4" s="66"/>
      <c r="L4" s="66"/>
      <c r="M4">
        <f t="shared" si="1"/>
        <v>0</v>
      </c>
    </row>
    <row r="5" ht="22.5" customHeight="1">
      <c r="A5" s="66"/>
      <c r="B5" s="82"/>
      <c r="C5" s="83"/>
      <c r="D5" s="77"/>
      <c r="E5" s="77" t="str">
        <f>IFERROR(__xludf.DUMMYFUNCTION("IF(LEN(C5)=0,"""",QUERY(Archive!C:C,""Select COUNT(C) WHERE lower(C) contains '""&amp;LOWER(C5)&amp;""' LABEL COUNT(C) ''""))"),"")</f>
        <v/>
      </c>
      <c r="F5" s="78" t="str">
        <f>IFERROR(__xludf.DUMMYFUNCTION("IF(LEN(C5)=0,"""",QUERY(Archive!B:C,""Select COUNT(B) WHERE C starts with 'RT' AND B ='""&amp;C5&amp;""' LABEL COUNT(B) ''"")/D5)"),"")</f>
        <v/>
      </c>
      <c r="G5" s="79" t="str">
        <f>IFERROR(__xludf.DUMMYFUNCTION("IF(LEN(C5)=0,"""",SPARKLINE(FREQUENCY(FILTER(Archive!F:F,Archive!B:B=C5),M$2:M$21)))"),"")</f>
        <v/>
      </c>
      <c r="H5" s="66"/>
      <c r="I5" s="80" t="s">
        <v>24</v>
      </c>
      <c r="J5" s="81" t="str">
        <f>IFERROR(__xludf.DUMMYFUNCTION("IF(Summary!sCalc=""On"",COUNTA(UNIQUE(Archive!A:A))-1,"""")"),"")</f>
        <v/>
      </c>
      <c r="K5" s="84" t="s">
        <v>7907</v>
      </c>
      <c r="L5" s="66"/>
      <c r="M5">
        <f t="shared" si="1"/>
        <v>0</v>
      </c>
    </row>
    <row r="6" ht="22.5" customHeight="1">
      <c r="A6" s="66"/>
      <c r="B6" s="82"/>
      <c r="C6" s="83"/>
      <c r="D6" s="77"/>
      <c r="E6" s="77" t="str">
        <f>IFERROR(__xludf.DUMMYFUNCTION("IF(LEN(C6)=0,"""",QUERY(Archive!C:C,""Select COUNT(C) WHERE lower(C) contains '""&amp;LOWER(C6)&amp;""' LABEL COUNT(C) ''""))"),"")</f>
        <v/>
      </c>
      <c r="F6" s="78" t="str">
        <f>IFERROR(__xludf.DUMMYFUNCTION("IF(LEN(C6)=0,"""",QUERY(Archive!B:C,""Select COUNT(B) WHERE C starts with 'RT' AND B ='""&amp;C6&amp;""' LABEL COUNT(B) ''"")/D6)"),"")</f>
        <v/>
      </c>
      <c r="G6" s="79" t="str">
        <f>IFERROR(__xludf.DUMMYFUNCTION("IF(LEN(C6)=0,"""",SPARKLINE(FREQUENCY(FILTER(Archive!F:F,Archive!B:B=C6),M$2:M$21)))"),"")</f>
        <v/>
      </c>
      <c r="H6" s="66"/>
      <c r="I6" s="80" t="s">
        <v>7908</v>
      </c>
      <c r="J6" s="85" t="str">
        <f>IF(Summary!sCalc="On",MIN(Archive!F:F),"")</f>
        <v/>
      </c>
      <c r="K6" s="84" t="s">
        <v>7909</v>
      </c>
      <c r="L6" s="66"/>
      <c r="M6">
        <f t="shared" si="1"/>
        <v>0</v>
      </c>
    </row>
    <row r="7" ht="22.5" customHeight="1">
      <c r="A7" s="66"/>
      <c r="B7" s="82"/>
      <c r="C7" s="83"/>
      <c r="D7" s="77"/>
      <c r="E7" s="77" t="str">
        <f>IFERROR(__xludf.DUMMYFUNCTION("IF(LEN(C7)=0,"""",QUERY(Archive!C:C,""Select COUNT(C) WHERE lower(C) contains '""&amp;LOWER(C7)&amp;""' LABEL COUNT(C) ''""))"),"")</f>
        <v/>
      </c>
      <c r="F7" s="78" t="str">
        <f>IFERROR(__xludf.DUMMYFUNCTION("IF(LEN(C7)=0,"""",QUERY(Archive!B:C,""Select COUNT(B) WHERE C starts with 'RT' AND B ='""&amp;C7&amp;""' LABEL COUNT(B) ''"")/D7)"),"")</f>
        <v/>
      </c>
      <c r="G7" s="79" t="str">
        <f>IFERROR(__xludf.DUMMYFUNCTION("IF(LEN(C7)=0,"""",SPARKLINE(FREQUENCY(FILTER(Archive!F:F,Archive!B:B=C7),M$2:M$21)))"),"")</f>
        <v/>
      </c>
      <c r="H7" s="66"/>
      <c r="I7" s="80" t="s">
        <v>7910</v>
      </c>
      <c r="J7" s="85" t="str">
        <f>IF(Summary!sCalc="On",MAX(Archive!F:F),"")</f>
        <v/>
      </c>
      <c r="K7" s="84" t="s">
        <v>7909</v>
      </c>
      <c r="L7" s="66"/>
      <c r="M7">
        <f t="shared" si="1"/>
        <v>0</v>
      </c>
    </row>
    <row r="8" ht="22.5" customHeight="1">
      <c r="A8" s="66"/>
      <c r="B8" s="82"/>
      <c r="C8" s="83"/>
      <c r="D8" s="77"/>
      <c r="E8" s="77" t="str">
        <f>IFERROR(__xludf.DUMMYFUNCTION("IF(LEN(C8)=0,"""",QUERY(Archive!C:C,""Select COUNT(C) WHERE lower(C) contains '""&amp;LOWER(C8)&amp;""' LABEL COUNT(C) ''""))"),"")</f>
        <v/>
      </c>
      <c r="F8" s="78" t="str">
        <f>IFERROR(__xludf.DUMMYFUNCTION("IF(LEN(C8)=0,"""",QUERY(Archive!B:C,""Select COUNT(B) WHERE C starts with 'RT' AND B ='""&amp;C8&amp;""' LABEL COUNT(B) ''"")/D8)"),"")</f>
        <v/>
      </c>
      <c r="G8" s="79" t="str">
        <f>IFERROR(__xludf.DUMMYFUNCTION("IF(LEN(C8)=0,"""",SPARKLINE(FREQUENCY(FILTER(Archive!F:F,Archive!B:B=C8),M$2:M$21)))"),"")</f>
        <v/>
      </c>
      <c r="H8" s="66"/>
      <c r="I8" s="80" t="s">
        <v>7911</v>
      </c>
      <c r="J8" s="81" t="str">
        <f>IF(Summary!sCalc="On",COUNTA(Archive!L:L)-1,"")</f>
        <v/>
      </c>
      <c r="K8" s="66"/>
      <c r="L8" s="66"/>
      <c r="M8">
        <f t="shared" si="1"/>
        <v>0</v>
      </c>
    </row>
    <row r="9" ht="22.5" customHeight="1">
      <c r="A9" s="66"/>
      <c r="B9" s="82"/>
      <c r="C9" s="83"/>
      <c r="D9" s="77"/>
      <c r="E9" s="77" t="str">
        <f>IFERROR(__xludf.DUMMYFUNCTION("IF(LEN(C9)=0,"""",QUERY(Archive!C:C,""Select COUNT(C) WHERE lower(C) contains '""&amp;LOWER(C9)&amp;""' LABEL COUNT(C) ''""))"),"")</f>
        <v/>
      </c>
      <c r="F9" s="78" t="str">
        <f>IFERROR(__xludf.DUMMYFUNCTION("IF(LEN(C9)=0,"""",QUERY(Archive!B:C,""Select COUNT(B) WHERE C starts with 'RT' AND B ='""&amp;C9&amp;""' LABEL COUNT(B) ''"")/D9)"),"")</f>
        <v/>
      </c>
      <c r="G9" s="79" t="str">
        <f>IFERROR(__xludf.DUMMYFUNCTION("IF(LEN(C9)=0,"""",SPARKLINE(FREQUENCY(FILTER(Archive!F:F,Archive!B:B=C9),M$2:M$21)))"),"")</f>
        <v/>
      </c>
      <c r="H9" s="66"/>
      <c r="I9" s="80" t="s">
        <v>7912</v>
      </c>
      <c r="J9" s="81" t="str">
        <f t="array" ref="J9">IF(Summary!sCalc="On",COUNTIF(LEFT(Archive!C:C,1),"@"),"")</f>
        <v/>
      </c>
      <c r="K9" s="66"/>
      <c r="L9" s="66"/>
      <c r="M9">
        <f t="shared" si="1"/>
        <v>0</v>
      </c>
    </row>
    <row r="10" ht="22.5" customHeight="1">
      <c r="A10" s="66"/>
      <c r="B10" s="82"/>
      <c r="C10" s="83"/>
      <c r="D10" s="77"/>
      <c r="E10" s="77" t="str">
        <f>IFERROR(__xludf.DUMMYFUNCTION("IF(LEN(C10)=0,"""",QUERY(Archive!C:C,""Select COUNT(C) WHERE lower(C) contains '""&amp;LOWER(C10)&amp;""' LABEL COUNT(C) ''""))"),"")</f>
        <v/>
      </c>
      <c r="F10" s="78" t="str">
        <f>IFERROR(__xludf.DUMMYFUNCTION("IF(LEN(C10)=0,"""",QUERY(Archive!B:C,""Select COUNT(B) WHERE C starts with 'RT' AND B ='""&amp;C10&amp;""' LABEL COUNT(B) ''"")/D10)"),"")</f>
        <v/>
      </c>
      <c r="G10" s="79" t="str">
        <f>IFERROR(__xludf.DUMMYFUNCTION("IF(LEN(C10)=0,"""",SPARKLINE(FREQUENCY(FILTER(Archive!F:F,Archive!B:B=C10),M$2:M$21)))"),"")</f>
        <v/>
      </c>
      <c r="H10" s="66"/>
      <c r="I10" s="80" t="s">
        <v>7913</v>
      </c>
      <c r="J10" s="81" t="str">
        <f>IF(Summary!sCalc="On",COUNTIF(Archive!F:F,"&gt;"&amp;J7-1/24/60*10)/10,"")</f>
        <v/>
      </c>
      <c r="K10" s="84" t="s">
        <v>7914</v>
      </c>
      <c r="L10" s="66"/>
      <c r="M10">
        <f t="shared" si="1"/>
        <v>0</v>
      </c>
    </row>
    <row r="11" ht="22.5" customHeight="1">
      <c r="A11" s="66"/>
      <c r="B11" s="82"/>
      <c r="C11" s="83"/>
      <c r="D11" s="77"/>
      <c r="E11" s="77" t="str">
        <f>IFERROR(__xludf.DUMMYFUNCTION("IF(LEN(C11)=0,"""",QUERY(Archive!C:C,""Select COUNT(C) WHERE lower(C) contains '""&amp;LOWER(C11)&amp;""' LABEL COUNT(C) ''""))"),"")</f>
        <v/>
      </c>
      <c r="F11" s="78" t="str">
        <f>IFERROR(__xludf.DUMMYFUNCTION("IF(LEN(C11)=0,"""",QUERY(Archive!B:C,""Select COUNT(B) WHERE C starts with 'RT' AND B ='""&amp;C11&amp;""' LABEL COUNT(B) ''"")/D11)"),"")</f>
        <v/>
      </c>
      <c r="G11" s="79" t="str">
        <f>IFERROR(__xludf.DUMMYFUNCTION("IF(LEN(C11)=0,"""",SPARKLINE(FREQUENCY(FILTER(Archive!F:F,Archive!B:B=C11),M$2:M$21)))"),"")</f>
        <v/>
      </c>
      <c r="H11" s="66"/>
      <c r="I11" s="86"/>
      <c r="J11" s="66"/>
      <c r="K11" s="66"/>
      <c r="L11" s="66"/>
      <c r="M11">
        <f t="shared" si="1"/>
        <v>0</v>
      </c>
    </row>
    <row r="12" ht="22.5" customHeight="1">
      <c r="A12" s="66"/>
      <c r="B12" s="82"/>
      <c r="C12" s="83"/>
      <c r="D12" s="77"/>
      <c r="E12" s="77" t="str">
        <f>IFERROR(__xludf.DUMMYFUNCTION("IF(LEN(C12)=0,"""",QUERY(Archive!C:C,""Select COUNT(C) WHERE lower(C) contains '""&amp;LOWER(C12)&amp;""' LABEL COUNT(C) ''""))"),"")</f>
        <v/>
      </c>
      <c r="F12" s="78" t="str">
        <f>IFERROR(__xludf.DUMMYFUNCTION("IF(LEN(C12)=0,"""",QUERY(Archive!B:C,""Select COUNT(B) WHERE C starts with 'RT' AND B ='""&amp;C12&amp;""' LABEL COUNT(B) ''"")/D12)"),"")</f>
        <v/>
      </c>
      <c r="G12" s="79" t="str">
        <f>IFERROR(__xludf.DUMMYFUNCTION("IF(LEN(C12)=0,"""",SPARKLINE(FREQUENCY(FILTER(Archive!F:F,Archive!B:B=C12),M$2:M$21)))"),"")</f>
        <v/>
      </c>
      <c r="H12" s="66"/>
      <c r="I12" s="80"/>
      <c r="J12" s="87"/>
      <c r="K12" s="88"/>
      <c r="L12" s="88"/>
      <c r="M12">
        <f t="shared" si="1"/>
        <v>0</v>
      </c>
    </row>
    <row r="13" ht="22.5" customHeight="1">
      <c r="A13" s="66"/>
      <c r="B13" s="82"/>
      <c r="C13" s="83"/>
      <c r="D13" s="77"/>
      <c r="E13" s="77" t="str">
        <f>IFERROR(__xludf.DUMMYFUNCTION("IF(LEN(C13)=0,"""",QUERY(Archive!C:C,""Select COUNT(C) WHERE lower(C) contains '""&amp;LOWER(C13)&amp;""' LABEL COUNT(C) ''""))"),"")</f>
        <v/>
      </c>
      <c r="F13" s="78" t="str">
        <f>IFERROR(__xludf.DUMMYFUNCTION("IF(LEN(C13)=0,"""",QUERY(Archive!B:C,""Select COUNT(B) WHERE C starts with 'RT' AND B ='""&amp;C13&amp;""' LABEL COUNT(B) ''"")/D13)"),"")</f>
        <v/>
      </c>
      <c r="G13" s="79" t="str">
        <f>IFERROR(__xludf.DUMMYFUNCTION("IF(LEN(C13)=0,"""",SPARKLINE(FREQUENCY(FILTER(Archive!F:F,Archive!B:B=C13),M$2:M$21)))"),"")</f>
        <v/>
      </c>
      <c r="H13" s="66"/>
      <c r="I13" s="80"/>
      <c r="J13" s="89"/>
      <c r="K13" s="88"/>
      <c r="L13" s="88"/>
      <c r="M13">
        <f t="shared" si="1"/>
        <v>0</v>
      </c>
    </row>
    <row r="14" ht="22.5" customHeight="1">
      <c r="A14" s="66"/>
      <c r="B14" s="82"/>
      <c r="C14" s="83"/>
      <c r="D14" s="77"/>
      <c r="E14" s="77" t="str">
        <f>IFERROR(__xludf.DUMMYFUNCTION("IF(LEN(C14)=0,"""",QUERY(Archive!C:C,""Select COUNT(C) WHERE lower(C) contains '""&amp;LOWER(C14)&amp;""' LABEL COUNT(C) ''""))"),"")</f>
        <v/>
      </c>
      <c r="F14" s="78" t="str">
        <f>IFERROR(__xludf.DUMMYFUNCTION("IF(LEN(C14)=0,"""",QUERY(Archive!B:C,""Select COUNT(B) WHERE C starts with 'RT' AND B ='""&amp;C14&amp;""' LABEL COUNT(B) ''"")/D14)"),"")</f>
        <v/>
      </c>
      <c r="G14" s="79" t="str">
        <f>IFERROR(__xludf.DUMMYFUNCTION("IF(LEN(C14)=0,"""",SPARKLINE(FREQUENCY(FILTER(Archive!F:F,Archive!B:B=C14),M$2:M$21)))"),"")</f>
        <v/>
      </c>
      <c r="H14" s="66"/>
      <c r="I14" s="86"/>
      <c r="J14" s="89"/>
      <c r="K14" s="90"/>
      <c r="L14" s="90"/>
      <c r="M14">
        <f t="shared" si="1"/>
        <v>0</v>
      </c>
    </row>
    <row r="15" ht="22.5" customHeight="1">
      <c r="A15" s="66"/>
      <c r="B15" s="82"/>
      <c r="C15" s="83"/>
      <c r="D15" s="77"/>
      <c r="E15" s="77" t="str">
        <f>IFERROR(__xludf.DUMMYFUNCTION("IF(LEN(C15)=0,"""",QUERY(Archive!C:C,""Select COUNT(C) WHERE lower(C) contains '""&amp;LOWER(C15)&amp;""' LABEL COUNT(C) ''""))"),"")</f>
        <v/>
      </c>
      <c r="F15" s="78" t="str">
        <f>IFERROR(__xludf.DUMMYFUNCTION("IF(LEN(C15)=0,"""",QUERY(Archive!B:C,""Select COUNT(B) WHERE C starts with 'RT' AND B ='""&amp;C15&amp;""' LABEL COUNT(B) ''"")/D15)"),"")</f>
        <v/>
      </c>
      <c r="G15" s="79" t="str">
        <f>IFERROR(__xludf.DUMMYFUNCTION("IF(LEN(C15)=0,"""",SPARKLINE(FREQUENCY(FILTER(Archive!F:F,Archive!B:B=C15),M$2:M$21)))"),"")</f>
        <v/>
      </c>
      <c r="H15" s="66"/>
      <c r="I15" s="80" t="s">
        <v>7915</v>
      </c>
      <c r="J15" s="39" t="str">
        <f>HYPERLINK("http://hawksey.info/tagsexplorer/?key="&amp;getSheetKey(ReadmeSettings!B6)&amp;"&amp;gid="&amp;getSheetGID(), "TAGSExplorer")</f>
        <v>TAGSExplorer</v>
      </c>
      <c r="K15" s="84" t="s">
        <v>30</v>
      </c>
      <c r="L15" s="90"/>
      <c r="M15">
        <f t="shared" si="1"/>
        <v>0</v>
      </c>
    </row>
    <row r="16" ht="22.5" customHeight="1">
      <c r="A16" s="66"/>
      <c r="B16" s="82"/>
      <c r="C16" s="83"/>
      <c r="D16" s="77"/>
      <c r="E16" s="77" t="str">
        <f>IFERROR(__xludf.DUMMYFUNCTION("IF(LEN(C16)=0,"""",QUERY(Archive!C:C,""Select COUNT(C) WHERE lower(C) contains '""&amp;LOWER(C16)&amp;""' LABEL COUNT(C) ''""))"),"")</f>
        <v/>
      </c>
      <c r="F16" s="78" t="str">
        <f>IFERROR(__xludf.DUMMYFUNCTION("IF(LEN(C16)=0,"""",QUERY(Archive!B:C,""Select COUNT(B) WHERE C starts with 'RT' AND B ='""&amp;C16&amp;""' LABEL COUNT(B) ''"")/D16)"),"")</f>
        <v/>
      </c>
      <c r="G16" s="79" t="str">
        <f>IFERROR(__xludf.DUMMYFUNCTION("IF(LEN(C16)=0,"""",SPARKLINE(FREQUENCY(FILTER(Archive!F:F,Archive!B:B=C16),M$2:M$21)))"),"")</f>
        <v/>
      </c>
      <c r="H16" s="66"/>
      <c r="I16" s="66"/>
      <c r="J16" s="39" t="str">
        <f>HYPERLINK("http://hawksey.info/tagsexplorer/arc.html?key="&amp;getSheetKey(ReadmeSettings!C21)&amp;"&amp;gid="&amp;getSheetGID(), "TAGS Archive")</f>
        <v>TAGS Archive</v>
      </c>
      <c r="K16" s="91" t="s">
        <v>31</v>
      </c>
      <c r="L16" s="90"/>
      <c r="M16">
        <f t="shared" si="1"/>
        <v>0</v>
      </c>
    </row>
    <row r="17" ht="22.5" customHeight="1">
      <c r="A17" s="66"/>
      <c r="B17" s="82"/>
      <c r="C17" s="83"/>
      <c r="D17" s="77"/>
      <c r="E17" s="77" t="str">
        <f>IFERROR(__xludf.DUMMYFUNCTION("IF(LEN(C17)=0,"""",QUERY(Archive!C:C,""Select COUNT(C) WHERE lower(C) contains '""&amp;LOWER(C17)&amp;""' LABEL COUNT(C) ''""))"),"")</f>
        <v/>
      </c>
      <c r="F17" s="78" t="str">
        <f>IFERROR(__xludf.DUMMYFUNCTION("IF(LEN(C17)=0,"""",QUERY(Archive!B:C,""Select COUNT(B) WHERE C starts with 'RT' AND B ='""&amp;C17&amp;""' LABEL COUNT(B) ''"")/D17)"),"")</f>
        <v/>
      </c>
      <c r="G17" s="79" t="str">
        <f>IFERROR(__xludf.DUMMYFUNCTION("IF(LEN(C17)=0,"""",SPARKLINE(FREQUENCY(FILTER(Archive!F:F,Archive!B:B=C17),M$2:M$21)))"),"")</f>
        <v/>
      </c>
      <c r="H17" s="66"/>
      <c r="I17" s="66"/>
      <c r="J17" s="92"/>
      <c r="K17" s="90"/>
      <c r="L17" s="90"/>
      <c r="M17">
        <f t="shared" si="1"/>
        <v>0</v>
      </c>
    </row>
    <row r="18" ht="22.5" customHeight="1">
      <c r="A18" s="66"/>
      <c r="B18" s="82"/>
      <c r="C18" s="83"/>
      <c r="D18" s="77"/>
      <c r="E18" s="77" t="str">
        <f>IFERROR(__xludf.DUMMYFUNCTION("IF(LEN(C18)=0,"""",QUERY(Archive!C:C,""Select COUNT(C) WHERE lower(C) contains '""&amp;LOWER(C18)&amp;""' LABEL COUNT(C) ''""))"),"")</f>
        <v/>
      </c>
      <c r="F18" s="78" t="str">
        <f>IFERROR(__xludf.DUMMYFUNCTION("IF(LEN(C18)=0,"""",QUERY(Archive!B:C,""Select COUNT(B) WHERE C starts with 'RT' AND B ='""&amp;C18&amp;""' LABEL COUNT(B) ''"")/D18)"),"")</f>
        <v/>
      </c>
      <c r="G18" s="79" t="str">
        <f>IFERROR(__xludf.DUMMYFUNCTION("IF(LEN(C18)=0,"""",SPARKLINE(FREQUENCY(FILTER(Archive!F:F,Archive!B:B=C18),M$2:M$21)))"),"")</f>
        <v/>
      </c>
      <c r="H18" s="66"/>
      <c r="I18" s="66"/>
      <c r="J18" s="90"/>
      <c r="K18" s="90"/>
      <c r="L18" s="90"/>
      <c r="M18">
        <f t="shared" si="1"/>
        <v>0</v>
      </c>
    </row>
    <row r="19" ht="22.5" customHeight="1">
      <c r="A19" s="66"/>
      <c r="B19" s="82"/>
      <c r="C19" s="83"/>
      <c r="D19" s="77"/>
      <c r="E19" s="77" t="str">
        <f>IFERROR(__xludf.DUMMYFUNCTION("IF(LEN(C19)=0,"""",QUERY(Archive!C:C,""Select COUNT(C) WHERE lower(C) contains '""&amp;LOWER(C19)&amp;""' LABEL COUNT(C) ''""))"),"")</f>
        <v/>
      </c>
      <c r="F19" s="78" t="str">
        <f>IFERROR(__xludf.DUMMYFUNCTION("IF(LEN(C19)=0,"""",QUERY(Archive!B:C,""Select COUNT(B) WHERE C starts with 'RT' AND B ='""&amp;C19&amp;""' LABEL COUNT(B) ''"")/D19)"),"")</f>
        <v/>
      </c>
      <c r="G19" s="79" t="str">
        <f>IFERROR(__xludf.DUMMYFUNCTION("IF(LEN(C19)=0,"""",SPARKLINE(FREQUENCY(FILTER(Archive!F:F,Archive!B:B=C19),M$2:M$21)))"),"")</f>
        <v/>
      </c>
      <c r="H19" s="66"/>
      <c r="I19" s="93" t="s">
        <v>7916</v>
      </c>
      <c r="J19" s="94" t="s">
        <v>7917</v>
      </c>
      <c r="K19" s="90"/>
      <c r="L19" s="90"/>
      <c r="M19">
        <f t="shared" si="1"/>
        <v>0</v>
      </c>
    </row>
    <row r="20" ht="22.5" customHeight="1">
      <c r="A20" s="66"/>
      <c r="B20" s="82"/>
      <c r="C20" s="83"/>
      <c r="D20" s="77"/>
      <c r="E20" s="77" t="str">
        <f>IFERROR(__xludf.DUMMYFUNCTION("IF(LEN(C20)=0,"""",QUERY(Archive!C:C,""Select COUNT(C) WHERE lower(C) contains '""&amp;LOWER(C20)&amp;""' LABEL COUNT(C) ''""))"),"")</f>
        <v/>
      </c>
      <c r="F20" s="78" t="str">
        <f>IFERROR(__xludf.DUMMYFUNCTION("IF(LEN(C20)=0,"""",QUERY(Archive!B:C,""Select COUNT(B) WHERE C starts with 'RT' AND B ='""&amp;C20&amp;""' LABEL COUNT(B) ''"")/D20)"),"")</f>
        <v/>
      </c>
      <c r="G20" s="79" t="str">
        <f>IFERROR(__xludf.DUMMYFUNCTION("IF(LEN(C20)=0,"""",SPARKLINE(FREQUENCY(FILTER(Archive!F:F,Archive!B:B=C20),M$2:M$21)))"),"")</f>
        <v/>
      </c>
      <c r="H20" s="66"/>
      <c r="I20" s="66"/>
      <c r="J20" s="95" t="s">
        <v>7918</v>
      </c>
      <c r="K20" s="90"/>
      <c r="L20" s="90"/>
      <c r="M20">
        <f t="shared" si="1"/>
        <v>0</v>
      </c>
    </row>
    <row r="21" ht="22.5" customHeight="1">
      <c r="A21" s="66"/>
      <c r="B21" s="82"/>
      <c r="C21" s="83"/>
      <c r="D21" s="77"/>
      <c r="E21" s="77" t="str">
        <f>IFERROR(__xludf.DUMMYFUNCTION("IF(LEN(C21)=0,"""",QUERY(Archive!C:C,""Select COUNT(C) WHERE lower(C) contains '""&amp;LOWER(C21)&amp;""' LABEL COUNT(C) ''""))"),"")</f>
        <v/>
      </c>
      <c r="F21" s="78" t="str">
        <f>IFERROR(__xludf.DUMMYFUNCTION("IF(LEN(C21)=0,"""",QUERY(Archive!B:C,""Select COUNT(B) WHERE C starts with 'RT' AND B ='""&amp;C21&amp;""' LABEL COUNT(B) ''"")/D21)"),"")</f>
        <v/>
      </c>
      <c r="G21" s="79" t="str">
        <f>IFERROR(__xludf.DUMMYFUNCTION("IF(LEN(C21)=0,"""",SPARKLINE(FREQUENCY(FILTER(Archive!F:F,Archive!B:B=C21),M$2:M$21)))"),"")</f>
        <v/>
      </c>
      <c r="H21" s="66"/>
      <c r="I21" s="66"/>
      <c r="J21" s="90"/>
      <c r="K21" s="90"/>
      <c r="L21" s="90"/>
      <c r="M21">
        <f>ROUNDDOWN(J7)</f>
        <v>0</v>
      </c>
    </row>
    <row r="22" ht="22.5" customHeight="1">
      <c r="A22" s="66"/>
      <c r="B22" s="82"/>
      <c r="C22" s="83"/>
      <c r="D22" s="77"/>
      <c r="E22" s="77" t="str">
        <f>IFERROR(__xludf.DUMMYFUNCTION("IF(LEN(C22)=0,"""",QUERY(Archive!C:C,""Select COUNT(C) WHERE lower(C) contains '""&amp;LOWER(C22)&amp;""' LABEL COUNT(C) ''""))"),"")</f>
        <v/>
      </c>
      <c r="F22" s="78" t="str">
        <f>IFERROR(__xludf.DUMMYFUNCTION("IF(LEN(C22)=0,"""",QUERY(Archive!B:C,""Select COUNT(B) WHERE C starts with 'RT' AND B ='""&amp;C22&amp;""' LABEL COUNT(B) ''"")/D22)"),"")</f>
        <v/>
      </c>
      <c r="G22" s="79" t="str">
        <f>IFERROR(__xludf.DUMMYFUNCTION("IF(LEN(C22)=0,"""",SPARKLINE(FREQUENCY(FILTER(Archive!F:F,Archive!B:B=C22),M$2:M$21)))"),"")</f>
        <v/>
      </c>
      <c r="H22" s="66"/>
      <c r="I22" s="66"/>
      <c r="J22" s="90"/>
      <c r="K22" s="90"/>
      <c r="L22" s="90"/>
      <c r="M22" s="96"/>
    </row>
    <row r="23" ht="22.5" customHeight="1">
      <c r="A23" s="66"/>
      <c r="B23" s="82"/>
      <c r="C23" s="83"/>
      <c r="D23" s="77"/>
      <c r="E23" s="77" t="str">
        <f>IFERROR(__xludf.DUMMYFUNCTION("IF(LEN(C23)=0,"""",QUERY(Archive!C:C,""Select COUNT(C) WHERE lower(C) contains '""&amp;LOWER(C23)&amp;""' LABEL COUNT(C) ''""))"),"")</f>
        <v/>
      </c>
      <c r="F23" s="78" t="str">
        <f>IFERROR(__xludf.DUMMYFUNCTION("IF(LEN(C23)=0,"""",QUERY(Archive!B:C,""Select COUNT(B) WHERE C starts with 'RT' AND B ='""&amp;C23&amp;""' LABEL COUNT(B) ''"")/D23)"),"")</f>
        <v/>
      </c>
      <c r="G23" s="79" t="str">
        <f>IFERROR(__xludf.DUMMYFUNCTION("IF(LEN(C23)=0,"""",SPARKLINE(FREQUENCY(FILTER(Archive!F:F,Archive!B:B=C23),M$2:M$21)))"),"")</f>
        <v/>
      </c>
      <c r="H23" s="66"/>
      <c r="I23" s="66"/>
      <c r="J23" s="90"/>
      <c r="K23" s="90"/>
      <c r="L23" s="90"/>
      <c r="M23" s="96"/>
    </row>
    <row r="24" ht="22.5" customHeight="1">
      <c r="A24" s="66"/>
      <c r="B24" s="82"/>
      <c r="C24" s="83"/>
      <c r="D24" s="77"/>
      <c r="E24" s="77" t="str">
        <f>IFERROR(__xludf.DUMMYFUNCTION("IF(LEN(C24)=0,"""",QUERY(Archive!C:C,""Select COUNT(C) WHERE lower(C) contains '""&amp;LOWER(C24)&amp;""' LABEL COUNT(C) ''""))"),"")</f>
        <v/>
      </c>
      <c r="F24" s="78" t="str">
        <f>IFERROR(__xludf.DUMMYFUNCTION("IF(LEN(C24)=0,"""",QUERY(Archive!B:C,""Select COUNT(B) WHERE C starts with 'RT' AND B ='""&amp;C24&amp;""' LABEL COUNT(B) ''"")/D24)"),"")</f>
        <v/>
      </c>
      <c r="G24" s="79" t="str">
        <f>IFERROR(__xludf.DUMMYFUNCTION("IF(LEN(C24)=0,"""",SPARKLINE(FREQUENCY(FILTER(Archive!F:F,Archive!B:B=C24),M$2:M$21)))"),"")</f>
        <v/>
      </c>
      <c r="H24" s="66"/>
      <c r="I24" s="66"/>
      <c r="J24" s="66"/>
      <c r="K24" s="66"/>
      <c r="L24" s="66"/>
    </row>
    <row r="25" ht="22.5" customHeight="1">
      <c r="A25" s="66"/>
      <c r="B25" s="82"/>
      <c r="C25" s="83"/>
      <c r="D25" s="77"/>
      <c r="E25" s="77" t="str">
        <f>IFERROR(__xludf.DUMMYFUNCTION("IF(LEN(C25)=0,"""",QUERY(Archive!C:C,""Select COUNT(C) WHERE lower(C) contains '""&amp;LOWER(C25)&amp;""' LABEL COUNT(C) ''""))"),"")</f>
        <v/>
      </c>
      <c r="F25" s="78" t="str">
        <f>IFERROR(__xludf.DUMMYFUNCTION("IF(LEN(C25)=0,"""",QUERY(Archive!B:C,""Select COUNT(B) WHERE C starts with 'RT' AND B ='""&amp;C25&amp;""' LABEL COUNT(B) ''"")/D25)"),"")</f>
        <v/>
      </c>
      <c r="G25" s="79" t="str">
        <f>IFERROR(__xludf.DUMMYFUNCTION("IF(LEN(C25)=0,"""",SPARKLINE(FREQUENCY(FILTER(Archive!F:F,Archive!B:B=C25),M$2:M$21)))"),"")</f>
        <v/>
      </c>
      <c r="H25" s="66"/>
      <c r="I25" s="66"/>
      <c r="J25" s="66"/>
      <c r="K25" s="66"/>
      <c r="L25" s="66"/>
    </row>
    <row r="26" ht="22.5" customHeight="1">
      <c r="A26" s="66"/>
      <c r="B26" s="82"/>
      <c r="C26" s="83"/>
      <c r="D26" s="77"/>
      <c r="E26" s="77" t="str">
        <f>IFERROR(__xludf.DUMMYFUNCTION("IF(LEN(C26)=0,"""",QUERY(Archive!C:C,""Select COUNT(C) WHERE lower(C) contains '""&amp;LOWER(C26)&amp;""' LABEL COUNT(C) ''""))"),"")</f>
        <v/>
      </c>
      <c r="F26" s="78" t="str">
        <f>IFERROR(__xludf.DUMMYFUNCTION("IF(LEN(C26)=0,"""",QUERY(Archive!B:C,""Select COUNT(B) WHERE C starts with 'RT' AND B ='""&amp;C26&amp;""' LABEL COUNT(B) ''"")/D26)"),"")</f>
        <v/>
      </c>
      <c r="G26" s="79" t="str">
        <f>IFERROR(__xludf.DUMMYFUNCTION("IF(LEN(C26)=0,"""",SPARKLINE(FREQUENCY(FILTER(Archive!F:F,Archive!B:B=C26),M$2:M$21)))"),"")</f>
        <v/>
      </c>
      <c r="H26" s="66"/>
      <c r="I26" s="66"/>
      <c r="J26" s="66"/>
      <c r="K26" s="66"/>
      <c r="L26" s="66"/>
    </row>
    <row r="27" ht="22.5" customHeight="1">
      <c r="A27" s="66"/>
      <c r="B27" s="82"/>
      <c r="C27" s="83"/>
      <c r="D27" s="77"/>
      <c r="E27" s="77" t="str">
        <f>IFERROR(__xludf.DUMMYFUNCTION("IF(LEN(C27)=0,"""",QUERY(Archive!C:C,""Select COUNT(C) WHERE lower(C) contains '""&amp;LOWER(C27)&amp;""' LABEL COUNT(C) ''""))"),"")</f>
        <v/>
      </c>
      <c r="F27" s="78" t="str">
        <f>IFERROR(__xludf.DUMMYFUNCTION("IF(LEN(C27)=0,"""",QUERY(Archive!B:C,""Select COUNT(B) WHERE C starts with 'RT' AND B ='""&amp;C27&amp;""' LABEL COUNT(B) ''"")/D27)"),"")</f>
        <v/>
      </c>
      <c r="G27" s="79" t="str">
        <f>IFERROR(__xludf.DUMMYFUNCTION("IF(LEN(C27)=0,"""",SPARKLINE(FREQUENCY(FILTER(Archive!F:F,Archive!B:B=C27),M$2:M$21)))"),"")</f>
        <v/>
      </c>
      <c r="H27" s="66"/>
      <c r="I27" s="66"/>
      <c r="J27" s="66"/>
      <c r="K27" s="66"/>
      <c r="L27" s="66"/>
    </row>
    <row r="28" ht="22.5" customHeight="1">
      <c r="A28" s="66"/>
      <c r="B28" s="82"/>
      <c r="C28" s="83"/>
      <c r="D28" s="77"/>
      <c r="E28" s="77" t="str">
        <f>IFERROR(__xludf.DUMMYFUNCTION("IF(LEN(C28)=0,"""",QUERY(Archive!C:C,""Select COUNT(C) WHERE lower(C) contains '""&amp;LOWER(C28)&amp;""' LABEL COUNT(C) ''""))"),"")</f>
        <v/>
      </c>
      <c r="F28" s="78" t="str">
        <f>IFERROR(__xludf.DUMMYFUNCTION("IF(LEN(C28)=0,"""",QUERY(Archive!B:C,""Select COUNT(B) WHERE C starts with 'RT' AND B ='""&amp;C28&amp;""' LABEL COUNT(B) ''"")/D28)"),"")</f>
        <v/>
      </c>
      <c r="G28" s="79" t="str">
        <f>IFERROR(__xludf.DUMMYFUNCTION("IF(LEN(C28)=0,"""",SPARKLINE(FREQUENCY(FILTER(Archive!F:F,Archive!B:B=C28),M$2:M$21)))"),"")</f>
        <v/>
      </c>
      <c r="H28" s="66"/>
      <c r="I28" s="66"/>
      <c r="J28" s="66"/>
      <c r="K28" s="66"/>
      <c r="L28" s="66"/>
    </row>
    <row r="29" ht="22.5" customHeight="1">
      <c r="A29" s="66"/>
      <c r="B29" s="82"/>
      <c r="C29" s="83"/>
      <c r="D29" s="77"/>
      <c r="E29" s="77" t="str">
        <f>IFERROR(__xludf.DUMMYFUNCTION("IF(LEN(C29)=0,"""",QUERY(Archive!C:C,""Select COUNT(C) WHERE lower(C) contains '""&amp;LOWER(C29)&amp;""' LABEL COUNT(C) ''""))"),"")</f>
        <v/>
      </c>
      <c r="F29" s="78" t="str">
        <f>IFERROR(__xludf.DUMMYFUNCTION("IF(LEN(C29)=0,"""",QUERY(Archive!B:C,""Select COUNT(B) WHERE C starts with 'RT' AND B ='""&amp;C29&amp;""' LABEL COUNT(B) ''"")/D29)"),"")</f>
        <v/>
      </c>
      <c r="G29" s="79" t="str">
        <f>IFERROR(__xludf.DUMMYFUNCTION("IF(LEN(C29)=0,"""",SPARKLINE(FREQUENCY(FILTER(Archive!F:F,Archive!B:B=C29),M$2:M$21)))"),"")</f>
        <v/>
      </c>
      <c r="H29" s="66"/>
      <c r="I29" s="66"/>
      <c r="J29" s="66"/>
      <c r="K29" s="66"/>
      <c r="L29" s="66"/>
    </row>
    <row r="30" ht="22.5" customHeight="1">
      <c r="A30" s="66"/>
      <c r="B30" s="82"/>
      <c r="C30" s="83"/>
      <c r="D30" s="77"/>
      <c r="E30" s="77" t="str">
        <f>IFERROR(__xludf.DUMMYFUNCTION("IF(LEN(C30)=0,"""",QUERY(Archive!C:C,""Select COUNT(C) WHERE lower(C) contains '""&amp;LOWER(C30)&amp;""' LABEL COUNT(C) ''""))"),"")</f>
        <v/>
      </c>
      <c r="F30" s="78" t="str">
        <f>IFERROR(__xludf.DUMMYFUNCTION("IF(LEN(C30)=0,"""",QUERY(Archive!B:C,""Select COUNT(B) WHERE C starts with 'RT' AND B ='""&amp;C30&amp;""' LABEL COUNT(B) ''"")/D30)"),"")</f>
        <v/>
      </c>
      <c r="G30" s="79" t="str">
        <f>IFERROR(__xludf.DUMMYFUNCTION("IF(LEN(C30)=0,"""",SPARKLINE(FREQUENCY(FILTER(Archive!F:F,Archive!B:B=C30),M$2:M$21)))"),"")</f>
        <v/>
      </c>
      <c r="H30" s="66"/>
      <c r="I30" s="66"/>
      <c r="J30" s="66"/>
      <c r="K30" s="66"/>
      <c r="L30" s="66"/>
    </row>
    <row r="31" ht="22.5" customHeight="1">
      <c r="A31" s="66"/>
      <c r="B31" s="82"/>
      <c r="C31" s="83"/>
      <c r="D31" s="77"/>
      <c r="E31" s="77" t="str">
        <f>IFERROR(__xludf.DUMMYFUNCTION("IF(LEN(C31)=0,"""",QUERY(Archive!C:C,""Select COUNT(C) WHERE lower(C) contains '""&amp;LOWER(C31)&amp;""' LABEL COUNT(C) ''""))"),"")</f>
        <v/>
      </c>
      <c r="F31" s="78" t="str">
        <f>IFERROR(__xludf.DUMMYFUNCTION("IF(LEN(C31)=0,"""",QUERY(Archive!B:C,""Select COUNT(B) WHERE C starts with 'RT' AND B ='""&amp;C31&amp;""' LABEL COUNT(B) ''"")/D31)"),"")</f>
        <v/>
      </c>
      <c r="G31" s="79" t="str">
        <f>IFERROR(__xludf.DUMMYFUNCTION("IF(LEN(C31)=0,"""",SPARKLINE(FREQUENCY(FILTER(Archive!F:F,Archive!B:B=C31),M$2:M$21)))"),"")</f>
        <v/>
      </c>
      <c r="H31" s="66"/>
      <c r="I31" s="66"/>
      <c r="J31" s="66"/>
      <c r="K31" s="66"/>
      <c r="L31" s="66"/>
    </row>
    <row r="32" ht="16.5" customHeight="1">
      <c r="A32" s="66"/>
      <c r="B32" s="82"/>
      <c r="C32" s="83"/>
      <c r="D32" s="77"/>
      <c r="E32" s="77" t="str">
        <f>IFERROR(__xludf.DUMMYFUNCTION("IF(LEN(C32)=0,"""",QUERY(Archive!C:C,""Select COUNT(C) WHERE lower(C) contains '""&amp;LOWER(C32)&amp;""' LABEL COUNT(C) ''""))"),"")</f>
        <v/>
      </c>
      <c r="F32" s="97"/>
      <c r="G32" s="98"/>
      <c r="H32" s="66"/>
      <c r="I32" s="66"/>
      <c r="J32" s="66"/>
      <c r="K32" s="66"/>
      <c r="L32" s="66"/>
    </row>
    <row r="33" ht="16.5" customHeight="1">
      <c r="A33" s="66"/>
      <c r="B33" s="82"/>
      <c r="C33" s="83"/>
      <c r="D33" s="77"/>
      <c r="E33" s="77" t="str">
        <f>IFERROR(__xludf.DUMMYFUNCTION("IF(LEN(C33)=0,"""",QUERY(Archive!C:C,""Select COUNT(C) WHERE lower(C) contains '""&amp;LOWER(C33)&amp;""' LABEL COUNT(C) ''""))"),"")</f>
        <v/>
      </c>
      <c r="F33" s="97"/>
      <c r="G33" s="98"/>
      <c r="H33" s="66"/>
      <c r="I33" s="66"/>
      <c r="J33" s="66"/>
      <c r="K33" s="66"/>
      <c r="L33" s="66"/>
    </row>
    <row r="34" ht="16.5" customHeight="1">
      <c r="A34" s="66"/>
      <c r="B34" s="82"/>
      <c r="C34" s="83"/>
      <c r="D34" s="77"/>
      <c r="E34" s="77" t="str">
        <f>IFERROR(__xludf.DUMMYFUNCTION("IF(LEN(C34)=0,"""",QUERY(Archive!C:C,""Select COUNT(C) WHERE lower(C) contains '""&amp;LOWER(C34)&amp;""' LABEL COUNT(C) ''""))"),"")</f>
        <v/>
      </c>
      <c r="F34" s="97"/>
      <c r="G34" s="98"/>
      <c r="H34" s="66"/>
      <c r="I34" s="66"/>
      <c r="J34" s="66"/>
      <c r="K34" s="66"/>
      <c r="L34" s="66"/>
    </row>
    <row r="35" ht="16.5" customHeight="1">
      <c r="A35" s="66"/>
      <c r="B35" s="82"/>
      <c r="C35" s="83"/>
      <c r="D35" s="77"/>
      <c r="E35" s="77" t="str">
        <f>IFERROR(__xludf.DUMMYFUNCTION("IF(LEN(C35)=0,"""",QUERY(Archive!C:C,""Select COUNT(C) WHERE lower(C) contains '""&amp;LOWER(C35)&amp;""' LABEL COUNT(C) ''""))"),"")</f>
        <v/>
      </c>
      <c r="F35" s="97"/>
      <c r="G35" s="98"/>
      <c r="H35" s="66"/>
      <c r="I35" s="66"/>
      <c r="J35" s="66"/>
      <c r="K35" s="66"/>
      <c r="L35" s="66"/>
    </row>
    <row r="36" ht="16.5" customHeight="1">
      <c r="A36" s="66"/>
      <c r="B36" s="82"/>
      <c r="C36" s="83"/>
      <c r="D36" s="77"/>
      <c r="E36" s="77" t="str">
        <f>IFERROR(__xludf.DUMMYFUNCTION("IF(LEN(C36)=0,"""",QUERY(Archive!C:C,""Select COUNT(C) WHERE lower(C) contains '""&amp;LOWER(C36)&amp;""' LABEL COUNT(C) ''""))"),"")</f>
        <v/>
      </c>
      <c r="F36" s="97"/>
      <c r="G36" s="98"/>
      <c r="H36" s="66"/>
      <c r="I36" s="66"/>
      <c r="J36" s="66"/>
      <c r="K36" s="66"/>
      <c r="L36" s="66"/>
    </row>
    <row r="37" ht="16.5" customHeight="1">
      <c r="A37" s="66"/>
      <c r="B37" s="82"/>
      <c r="C37" s="83"/>
      <c r="D37" s="77"/>
      <c r="E37" s="77" t="str">
        <f>IFERROR(__xludf.DUMMYFUNCTION("IF(LEN(C37)=0,"""",QUERY(Archive!C:C,""Select COUNT(C) WHERE lower(C) contains '""&amp;LOWER(C37)&amp;""' LABEL COUNT(C) ''""))"),"")</f>
        <v/>
      </c>
      <c r="F37" s="97"/>
      <c r="G37" s="98"/>
      <c r="H37" s="66"/>
      <c r="I37" s="66"/>
      <c r="J37" s="66"/>
      <c r="K37" s="66"/>
      <c r="L37" s="66"/>
    </row>
    <row r="38" ht="16.5" customHeight="1">
      <c r="A38" s="66"/>
      <c r="B38" s="82"/>
      <c r="C38" s="83"/>
      <c r="D38" s="77"/>
      <c r="E38" s="77" t="str">
        <f>IFERROR(__xludf.DUMMYFUNCTION("IF(LEN(C38)=0,"""",QUERY(Archive!C:C,""Select COUNT(C) WHERE lower(C) contains '""&amp;LOWER(C38)&amp;""' LABEL COUNT(C) ''""))"),"")</f>
        <v/>
      </c>
      <c r="F38" s="97"/>
      <c r="G38" s="98"/>
      <c r="H38" s="66"/>
      <c r="I38" s="66"/>
      <c r="J38" s="66"/>
      <c r="K38" s="66"/>
      <c r="L38" s="66"/>
    </row>
    <row r="39" ht="16.5" customHeight="1">
      <c r="A39" s="66"/>
      <c r="B39" s="82"/>
      <c r="C39" s="83"/>
      <c r="D39" s="77"/>
      <c r="E39" s="77" t="str">
        <f>IFERROR(__xludf.DUMMYFUNCTION("IF(LEN(C39)=0,"""",QUERY(Archive!C:C,""Select COUNT(C) WHERE lower(C) contains '""&amp;LOWER(C39)&amp;""' LABEL COUNT(C) ''""))"),"")</f>
        <v/>
      </c>
      <c r="F39" s="97"/>
      <c r="G39" s="98"/>
      <c r="H39" s="66"/>
      <c r="I39" s="66"/>
      <c r="J39" s="66"/>
      <c r="K39" s="66"/>
      <c r="L39" s="66"/>
    </row>
    <row r="40" ht="16.5" customHeight="1">
      <c r="A40" s="66"/>
      <c r="B40" s="82"/>
      <c r="C40" s="83"/>
      <c r="D40" s="77"/>
      <c r="E40" s="77" t="str">
        <f>IFERROR(__xludf.DUMMYFUNCTION("IF(LEN(C40)=0,"""",QUERY(Archive!C:C,""Select COUNT(C) WHERE lower(C) contains '""&amp;LOWER(C40)&amp;""' LABEL COUNT(C) ''""))"),"")</f>
        <v/>
      </c>
      <c r="F40" s="97"/>
      <c r="G40" s="98"/>
      <c r="H40" s="66"/>
      <c r="I40" s="66"/>
      <c r="J40" s="66"/>
      <c r="K40" s="66"/>
      <c r="L40" s="66"/>
    </row>
    <row r="41" ht="16.5" customHeight="1">
      <c r="A41" s="66"/>
      <c r="B41" s="82"/>
      <c r="C41" s="83"/>
      <c r="D41" s="77"/>
      <c r="E41" s="77" t="str">
        <f>IFERROR(__xludf.DUMMYFUNCTION("IF(LEN(C41)=0,"""",QUERY(Archive!C:C,""Select COUNT(C) WHERE lower(C) contains '""&amp;LOWER(C41)&amp;""' LABEL COUNT(C) ''""))"),"")</f>
        <v/>
      </c>
      <c r="F41" s="97"/>
      <c r="G41" s="98"/>
      <c r="H41" s="66"/>
      <c r="I41" s="66"/>
      <c r="J41" s="66"/>
      <c r="K41" s="66"/>
      <c r="L41" s="66"/>
    </row>
    <row r="42" ht="16.5" customHeight="1">
      <c r="A42" s="66"/>
      <c r="B42" s="82"/>
      <c r="C42" s="83"/>
      <c r="D42" s="77"/>
      <c r="E42" s="77" t="str">
        <f>IFERROR(__xludf.DUMMYFUNCTION("IF(LEN(C42)=0,"""",QUERY(Archive!C:C,""Select COUNT(C) WHERE lower(C) contains '""&amp;LOWER(C42)&amp;""' LABEL COUNT(C) ''""))"),"")</f>
        <v/>
      </c>
      <c r="F42" s="97"/>
      <c r="G42" s="98"/>
      <c r="H42" s="66"/>
      <c r="I42" s="66"/>
      <c r="J42" s="66"/>
      <c r="K42" s="66"/>
      <c r="L42" s="66"/>
    </row>
    <row r="43" ht="16.5" customHeight="1">
      <c r="A43" s="66"/>
      <c r="B43" s="82"/>
      <c r="C43" s="83"/>
      <c r="D43" s="77"/>
      <c r="E43" s="77" t="str">
        <f>IFERROR(__xludf.DUMMYFUNCTION("IF(LEN(C43)=0,"""",QUERY(Archive!C:C,""Select COUNT(C) WHERE lower(C) contains '""&amp;LOWER(C43)&amp;""' LABEL COUNT(C) ''""))"),"")</f>
        <v/>
      </c>
      <c r="F43" s="97"/>
      <c r="G43" s="98"/>
      <c r="H43" s="66"/>
      <c r="I43" s="66"/>
      <c r="J43" s="66"/>
      <c r="K43" s="66"/>
      <c r="L43" s="66"/>
    </row>
    <row r="44" ht="16.5" customHeight="1">
      <c r="A44" s="66"/>
      <c r="B44" s="82"/>
      <c r="C44" s="83"/>
      <c r="D44" s="77"/>
      <c r="E44" s="77" t="str">
        <f>IFERROR(__xludf.DUMMYFUNCTION("IF(LEN(C44)=0,"""",QUERY(Archive!C:C,""Select COUNT(C) WHERE lower(C) contains '""&amp;LOWER(C44)&amp;""' LABEL COUNT(C) ''""))"),"")</f>
        <v/>
      </c>
      <c r="F44" s="97"/>
      <c r="G44" s="98"/>
      <c r="H44" s="66"/>
      <c r="I44" s="66"/>
      <c r="J44" s="66"/>
      <c r="K44" s="66"/>
      <c r="L44" s="66"/>
    </row>
    <row r="45" ht="16.5" customHeight="1">
      <c r="A45" s="66"/>
      <c r="B45" s="82"/>
      <c r="C45" s="83"/>
      <c r="D45" s="77"/>
      <c r="E45" s="77" t="str">
        <f>IFERROR(__xludf.DUMMYFUNCTION("IF(LEN(C45)=0,"""",QUERY(Archive!C:C,""Select COUNT(C) WHERE lower(C) contains '""&amp;LOWER(C45)&amp;""' LABEL COUNT(C) ''""))"),"")</f>
        <v/>
      </c>
      <c r="F45" s="97"/>
      <c r="G45" s="98"/>
      <c r="H45" s="66"/>
      <c r="I45" s="66"/>
      <c r="J45" s="66"/>
      <c r="K45" s="66"/>
      <c r="L45" s="66"/>
    </row>
    <row r="46" ht="16.5" customHeight="1">
      <c r="A46" s="66"/>
      <c r="B46" s="82"/>
      <c r="C46" s="83"/>
      <c r="D46" s="77"/>
      <c r="E46" s="77" t="str">
        <f>IFERROR(__xludf.DUMMYFUNCTION("IF(LEN(C46)=0,"""",QUERY(Archive!C:C,""Select COUNT(C) WHERE lower(C) contains '""&amp;LOWER(C46)&amp;""' LABEL COUNT(C) ''""))"),"")</f>
        <v/>
      </c>
      <c r="F46" s="97"/>
      <c r="G46" s="98"/>
      <c r="H46" s="66"/>
      <c r="I46" s="66"/>
      <c r="J46" s="66"/>
      <c r="K46" s="66"/>
      <c r="L46" s="66"/>
    </row>
    <row r="47" ht="16.5" customHeight="1">
      <c r="A47" s="66"/>
      <c r="B47" s="82"/>
      <c r="C47" s="83"/>
      <c r="D47" s="77"/>
      <c r="E47" s="77" t="str">
        <f>IFERROR(__xludf.DUMMYFUNCTION("IF(LEN(C47)=0,"""",QUERY(Archive!C:C,""Select COUNT(C) WHERE lower(C) contains '""&amp;LOWER(C47)&amp;""' LABEL COUNT(C) ''""))"),"")</f>
        <v/>
      </c>
      <c r="F47" s="97"/>
      <c r="G47" s="98"/>
      <c r="H47" s="66"/>
      <c r="I47" s="66"/>
      <c r="J47" s="66"/>
      <c r="K47" s="66"/>
      <c r="L47" s="66"/>
    </row>
    <row r="48" ht="16.5" customHeight="1">
      <c r="A48" s="66"/>
      <c r="B48" s="82"/>
      <c r="C48" s="83"/>
      <c r="D48" s="77"/>
      <c r="E48" s="77" t="str">
        <f>IFERROR(__xludf.DUMMYFUNCTION("IF(LEN(C48)=0,"""",QUERY(Archive!C:C,""Select COUNT(C) WHERE lower(C) contains '""&amp;LOWER(C48)&amp;""' LABEL COUNT(C) ''""))"),"")</f>
        <v/>
      </c>
      <c r="F48" s="97"/>
      <c r="G48" s="98"/>
      <c r="H48" s="66"/>
      <c r="I48" s="66"/>
      <c r="J48" s="66"/>
      <c r="K48" s="66"/>
      <c r="L48" s="66"/>
    </row>
    <row r="49" ht="16.5" customHeight="1">
      <c r="A49" s="66"/>
      <c r="B49" s="82"/>
      <c r="C49" s="83"/>
      <c r="D49" s="77"/>
      <c r="E49" s="77" t="str">
        <f>IFERROR(__xludf.DUMMYFUNCTION("IF(LEN(C49)=0,"""",QUERY(Archive!C:C,""Select COUNT(C) WHERE lower(C) contains '""&amp;LOWER(C49)&amp;""' LABEL COUNT(C) ''""))"),"")</f>
        <v/>
      </c>
      <c r="F49" s="97"/>
      <c r="G49" s="98"/>
      <c r="H49" s="66"/>
      <c r="I49" s="66"/>
      <c r="J49" s="66"/>
      <c r="K49" s="66"/>
      <c r="L49" s="66"/>
    </row>
    <row r="50" ht="16.5" customHeight="1">
      <c r="A50" s="66"/>
      <c r="B50" s="82"/>
      <c r="C50" s="83"/>
      <c r="D50" s="77"/>
      <c r="E50" s="77" t="str">
        <f>IFERROR(__xludf.DUMMYFUNCTION("IF(LEN(C50)=0,"""",QUERY(Archive!C:C,""Select COUNT(C) WHERE lower(C) contains '""&amp;LOWER(C50)&amp;""' LABEL COUNT(C) ''""))"),"")</f>
        <v/>
      </c>
      <c r="F50" s="97"/>
      <c r="G50" s="98"/>
      <c r="H50" s="66"/>
      <c r="I50" s="66"/>
      <c r="J50" s="66"/>
      <c r="K50" s="66"/>
      <c r="L50" s="66"/>
    </row>
    <row r="51" ht="16.5" customHeight="1">
      <c r="A51" s="66"/>
      <c r="B51" s="82"/>
      <c r="C51" s="83"/>
      <c r="D51" s="77"/>
      <c r="E51" s="77" t="str">
        <f>IFERROR(__xludf.DUMMYFUNCTION("IF(LEN(C51)=0,"""",QUERY(Archive!C:C,""Select COUNT(C) WHERE lower(C) contains '""&amp;LOWER(C51)&amp;""' LABEL COUNT(C) ''""))"),"")</f>
        <v/>
      </c>
      <c r="F51" s="97"/>
      <c r="G51" s="98"/>
      <c r="H51" s="66"/>
      <c r="I51" s="66"/>
      <c r="J51" s="66"/>
      <c r="K51" s="66"/>
      <c r="L51" s="66"/>
    </row>
    <row r="52" ht="16.5" customHeight="1">
      <c r="A52" s="66"/>
      <c r="B52" s="82"/>
      <c r="C52" s="83"/>
      <c r="D52" s="77"/>
      <c r="E52" s="77" t="str">
        <f>IFERROR(__xludf.DUMMYFUNCTION("IF(LEN(C52)=0,"""",QUERY(Archive!C:C,""Select COUNT(C) WHERE lower(C) contains '""&amp;LOWER(C52)&amp;""' LABEL COUNT(C) ''""))"),"")</f>
        <v/>
      </c>
      <c r="F52" s="97"/>
      <c r="G52" s="98"/>
      <c r="H52" s="66"/>
      <c r="I52" s="66"/>
      <c r="J52" s="66"/>
      <c r="K52" s="66"/>
      <c r="L52" s="66"/>
    </row>
    <row r="53" ht="16.5" customHeight="1">
      <c r="A53" s="66"/>
      <c r="B53" s="82"/>
      <c r="C53" s="83"/>
      <c r="D53" s="77"/>
      <c r="E53" s="77" t="str">
        <f>IFERROR(__xludf.DUMMYFUNCTION("IF(LEN(C53)=0,"""",QUERY(Archive!C:C,""Select COUNT(C) WHERE lower(C) contains '""&amp;LOWER(C53)&amp;""' LABEL COUNT(C) ''""))"),"")</f>
        <v/>
      </c>
      <c r="F53" s="97"/>
      <c r="G53" s="98"/>
      <c r="H53" s="66"/>
      <c r="I53" s="66"/>
      <c r="J53" s="66"/>
      <c r="K53" s="66"/>
      <c r="L53" s="66"/>
    </row>
    <row r="54" ht="16.5" customHeight="1">
      <c r="A54" s="66"/>
      <c r="B54" s="82"/>
      <c r="C54" s="83"/>
      <c r="D54" s="77"/>
      <c r="E54" s="77" t="str">
        <f>IFERROR(__xludf.DUMMYFUNCTION("IF(LEN(C54)=0,"""",QUERY(Archive!C:C,""Select COUNT(C) WHERE lower(C) contains '""&amp;LOWER(C54)&amp;""' LABEL COUNT(C) ''""))"),"")</f>
        <v/>
      </c>
      <c r="F54" s="97"/>
      <c r="G54" s="98"/>
      <c r="H54" s="66"/>
      <c r="I54" s="66"/>
      <c r="J54" s="66"/>
      <c r="K54" s="66"/>
      <c r="L54" s="66"/>
    </row>
    <row r="55" ht="16.5" customHeight="1">
      <c r="A55" s="66"/>
      <c r="B55" s="82"/>
      <c r="C55" s="83"/>
      <c r="D55" s="77"/>
      <c r="E55" s="77" t="str">
        <f>IFERROR(__xludf.DUMMYFUNCTION("IF(LEN(C55)=0,"""",QUERY(Archive!C:C,""Select COUNT(C) WHERE lower(C) contains '""&amp;LOWER(C55)&amp;""' LABEL COUNT(C) ''""))"),"")</f>
        <v/>
      </c>
      <c r="F55" s="97"/>
      <c r="G55" s="98"/>
      <c r="H55" s="66"/>
      <c r="I55" s="66"/>
      <c r="J55" s="66"/>
      <c r="K55" s="66"/>
      <c r="L55" s="66"/>
    </row>
    <row r="56" ht="16.5" customHeight="1">
      <c r="A56" s="66"/>
      <c r="B56" s="82"/>
      <c r="C56" s="83"/>
      <c r="D56" s="77"/>
      <c r="E56" s="77" t="str">
        <f>IFERROR(__xludf.DUMMYFUNCTION("IF(LEN(C56)=0,"""",QUERY(Archive!C:C,""Select COUNT(C) WHERE lower(C) contains '""&amp;LOWER(C56)&amp;""' LABEL COUNT(C) ''""))"),"")</f>
        <v/>
      </c>
      <c r="F56" s="97"/>
      <c r="G56" s="98"/>
      <c r="H56" s="66"/>
      <c r="I56" s="66"/>
      <c r="J56" s="66"/>
      <c r="K56" s="66"/>
      <c r="L56" s="66"/>
    </row>
    <row r="57" ht="16.5" customHeight="1">
      <c r="A57" s="66"/>
      <c r="B57" s="82"/>
      <c r="C57" s="83"/>
      <c r="D57" s="77"/>
      <c r="E57" s="77" t="str">
        <f>IFERROR(__xludf.DUMMYFUNCTION("IF(LEN(C57)=0,"""",QUERY(Archive!C:C,""Select COUNT(C) WHERE lower(C) contains '""&amp;LOWER(C57)&amp;""' LABEL COUNT(C) ''""))"),"")</f>
        <v/>
      </c>
      <c r="F57" s="97"/>
      <c r="G57" s="98"/>
      <c r="H57" s="66"/>
      <c r="I57" s="66"/>
      <c r="J57" s="66"/>
      <c r="K57" s="66"/>
      <c r="L57" s="66"/>
    </row>
    <row r="58" ht="16.5" customHeight="1">
      <c r="A58" s="66"/>
      <c r="B58" s="82"/>
      <c r="C58" s="83"/>
      <c r="D58" s="77"/>
      <c r="E58" s="77" t="str">
        <f>IFERROR(__xludf.DUMMYFUNCTION("IF(LEN(C58)=0,"""",QUERY(Archive!C:C,""Select COUNT(C) WHERE lower(C) contains '""&amp;LOWER(C58)&amp;""' LABEL COUNT(C) ''""))"),"")</f>
        <v/>
      </c>
      <c r="F58" s="97"/>
      <c r="G58" s="98"/>
      <c r="H58" s="66"/>
      <c r="I58" s="66"/>
      <c r="J58" s="66"/>
      <c r="K58" s="66"/>
      <c r="L58" s="66"/>
    </row>
    <row r="59" ht="16.5" customHeight="1">
      <c r="A59" s="66"/>
      <c r="B59" s="82"/>
      <c r="C59" s="83"/>
      <c r="D59" s="77"/>
      <c r="E59" s="77" t="str">
        <f>IFERROR(__xludf.DUMMYFUNCTION("IF(LEN(C59)=0,"""",QUERY(Archive!C:C,""Select COUNT(C) WHERE lower(C) contains '""&amp;LOWER(C59)&amp;""' LABEL COUNT(C) ''""))"),"")</f>
        <v/>
      </c>
      <c r="F59" s="97"/>
      <c r="G59" s="98"/>
      <c r="H59" s="66"/>
      <c r="I59" s="66"/>
      <c r="J59" s="66"/>
      <c r="K59" s="66"/>
      <c r="L59" s="66"/>
    </row>
    <row r="60" ht="16.5" customHeight="1">
      <c r="A60" s="66"/>
      <c r="B60" s="82"/>
      <c r="C60" s="83"/>
      <c r="D60" s="77"/>
      <c r="E60" s="77" t="str">
        <f>IFERROR(__xludf.DUMMYFUNCTION("IF(LEN(C60)=0,"""",QUERY(Archive!C:C,""Select COUNT(C) WHERE lower(C) contains '""&amp;LOWER(C60)&amp;""' LABEL COUNT(C) ''""))"),"")</f>
        <v/>
      </c>
      <c r="F60" s="97"/>
      <c r="G60" s="98"/>
      <c r="H60" s="66"/>
      <c r="I60" s="66"/>
      <c r="J60" s="66"/>
      <c r="K60" s="66"/>
      <c r="L60" s="66"/>
    </row>
    <row r="61" ht="16.5" customHeight="1">
      <c r="A61" s="66"/>
      <c r="B61" s="82"/>
      <c r="C61" s="83"/>
      <c r="D61" s="77"/>
      <c r="E61" s="77" t="str">
        <f>IFERROR(__xludf.DUMMYFUNCTION("IF(LEN(C61)=0,"""",QUERY(Archive!C:C,""Select COUNT(C) WHERE lower(C) contains '""&amp;LOWER(C61)&amp;""' LABEL COUNT(C) ''""))"),"")</f>
        <v/>
      </c>
      <c r="F61" s="97"/>
      <c r="G61" s="98"/>
      <c r="H61" s="66"/>
      <c r="I61" s="66"/>
      <c r="J61" s="66"/>
      <c r="K61" s="66"/>
      <c r="L61" s="66"/>
    </row>
    <row r="62" ht="16.5" customHeight="1">
      <c r="A62" s="66"/>
      <c r="B62" s="82"/>
      <c r="C62" s="83"/>
      <c r="D62" s="77"/>
      <c r="E62" s="77" t="str">
        <f>IFERROR(__xludf.DUMMYFUNCTION("IF(LEN(C62)=0,"""",QUERY(Archive!C:C,""Select COUNT(C) WHERE lower(C) contains '""&amp;LOWER(C62)&amp;""' LABEL COUNT(C) ''""))"),"")</f>
        <v/>
      </c>
      <c r="F62" s="97"/>
      <c r="G62" s="98"/>
      <c r="H62" s="66"/>
      <c r="I62" s="66"/>
      <c r="J62" s="66"/>
      <c r="K62" s="66"/>
      <c r="L62" s="66"/>
    </row>
    <row r="63" ht="16.5" customHeight="1">
      <c r="A63" s="66"/>
      <c r="B63" s="82"/>
      <c r="C63" s="83"/>
      <c r="D63" s="77"/>
      <c r="E63" s="77" t="str">
        <f>IFERROR(__xludf.DUMMYFUNCTION("IF(LEN(C63)=0,"""",QUERY(Archive!C:C,""Select COUNT(C) WHERE lower(C) contains '""&amp;LOWER(C63)&amp;""' LABEL COUNT(C) ''""))"),"")</f>
        <v/>
      </c>
      <c r="F63" s="97"/>
      <c r="G63" s="98"/>
      <c r="H63" s="66"/>
      <c r="I63" s="66"/>
      <c r="J63" s="66"/>
      <c r="K63" s="66"/>
      <c r="L63" s="66"/>
    </row>
    <row r="64" ht="16.5" customHeight="1">
      <c r="A64" s="66"/>
      <c r="B64" s="82"/>
      <c r="C64" s="83"/>
      <c r="D64" s="77"/>
      <c r="E64" s="77" t="str">
        <f>IFERROR(__xludf.DUMMYFUNCTION("IF(LEN(C64)=0,"""",QUERY(Archive!C:C,""Select COUNT(C) WHERE lower(C) contains '""&amp;LOWER(C64)&amp;""' LABEL COUNT(C) ''""))"),"")</f>
        <v/>
      </c>
      <c r="F64" s="97"/>
      <c r="G64" s="98"/>
      <c r="H64" s="66"/>
      <c r="I64" s="66"/>
      <c r="J64" s="66"/>
      <c r="K64" s="66"/>
      <c r="L64" s="66"/>
    </row>
    <row r="65" ht="16.5" customHeight="1">
      <c r="A65" s="66"/>
      <c r="B65" s="82"/>
      <c r="C65" s="83"/>
      <c r="D65" s="77"/>
      <c r="E65" s="77" t="str">
        <f>IFERROR(__xludf.DUMMYFUNCTION("IF(LEN(C65)=0,"""",QUERY(Archive!C:C,""Select COUNT(C) WHERE lower(C) contains '""&amp;LOWER(C65)&amp;""' LABEL COUNT(C) ''""))"),"")</f>
        <v/>
      </c>
      <c r="F65" s="97"/>
      <c r="G65" s="98"/>
      <c r="H65" s="66"/>
      <c r="I65" s="66"/>
      <c r="J65" s="66"/>
      <c r="K65" s="66"/>
      <c r="L65" s="66"/>
    </row>
    <row r="66" ht="16.5" customHeight="1">
      <c r="A66" s="66"/>
      <c r="B66" s="82"/>
      <c r="C66" s="83"/>
      <c r="D66" s="77"/>
      <c r="E66" s="77" t="str">
        <f>IFERROR(__xludf.DUMMYFUNCTION("IF(LEN(C66)=0,"""",QUERY(Archive!C:C,""Select COUNT(C) WHERE lower(C) contains '""&amp;LOWER(C66)&amp;""' LABEL COUNT(C) ''""))"),"")</f>
        <v/>
      </c>
      <c r="F66" s="97"/>
      <c r="G66" s="98"/>
      <c r="H66" s="66"/>
      <c r="I66" s="66"/>
      <c r="J66" s="66"/>
      <c r="K66" s="66"/>
      <c r="L66" s="66"/>
    </row>
    <row r="67" ht="16.5" customHeight="1">
      <c r="A67" s="66"/>
      <c r="B67" s="82"/>
      <c r="C67" s="83"/>
      <c r="D67" s="77"/>
      <c r="E67" s="77" t="str">
        <f>IFERROR(__xludf.DUMMYFUNCTION("IF(LEN(C67)=0,"""",QUERY(Archive!C:C,""Select COUNT(C) WHERE lower(C) contains '""&amp;LOWER(C67)&amp;""' LABEL COUNT(C) ''""))"),"")</f>
        <v/>
      </c>
      <c r="F67" s="97"/>
      <c r="G67" s="98"/>
      <c r="H67" s="66"/>
      <c r="I67" s="66"/>
      <c r="J67" s="66"/>
      <c r="K67" s="66"/>
      <c r="L67" s="66"/>
    </row>
    <row r="68" ht="16.5" customHeight="1">
      <c r="A68" s="66"/>
      <c r="B68" s="82"/>
      <c r="C68" s="83"/>
      <c r="D68" s="77"/>
      <c r="E68" s="77" t="str">
        <f>IFERROR(__xludf.DUMMYFUNCTION("IF(LEN(C68)=0,"""",QUERY(Archive!C:C,""Select COUNT(C) WHERE lower(C) contains '""&amp;LOWER(C68)&amp;""' LABEL COUNT(C) ''""))"),"")</f>
        <v/>
      </c>
      <c r="F68" s="97"/>
      <c r="G68" s="98"/>
      <c r="H68" s="66"/>
      <c r="I68" s="66"/>
      <c r="J68" s="66"/>
      <c r="K68" s="66"/>
      <c r="L68" s="66"/>
    </row>
    <row r="69" ht="16.5" customHeight="1">
      <c r="A69" s="66"/>
      <c r="B69" s="82"/>
      <c r="C69" s="83"/>
      <c r="D69" s="77"/>
      <c r="E69" s="77" t="str">
        <f>IFERROR(__xludf.DUMMYFUNCTION("IF(LEN(C69)=0,"""",QUERY(Archive!C:C,""Select COUNT(C) WHERE lower(C) contains '""&amp;LOWER(C69)&amp;""' LABEL COUNT(C) ''""))"),"")</f>
        <v/>
      </c>
      <c r="F69" s="97"/>
      <c r="G69" s="98"/>
      <c r="H69" s="66"/>
      <c r="I69" s="66"/>
      <c r="J69" s="66"/>
      <c r="K69" s="66"/>
      <c r="L69" s="66"/>
    </row>
    <row r="70" ht="16.5" customHeight="1">
      <c r="A70" s="66"/>
      <c r="B70" s="82"/>
      <c r="C70" s="83"/>
      <c r="D70" s="77"/>
      <c r="E70" s="77" t="str">
        <f>IFERROR(__xludf.DUMMYFUNCTION("IF(LEN(C70)=0,"""",QUERY(Archive!C:C,""Select COUNT(C) WHERE lower(C) contains '""&amp;LOWER(C70)&amp;""' LABEL COUNT(C) ''""))"),"")</f>
        <v/>
      </c>
      <c r="F70" s="97"/>
      <c r="G70" s="98"/>
      <c r="H70" s="66"/>
      <c r="I70" s="66"/>
      <c r="J70" s="66"/>
      <c r="K70" s="66"/>
      <c r="L70" s="66"/>
    </row>
    <row r="71" ht="16.5" customHeight="1">
      <c r="A71" s="66"/>
      <c r="B71" s="82"/>
      <c r="C71" s="83"/>
      <c r="D71" s="77"/>
      <c r="E71" s="77" t="str">
        <f>IFERROR(__xludf.DUMMYFUNCTION("IF(LEN(C71)=0,"""",QUERY(Archive!C:C,""Select COUNT(C) WHERE lower(C) contains '""&amp;LOWER(C71)&amp;""' LABEL COUNT(C) ''""))"),"")</f>
        <v/>
      </c>
      <c r="F71" s="97"/>
      <c r="G71" s="98"/>
      <c r="H71" s="66"/>
      <c r="I71" s="66"/>
      <c r="J71" s="66"/>
      <c r="K71" s="66"/>
      <c r="L71" s="66"/>
    </row>
    <row r="72" ht="16.5" customHeight="1">
      <c r="A72" s="66"/>
      <c r="B72" s="82"/>
      <c r="C72" s="83"/>
      <c r="D72" s="77"/>
      <c r="E72" s="77" t="str">
        <f>IFERROR(__xludf.DUMMYFUNCTION("IF(LEN(C72)=0,"""",QUERY(Archive!C:C,""Select COUNT(C) WHERE lower(C) contains '""&amp;LOWER(C72)&amp;""' LABEL COUNT(C) ''""))"),"")</f>
        <v/>
      </c>
      <c r="F72" s="97"/>
      <c r="G72" s="98"/>
      <c r="H72" s="66"/>
      <c r="I72" s="66"/>
      <c r="J72" s="66"/>
      <c r="K72" s="66"/>
      <c r="L72" s="66"/>
    </row>
    <row r="73" ht="16.5" customHeight="1">
      <c r="A73" s="66"/>
      <c r="B73" s="82"/>
      <c r="C73" s="83"/>
      <c r="D73" s="77"/>
      <c r="E73" s="77" t="str">
        <f>IFERROR(__xludf.DUMMYFUNCTION("IF(LEN(C73)=0,"""",QUERY(Archive!C:C,""Select COUNT(C) WHERE lower(C) contains '""&amp;LOWER(C73)&amp;""' LABEL COUNT(C) ''""))"),"")</f>
        <v/>
      </c>
      <c r="F73" s="97"/>
      <c r="G73" s="98"/>
      <c r="H73" s="66"/>
      <c r="I73" s="66"/>
      <c r="J73" s="66"/>
      <c r="K73" s="66"/>
      <c r="L73" s="66"/>
    </row>
    <row r="74" ht="16.5" customHeight="1">
      <c r="A74" s="66"/>
      <c r="B74" s="82"/>
      <c r="C74" s="83"/>
      <c r="D74" s="77"/>
      <c r="E74" s="77" t="str">
        <f>IFERROR(__xludf.DUMMYFUNCTION("IF(LEN(C74)=0,"""",QUERY(Archive!C:C,""Select COUNT(C) WHERE lower(C) contains '""&amp;LOWER(C74)&amp;""' LABEL COUNT(C) ''""))"),"")</f>
        <v/>
      </c>
      <c r="F74" s="97"/>
      <c r="G74" s="98"/>
      <c r="H74" s="66"/>
      <c r="I74" s="66"/>
      <c r="J74" s="66"/>
      <c r="K74" s="66"/>
      <c r="L74" s="66"/>
    </row>
    <row r="75" ht="16.5" customHeight="1">
      <c r="A75" s="66"/>
      <c r="B75" s="82"/>
      <c r="C75" s="83"/>
      <c r="D75" s="77"/>
      <c r="E75" s="77" t="str">
        <f>IFERROR(__xludf.DUMMYFUNCTION("IF(LEN(C75)=0,"""",QUERY(Archive!C:C,""Select COUNT(C) WHERE lower(C) contains '""&amp;LOWER(C75)&amp;""' LABEL COUNT(C) ''""))"),"")</f>
        <v/>
      </c>
      <c r="F75" s="97"/>
      <c r="G75" s="98"/>
      <c r="H75" s="66"/>
      <c r="I75" s="66"/>
      <c r="J75" s="66"/>
      <c r="K75" s="66"/>
      <c r="L75" s="66"/>
    </row>
    <row r="76" ht="16.5" customHeight="1">
      <c r="A76" s="66"/>
      <c r="B76" s="82"/>
      <c r="C76" s="83"/>
      <c r="D76" s="77"/>
      <c r="E76" s="77" t="str">
        <f>IFERROR(__xludf.DUMMYFUNCTION("IF(LEN(C76)=0,"""",QUERY(Archive!C:C,""Select COUNT(C) WHERE lower(C) contains '""&amp;LOWER(C76)&amp;""' LABEL COUNT(C) ''""))"),"")</f>
        <v/>
      </c>
      <c r="F76" s="97"/>
      <c r="G76" s="98"/>
      <c r="H76" s="66"/>
      <c r="I76" s="66"/>
      <c r="J76" s="66"/>
      <c r="K76" s="66"/>
      <c r="L76" s="66"/>
    </row>
    <row r="77" ht="16.5" customHeight="1">
      <c r="A77" s="66"/>
      <c r="B77" s="82"/>
      <c r="C77" s="83"/>
      <c r="D77" s="77"/>
      <c r="E77" s="77" t="str">
        <f>IFERROR(__xludf.DUMMYFUNCTION("IF(LEN(C77)=0,"""",QUERY(Archive!C:C,""Select COUNT(C) WHERE lower(C) contains '""&amp;LOWER(C77)&amp;""' LABEL COUNT(C) ''""))"),"")</f>
        <v/>
      </c>
      <c r="F77" s="97"/>
      <c r="G77" s="98"/>
      <c r="H77" s="66"/>
      <c r="I77" s="66"/>
      <c r="J77" s="66"/>
      <c r="K77" s="66"/>
      <c r="L77" s="66"/>
    </row>
    <row r="78" ht="16.5" customHeight="1">
      <c r="A78" s="66"/>
      <c r="B78" s="82"/>
      <c r="C78" s="83"/>
      <c r="D78" s="77"/>
      <c r="E78" s="77" t="str">
        <f>IFERROR(__xludf.DUMMYFUNCTION("IF(LEN(C78)=0,"""",QUERY(Archive!C:C,""Select COUNT(C) WHERE lower(C) contains '""&amp;LOWER(C78)&amp;""' LABEL COUNT(C) ''""))"),"")</f>
        <v/>
      </c>
      <c r="F78" s="97"/>
      <c r="G78" s="98"/>
      <c r="H78" s="66"/>
      <c r="I78" s="66"/>
      <c r="J78" s="66"/>
      <c r="K78" s="66"/>
      <c r="L78" s="66"/>
    </row>
    <row r="79" ht="16.5" customHeight="1">
      <c r="A79" s="66"/>
      <c r="B79" s="82"/>
      <c r="C79" s="83"/>
      <c r="D79" s="77"/>
      <c r="E79" s="77" t="str">
        <f>IFERROR(__xludf.DUMMYFUNCTION("IF(LEN(C79)=0,"""",QUERY(Archive!C:C,""Select COUNT(C) WHERE lower(C) contains '""&amp;LOWER(C79)&amp;""' LABEL COUNT(C) ''""))"),"")</f>
        <v/>
      </c>
      <c r="F79" s="97"/>
      <c r="G79" s="98"/>
      <c r="H79" s="66"/>
      <c r="I79" s="66"/>
      <c r="J79" s="66"/>
      <c r="K79" s="66"/>
      <c r="L79" s="66"/>
    </row>
    <row r="80" ht="16.5" customHeight="1">
      <c r="A80" s="66"/>
      <c r="B80" s="82"/>
      <c r="C80" s="83"/>
      <c r="D80" s="77"/>
      <c r="E80" s="77" t="str">
        <f>IFERROR(__xludf.DUMMYFUNCTION("IF(LEN(C80)=0,"""",QUERY(Archive!C:C,""Select COUNT(C) WHERE lower(C) contains '""&amp;LOWER(C80)&amp;""' LABEL COUNT(C) ''""))"),"")</f>
        <v/>
      </c>
      <c r="F80" s="97"/>
      <c r="G80" s="98"/>
      <c r="H80" s="66"/>
      <c r="I80" s="66"/>
      <c r="J80" s="66"/>
      <c r="K80" s="66"/>
      <c r="L80" s="66"/>
    </row>
    <row r="81" ht="16.5" customHeight="1">
      <c r="A81" s="66"/>
      <c r="B81" s="82"/>
      <c r="C81" s="83"/>
      <c r="D81" s="77"/>
      <c r="E81" s="77" t="str">
        <f>IFERROR(__xludf.DUMMYFUNCTION("IF(LEN(C81)=0,"""",QUERY(Archive!C:C,""Select COUNT(C) WHERE lower(C) contains '""&amp;LOWER(C81)&amp;""' LABEL COUNT(C) ''""))"),"")</f>
        <v/>
      </c>
      <c r="F81" s="97"/>
      <c r="G81" s="98"/>
      <c r="H81" s="66"/>
      <c r="I81" s="66"/>
      <c r="J81" s="66"/>
      <c r="K81" s="66"/>
      <c r="L81" s="66"/>
    </row>
    <row r="82" ht="16.5" customHeight="1">
      <c r="A82" s="66"/>
      <c r="B82" s="82"/>
      <c r="C82" s="83"/>
      <c r="D82" s="77"/>
      <c r="E82" s="77" t="str">
        <f>IFERROR(__xludf.DUMMYFUNCTION("IF(LEN(C82)=0,"""",QUERY(Archive!C:C,""Select COUNT(C) WHERE lower(C) contains '""&amp;LOWER(C82)&amp;""' LABEL COUNT(C) ''""))"),"")</f>
        <v/>
      </c>
      <c r="F82" s="97"/>
      <c r="G82" s="98"/>
      <c r="H82" s="66"/>
      <c r="I82" s="66"/>
      <c r="J82" s="66"/>
      <c r="K82" s="66"/>
      <c r="L82" s="66"/>
    </row>
    <row r="83" ht="16.5" customHeight="1">
      <c r="A83" s="66"/>
      <c r="B83" s="82"/>
      <c r="C83" s="83"/>
      <c r="D83" s="77"/>
      <c r="E83" s="77" t="str">
        <f>IFERROR(__xludf.DUMMYFUNCTION("IF(LEN(C83)=0,"""",QUERY(Archive!C:C,""Select COUNT(C) WHERE lower(C) contains '""&amp;LOWER(C83)&amp;""' LABEL COUNT(C) ''""))"),"")</f>
        <v/>
      </c>
      <c r="F83" s="97"/>
      <c r="G83" s="98"/>
      <c r="H83" s="66"/>
      <c r="I83" s="66"/>
      <c r="J83" s="66"/>
      <c r="K83" s="66"/>
      <c r="L83" s="66"/>
    </row>
    <row r="84" ht="16.5" customHeight="1">
      <c r="A84" s="66"/>
      <c r="B84" s="82"/>
      <c r="C84" s="83"/>
      <c r="D84" s="77"/>
      <c r="E84" s="77" t="str">
        <f>IFERROR(__xludf.DUMMYFUNCTION("IF(LEN(C84)=0,"""",QUERY(Archive!C:C,""Select COUNT(C) WHERE lower(C) contains '""&amp;LOWER(C84)&amp;""' LABEL COUNT(C) ''""))"),"")</f>
        <v/>
      </c>
      <c r="F84" s="97"/>
      <c r="G84" s="98"/>
      <c r="H84" s="66"/>
      <c r="I84" s="66"/>
      <c r="J84" s="66"/>
      <c r="K84" s="66"/>
      <c r="L84" s="66"/>
    </row>
    <row r="85" ht="16.5" customHeight="1">
      <c r="A85" s="66"/>
      <c r="B85" s="82"/>
      <c r="C85" s="83"/>
      <c r="D85" s="77"/>
      <c r="E85" s="77" t="str">
        <f>IFERROR(__xludf.DUMMYFUNCTION("IF(LEN(C85)=0,"""",QUERY(Archive!C:C,""Select COUNT(C) WHERE lower(C) contains '""&amp;LOWER(C85)&amp;""' LABEL COUNT(C) ''""))"),"")</f>
        <v/>
      </c>
      <c r="F85" s="97"/>
      <c r="G85" s="98"/>
      <c r="H85" s="66"/>
      <c r="I85" s="66"/>
      <c r="J85" s="66"/>
      <c r="K85" s="66"/>
      <c r="L85" s="66"/>
    </row>
    <row r="86" ht="16.5" customHeight="1">
      <c r="A86" s="66"/>
      <c r="B86" s="82"/>
      <c r="C86" s="83"/>
      <c r="D86" s="77"/>
      <c r="E86" s="77" t="str">
        <f>IFERROR(__xludf.DUMMYFUNCTION("IF(LEN(C86)=0,"""",QUERY(Archive!C:C,""Select COUNT(C) WHERE lower(C) contains '""&amp;LOWER(C86)&amp;""' LABEL COUNT(C) ''""))"),"")</f>
        <v/>
      </c>
      <c r="F86" s="97"/>
      <c r="G86" s="98"/>
      <c r="H86" s="66"/>
      <c r="I86" s="66"/>
      <c r="J86" s="66"/>
      <c r="K86" s="66"/>
      <c r="L86" s="66"/>
    </row>
    <row r="87" ht="16.5" customHeight="1">
      <c r="A87" s="66"/>
      <c r="B87" s="82"/>
      <c r="C87" s="83"/>
      <c r="D87" s="77"/>
      <c r="E87" s="77" t="str">
        <f>IFERROR(__xludf.DUMMYFUNCTION("IF(LEN(C87)=0,"""",QUERY(Archive!C:C,""Select COUNT(C) WHERE lower(C) contains '""&amp;LOWER(C87)&amp;""' LABEL COUNT(C) ''""))"),"")</f>
        <v/>
      </c>
      <c r="F87" s="97"/>
      <c r="G87" s="98"/>
      <c r="H87" s="66"/>
      <c r="I87" s="66"/>
      <c r="J87" s="66"/>
      <c r="K87" s="66"/>
      <c r="L87" s="66"/>
    </row>
    <row r="88" ht="16.5" customHeight="1">
      <c r="A88" s="66"/>
      <c r="B88" s="82"/>
      <c r="C88" s="83"/>
      <c r="D88" s="77"/>
      <c r="E88" s="77" t="str">
        <f>IFERROR(__xludf.DUMMYFUNCTION("IF(LEN(C88)=0,"""",QUERY(Archive!C:C,""Select COUNT(C) WHERE lower(C) contains '""&amp;LOWER(C88)&amp;""' LABEL COUNT(C) ''""))"),"")</f>
        <v/>
      </c>
      <c r="F88" s="97"/>
      <c r="G88" s="98"/>
      <c r="H88" s="66"/>
      <c r="I88" s="66"/>
      <c r="J88" s="66"/>
      <c r="K88" s="66"/>
      <c r="L88" s="66"/>
    </row>
    <row r="89" ht="16.5" customHeight="1">
      <c r="A89" s="66"/>
      <c r="B89" s="82"/>
      <c r="C89" s="83"/>
      <c r="D89" s="77"/>
      <c r="E89" s="77" t="str">
        <f>IFERROR(__xludf.DUMMYFUNCTION("IF(LEN(C89)=0,"""",QUERY(Archive!C:C,""Select COUNT(C) WHERE lower(C) contains '""&amp;LOWER(C89)&amp;""' LABEL COUNT(C) ''""))"),"")</f>
        <v/>
      </c>
      <c r="F89" s="97"/>
      <c r="G89" s="98"/>
      <c r="H89" s="66"/>
      <c r="I89" s="66"/>
      <c r="J89" s="66"/>
      <c r="K89" s="66"/>
      <c r="L89" s="66"/>
    </row>
    <row r="90" ht="16.5" customHeight="1">
      <c r="A90" s="66"/>
      <c r="B90" s="82"/>
      <c r="C90" s="83"/>
      <c r="D90" s="77"/>
      <c r="E90" s="77" t="str">
        <f>IFERROR(__xludf.DUMMYFUNCTION("IF(LEN(C90)=0,"""",QUERY(Archive!C:C,""Select COUNT(C) WHERE lower(C) contains '""&amp;LOWER(C90)&amp;""' LABEL COUNT(C) ''""))"),"")</f>
        <v/>
      </c>
      <c r="F90" s="97"/>
      <c r="G90" s="98"/>
      <c r="H90" s="66"/>
      <c r="I90" s="66"/>
      <c r="J90" s="66"/>
      <c r="K90" s="66"/>
      <c r="L90" s="66"/>
    </row>
    <row r="91" ht="16.5" customHeight="1">
      <c r="A91" s="66"/>
      <c r="B91" s="82"/>
      <c r="C91" s="83"/>
      <c r="D91" s="77"/>
      <c r="E91" s="77" t="str">
        <f>IFERROR(__xludf.DUMMYFUNCTION("IF(LEN(C91)=0,"""",QUERY(Archive!C:C,""Select COUNT(C) WHERE lower(C) contains '""&amp;LOWER(C91)&amp;""' LABEL COUNT(C) ''""))"),"")</f>
        <v/>
      </c>
      <c r="F91" s="97"/>
      <c r="G91" s="98"/>
      <c r="H91" s="66"/>
      <c r="I91" s="66"/>
      <c r="J91" s="66"/>
      <c r="K91" s="66"/>
      <c r="L91" s="66"/>
    </row>
    <row r="92" ht="16.5" customHeight="1">
      <c r="A92" s="66"/>
      <c r="B92" s="82"/>
      <c r="C92" s="83"/>
      <c r="D92" s="77"/>
      <c r="E92" s="77" t="str">
        <f>IFERROR(__xludf.DUMMYFUNCTION("IF(LEN(C92)=0,"""",QUERY(Archive!C:C,""Select COUNT(C) WHERE lower(C) contains '""&amp;LOWER(C92)&amp;""' LABEL COUNT(C) ''""))"),"")</f>
        <v/>
      </c>
      <c r="F92" s="97"/>
      <c r="G92" s="98"/>
      <c r="H92" s="66"/>
      <c r="I92" s="66"/>
      <c r="J92" s="66"/>
      <c r="K92" s="66"/>
      <c r="L92" s="66"/>
    </row>
    <row r="93" ht="16.5" customHeight="1">
      <c r="A93" s="66"/>
      <c r="B93" s="82"/>
      <c r="C93" s="83"/>
      <c r="D93" s="77"/>
      <c r="E93" s="77" t="str">
        <f>IFERROR(__xludf.DUMMYFUNCTION("IF(LEN(C93)=0,"""",QUERY(Archive!C:C,""Select COUNT(C) WHERE lower(C) contains '""&amp;LOWER(C93)&amp;""' LABEL COUNT(C) ''""))"),"")</f>
        <v/>
      </c>
      <c r="F93" s="97"/>
      <c r="G93" s="98"/>
      <c r="H93" s="66"/>
      <c r="I93" s="66"/>
      <c r="J93" s="66"/>
      <c r="K93" s="66"/>
      <c r="L93" s="66"/>
    </row>
    <row r="94" ht="16.5" customHeight="1">
      <c r="A94" s="66"/>
      <c r="B94" s="82"/>
      <c r="C94" s="83"/>
      <c r="D94" s="77"/>
      <c r="E94" s="77" t="str">
        <f>IFERROR(__xludf.DUMMYFUNCTION("IF(LEN(C94)=0,"""",QUERY(Archive!C:C,""Select COUNT(C) WHERE lower(C) contains '""&amp;LOWER(C94)&amp;""' LABEL COUNT(C) ''""))"),"")</f>
        <v/>
      </c>
      <c r="F94" s="97"/>
      <c r="G94" s="98"/>
      <c r="H94" s="66"/>
      <c r="I94" s="66"/>
      <c r="J94" s="66"/>
      <c r="K94" s="66"/>
      <c r="L94" s="66"/>
    </row>
    <row r="95" ht="16.5" customHeight="1">
      <c r="A95" s="66"/>
      <c r="B95" s="82"/>
      <c r="C95" s="83"/>
      <c r="D95" s="77"/>
      <c r="E95" s="77" t="str">
        <f>IFERROR(__xludf.DUMMYFUNCTION("IF(LEN(C95)=0,"""",QUERY(Archive!C:C,""Select COUNT(C) WHERE lower(C) contains '""&amp;LOWER(C95)&amp;""' LABEL COUNT(C) ''""))"),"")</f>
        <v/>
      </c>
      <c r="F95" s="97"/>
      <c r="G95" s="98"/>
      <c r="H95" s="66"/>
      <c r="I95" s="66"/>
      <c r="J95" s="66"/>
      <c r="K95" s="66"/>
      <c r="L95" s="66"/>
    </row>
    <row r="96" ht="16.5" customHeight="1">
      <c r="A96" s="66"/>
      <c r="B96" s="82"/>
      <c r="C96" s="83"/>
      <c r="D96" s="77"/>
      <c r="E96" s="77" t="str">
        <f>IFERROR(__xludf.DUMMYFUNCTION("IF(LEN(C96)=0,"""",QUERY(Archive!C:C,""Select COUNT(C) WHERE lower(C) contains '""&amp;LOWER(C96)&amp;""' LABEL COUNT(C) ''""))"),"")</f>
        <v/>
      </c>
      <c r="F96" s="97"/>
      <c r="G96" s="98"/>
      <c r="H96" s="66"/>
      <c r="I96" s="66"/>
      <c r="J96" s="66"/>
      <c r="K96" s="66"/>
      <c r="L96" s="66"/>
    </row>
    <row r="97" ht="16.5" customHeight="1">
      <c r="A97" s="66"/>
      <c r="B97" s="82"/>
      <c r="C97" s="83"/>
      <c r="D97" s="77"/>
      <c r="E97" s="77" t="str">
        <f>IFERROR(__xludf.DUMMYFUNCTION("IF(LEN(C97)=0,"""",QUERY(Archive!C:C,""Select COUNT(C) WHERE lower(C) contains '""&amp;LOWER(C97)&amp;""' LABEL COUNT(C) ''""))"),"")</f>
        <v/>
      </c>
      <c r="F97" s="97"/>
      <c r="G97" s="98"/>
      <c r="H97" s="66"/>
      <c r="I97" s="66"/>
      <c r="J97" s="66"/>
      <c r="K97" s="66"/>
      <c r="L97" s="66"/>
    </row>
    <row r="98" ht="16.5" customHeight="1">
      <c r="A98" s="66"/>
      <c r="B98" s="82"/>
      <c r="C98" s="83"/>
      <c r="D98" s="77"/>
      <c r="E98" s="77" t="str">
        <f>IFERROR(__xludf.DUMMYFUNCTION("IF(LEN(C98)=0,"""",QUERY(Archive!C:C,""Select COUNT(C) WHERE lower(C) contains '""&amp;LOWER(C98)&amp;""' LABEL COUNT(C) ''""))"),"")</f>
        <v/>
      </c>
      <c r="F98" s="97"/>
      <c r="G98" s="98"/>
      <c r="H98" s="66"/>
      <c r="I98" s="66"/>
      <c r="J98" s="66"/>
      <c r="K98" s="66"/>
      <c r="L98" s="66"/>
    </row>
    <row r="99" ht="16.5" customHeight="1">
      <c r="A99" s="66"/>
      <c r="B99" s="82"/>
      <c r="C99" s="83"/>
      <c r="D99" s="77"/>
      <c r="E99" s="77" t="str">
        <f>IFERROR(__xludf.DUMMYFUNCTION("IF(LEN(C99)=0,"""",QUERY(Archive!C:C,""Select COUNT(C) WHERE lower(C) contains '""&amp;LOWER(C99)&amp;""' LABEL COUNT(C) ''""))"),"")</f>
        <v/>
      </c>
      <c r="F99" s="97"/>
      <c r="G99" s="98"/>
      <c r="H99" s="66"/>
      <c r="I99" s="66"/>
      <c r="J99" s="66"/>
      <c r="K99" s="66"/>
      <c r="L99" s="66"/>
    </row>
    <row r="100" ht="16.5" customHeight="1">
      <c r="A100" s="66"/>
      <c r="B100" s="82"/>
      <c r="C100" s="83"/>
      <c r="D100" s="77"/>
      <c r="E100" s="77" t="str">
        <f>IFERROR(__xludf.DUMMYFUNCTION("IF(LEN(C100)=0,"""",QUERY(Archive!C:C,""Select COUNT(C) WHERE lower(C) contains '""&amp;LOWER(C100)&amp;""' LABEL COUNT(C) ''""))"),"")</f>
        <v/>
      </c>
      <c r="F100" s="97"/>
      <c r="G100" s="98"/>
      <c r="H100" s="66"/>
      <c r="I100" s="66"/>
      <c r="J100" s="66"/>
      <c r="K100" s="66"/>
      <c r="L100" s="66"/>
    </row>
    <row r="101" ht="16.5" customHeight="1">
      <c r="A101" s="66"/>
      <c r="B101" s="82"/>
      <c r="C101" s="83"/>
      <c r="D101" s="77"/>
      <c r="E101" s="77" t="str">
        <f>IFERROR(__xludf.DUMMYFUNCTION("IF(LEN(C101)=0,"""",QUERY(Archive!C:C,""Select COUNT(C) WHERE lower(C) contains '""&amp;LOWER(C101)&amp;""' LABEL COUNT(C) ''""))"),"")</f>
        <v/>
      </c>
      <c r="F101" s="97"/>
      <c r="G101" s="98"/>
      <c r="H101" s="66"/>
      <c r="I101" s="66"/>
      <c r="J101" s="66"/>
      <c r="K101" s="66"/>
      <c r="L101" s="66"/>
    </row>
    <row r="102" ht="16.5" customHeight="1">
      <c r="A102" s="66"/>
      <c r="B102" s="82"/>
      <c r="C102" s="83"/>
      <c r="D102" s="77"/>
      <c r="E102" s="77" t="str">
        <f>IFERROR(__xludf.DUMMYFUNCTION("IF(LEN(C102)=0,"""",QUERY(Archive!C:C,""Select COUNT(C) WHERE lower(C) contains '""&amp;LOWER(C102)&amp;""' LABEL COUNT(C) ''""))"),"")</f>
        <v/>
      </c>
      <c r="F102" s="97"/>
      <c r="G102" s="98"/>
      <c r="H102" s="66"/>
      <c r="I102" s="66"/>
      <c r="J102" s="66"/>
      <c r="K102" s="66"/>
      <c r="L102" s="66"/>
    </row>
    <row r="103" ht="16.5" customHeight="1">
      <c r="A103" s="66"/>
      <c r="B103" s="82"/>
      <c r="C103" s="83"/>
      <c r="D103" s="77"/>
      <c r="E103" s="77" t="str">
        <f>IFERROR(__xludf.DUMMYFUNCTION("IF(LEN(C103)=0,"""",QUERY(Archive!C:C,""Select COUNT(C) WHERE lower(C) contains '""&amp;LOWER(C103)&amp;""' LABEL COUNT(C) ''""))"),"")</f>
        <v/>
      </c>
      <c r="F103" s="97"/>
      <c r="G103" s="98"/>
      <c r="H103" s="66"/>
      <c r="I103" s="66"/>
      <c r="J103" s="66"/>
      <c r="K103" s="66"/>
      <c r="L103" s="66"/>
    </row>
    <row r="104" ht="16.5" customHeight="1">
      <c r="A104" s="66"/>
      <c r="B104" s="82"/>
      <c r="C104" s="83"/>
      <c r="D104" s="77"/>
      <c r="E104" s="77" t="str">
        <f>IFERROR(__xludf.DUMMYFUNCTION("IF(LEN(C104)=0,"""",QUERY(Archive!C:C,""Select COUNT(C) WHERE lower(C) contains '""&amp;LOWER(C104)&amp;""' LABEL COUNT(C) ''""))"),"")</f>
        <v/>
      </c>
      <c r="F104" s="97"/>
      <c r="G104" s="98"/>
      <c r="H104" s="66"/>
      <c r="I104" s="66"/>
      <c r="J104" s="66"/>
      <c r="K104" s="66"/>
      <c r="L104" s="66"/>
    </row>
    <row r="105" ht="16.5" customHeight="1">
      <c r="A105" s="66"/>
      <c r="B105" s="82"/>
      <c r="C105" s="83"/>
      <c r="D105" s="77"/>
      <c r="E105" s="77" t="str">
        <f>IFERROR(__xludf.DUMMYFUNCTION("IF(LEN(C105)=0,"""",QUERY(Archive!C:C,""Select COUNT(C) WHERE lower(C) contains '""&amp;LOWER(C105)&amp;""' LABEL COUNT(C) ''""))"),"")</f>
        <v/>
      </c>
      <c r="F105" s="97"/>
      <c r="G105" s="98"/>
      <c r="H105" s="66"/>
      <c r="I105" s="66"/>
      <c r="J105" s="66"/>
      <c r="K105" s="66"/>
      <c r="L105" s="66"/>
    </row>
    <row r="106" ht="16.5" customHeight="1">
      <c r="A106" s="66"/>
      <c r="B106" s="82"/>
      <c r="C106" s="83"/>
      <c r="D106" s="77"/>
      <c r="E106" s="77" t="str">
        <f>IFERROR(__xludf.DUMMYFUNCTION("IF(LEN(C106)=0,"""",QUERY(Archive!C:C,""Select COUNT(C) WHERE lower(C) contains '""&amp;LOWER(C106)&amp;""' LABEL COUNT(C) ''""))"),"")</f>
        <v/>
      </c>
      <c r="F106" s="97"/>
      <c r="G106" s="98"/>
      <c r="H106" s="66"/>
      <c r="I106" s="66"/>
      <c r="J106" s="66"/>
      <c r="K106" s="66"/>
      <c r="L106" s="66"/>
    </row>
    <row r="107" ht="16.5" customHeight="1">
      <c r="A107" s="66"/>
      <c r="B107" s="82"/>
      <c r="C107" s="83"/>
      <c r="D107" s="77"/>
      <c r="E107" s="77" t="str">
        <f>IFERROR(__xludf.DUMMYFUNCTION("IF(LEN(C107)=0,"""",QUERY(Archive!C:C,""Select COUNT(C) WHERE lower(C) contains '""&amp;LOWER(C107)&amp;""' LABEL COUNT(C) ''""))"),"")</f>
        <v/>
      </c>
      <c r="F107" s="97"/>
      <c r="G107" s="98"/>
      <c r="H107" s="66"/>
      <c r="I107" s="66"/>
      <c r="J107" s="66"/>
      <c r="K107" s="66"/>
      <c r="L107" s="66"/>
    </row>
    <row r="108" ht="16.5" customHeight="1">
      <c r="A108" s="66"/>
      <c r="B108" s="82"/>
      <c r="C108" s="83"/>
      <c r="D108" s="77"/>
      <c r="E108" s="77" t="str">
        <f>IFERROR(__xludf.DUMMYFUNCTION("IF(LEN(C108)=0,"""",QUERY(Archive!C:C,""Select COUNT(C) WHERE lower(C) contains '""&amp;LOWER(C108)&amp;""' LABEL COUNT(C) ''""))"),"")</f>
        <v/>
      </c>
      <c r="F108" s="97"/>
      <c r="G108" s="98"/>
      <c r="H108" s="66"/>
      <c r="I108" s="66"/>
      <c r="J108" s="66"/>
      <c r="K108" s="66"/>
      <c r="L108" s="66"/>
    </row>
    <row r="109" ht="16.5" customHeight="1">
      <c r="A109" s="66"/>
      <c r="B109" s="82"/>
      <c r="C109" s="83"/>
      <c r="D109" s="77"/>
      <c r="E109" s="77" t="str">
        <f>IFERROR(__xludf.DUMMYFUNCTION("IF(LEN(C109)=0,"""",QUERY(Archive!C:C,""Select COUNT(C) WHERE lower(C) contains '""&amp;LOWER(C109)&amp;""' LABEL COUNT(C) ''""))"),"")</f>
        <v/>
      </c>
      <c r="F109" s="97"/>
      <c r="G109" s="98"/>
      <c r="H109" s="66"/>
      <c r="I109" s="66"/>
      <c r="J109" s="66"/>
      <c r="K109" s="66"/>
      <c r="L109" s="66"/>
    </row>
    <row r="110" ht="16.5" customHeight="1">
      <c r="A110" s="66"/>
      <c r="B110" s="82"/>
      <c r="C110" s="83"/>
      <c r="D110" s="77"/>
      <c r="E110" s="77" t="str">
        <f>IFERROR(__xludf.DUMMYFUNCTION("IF(LEN(C110)=0,"""",QUERY(Archive!C:C,""Select COUNT(C) WHERE lower(C) contains '""&amp;LOWER(C110)&amp;""' LABEL COUNT(C) ''""))"),"")</f>
        <v/>
      </c>
      <c r="F110" s="97"/>
      <c r="G110" s="98"/>
      <c r="H110" s="66"/>
      <c r="I110" s="66"/>
      <c r="J110" s="66"/>
      <c r="K110" s="66"/>
      <c r="L110" s="66"/>
    </row>
    <row r="111" ht="16.5" customHeight="1">
      <c r="A111" s="66"/>
      <c r="B111" s="82"/>
      <c r="C111" s="83"/>
      <c r="D111" s="77"/>
      <c r="E111" s="77" t="str">
        <f>IFERROR(__xludf.DUMMYFUNCTION("IF(LEN(C111)=0,"""",QUERY(Archive!C:C,""Select COUNT(C) WHERE lower(C) contains '""&amp;LOWER(C111)&amp;""' LABEL COUNT(C) ''""))"),"")</f>
        <v/>
      </c>
      <c r="F111" s="97"/>
      <c r="G111" s="98"/>
      <c r="H111" s="66"/>
      <c r="I111" s="66"/>
      <c r="J111" s="66"/>
      <c r="K111" s="66"/>
      <c r="L111" s="66"/>
    </row>
    <row r="112" ht="16.5" customHeight="1">
      <c r="A112" s="66"/>
      <c r="B112" s="82"/>
      <c r="C112" s="83"/>
      <c r="D112" s="77"/>
      <c r="E112" s="77" t="str">
        <f>IFERROR(__xludf.DUMMYFUNCTION("IF(LEN(C112)=0,"""",QUERY(Archive!C:C,""Select COUNT(C) WHERE lower(C) contains '""&amp;LOWER(C112)&amp;""' LABEL COUNT(C) ''""))"),"")</f>
        <v/>
      </c>
      <c r="F112" s="97"/>
      <c r="G112" s="98"/>
      <c r="H112" s="66"/>
      <c r="I112" s="66"/>
      <c r="J112" s="66"/>
      <c r="K112" s="66"/>
      <c r="L112" s="66"/>
    </row>
    <row r="113" ht="16.5" customHeight="1">
      <c r="A113" s="66"/>
      <c r="B113" s="82"/>
      <c r="C113" s="83"/>
      <c r="D113" s="77"/>
      <c r="E113" s="77" t="str">
        <f>IFERROR(__xludf.DUMMYFUNCTION("IF(LEN(C113)=0,"""",QUERY(Archive!C:C,""Select COUNT(C) WHERE lower(C) contains '""&amp;LOWER(C113)&amp;""' LABEL COUNT(C) ''""))"),"")</f>
        <v/>
      </c>
      <c r="F113" s="97"/>
      <c r="G113" s="98"/>
      <c r="H113" s="66"/>
      <c r="I113" s="66"/>
      <c r="J113" s="66"/>
      <c r="K113" s="66"/>
      <c r="L113" s="66"/>
    </row>
    <row r="114" ht="16.5" customHeight="1">
      <c r="A114" s="66"/>
      <c r="B114" s="82"/>
      <c r="C114" s="83"/>
      <c r="D114" s="77"/>
      <c r="E114" s="77" t="str">
        <f>IFERROR(__xludf.DUMMYFUNCTION("IF(LEN(C114)=0,"""",QUERY(Archive!C:C,""Select COUNT(C) WHERE lower(C) contains '""&amp;LOWER(C114)&amp;""' LABEL COUNT(C) ''""))"),"")</f>
        <v/>
      </c>
      <c r="F114" s="97"/>
      <c r="G114" s="98"/>
      <c r="H114" s="66"/>
      <c r="I114" s="66"/>
      <c r="J114" s="66"/>
      <c r="K114" s="66"/>
      <c r="L114" s="66"/>
    </row>
    <row r="115" ht="16.5" customHeight="1">
      <c r="A115" s="66"/>
      <c r="B115" s="82"/>
      <c r="C115" s="83"/>
      <c r="D115" s="77"/>
      <c r="E115" s="77" t="str">
        <f>IFERROR(__xludf.DUMMYFUNCTION("IF(LEN(C115)=0,"""",QUERY(Archive!C:C,""Select COUNT(C) WHERE lower(C) contains '""&amp;LOWER(C115)&amp;""' LABEL COUNT(C) ''""))"),"")</f>
        <v/>
      </c>
      <c r="F115" s="97"/>
      <c r="G115" s="98"/>
      <c r="H115" s="66"/>
      <c r="I115" s="66"/>
      <c r="J115" s="66"/>
      <c r="K115" s="66"/>
      <c r="L115" s="66"/>
    </row>
    <row r="116" ht="16.5" customHeight="1">
      <c r="A116" s="66"/>
      <c r="B116" s="82"/>
      <c r="C116" s="83"/>
      <c r="D116" s="77"/>
      <c r="E116" s="77" t="str">
        <f>IFERROR(__xludf.DUMMYFUNCTION("IF(LEN(C116)=0,"""",QUERY(Archive!C:C,""Select COUNT(C) WHERE lower(C) contains '""&amp;LOWER(C116)&amp;""' LABEL COUNT(C) ''""))"),"")</f>
        <v/>
      </c>
      <c r="F116" s="97"/>
      <c r="G116" s="98"/>
      <c r="H116" s="66"/>
      <c r="I116" s="66"/>
      <c r="J116" s="66"/>
      <c r="K116" s="66"/>
      <c r="L116" s="66"/>
    </row>
    <row r="117" ht="16.5" customHeight="1">
      <c r="A117" s="66"/>
      <c r="B117" s="82"/>
      <c r="C117" s="83"/>
      <c r="D117" s="77"/>
      <c r="E117" s="77" t="str">
        <f>IFERROR(__xludf.DUMMYFUNCTION("IF(LEN(C117)=0,"""",QUERY(Archive!C:C,""Select COUNT(C) WHERE lower(C) contains '""&amp;LOWER(C117)&amp;""' LABEL COUNT(C) ''""))"),"")</f>
        <v/>
      </c>
      <c r="F117" s="97"/>
      <c r="G117" s="98"/>
      <c r="H117" s="66"/>
      <c r="I117" s="66"/>
      <c r="J117" s="66"/>
      <c r="K117" s="66"/>
      <c r="L117" s="66"/>
    </row>
    <row r="118" ht="16.5" customHeight="1">
      <c r="A118" s="66"/>
      <c r="B118" s="82"/>
      <c r="C118" s="83"/>
      <c r="D118" s="77"/>
      <c r="E118" s="77" t="str">
        <f>IFERROR(__xludf.DUMMYFUNCTION("IF(LEN(C118)=0,"""",QUERY(Archive!C:C,""Select COUNT(C) WHERE lower(C) contains '""&amp;LOWER(C118)&amp;""' LABEL COUNT(C) ''""))"),"")</f>
        <v/>
      </c>
      <c r="F118" s="97"/>
      <c r="G118" s="98"/>
      <c r="H118" s="66"/>
      <c r="I118" s="66"/>
      <c r="J118" s="66"/>
      <c r="K118" s="66"/>
      <c r="L118" s="66"/>
    </row>
    <row r="119" ht="16.5" customHeight="1">
      <c r="A119" s="66"/>
      <c r="B119" s="82"/>
      <c r="C119" s="83"/>
      <c r="D119" s="77"/>
      <c r="E119" s="77" t="str">
        <f>IFERROR(__xludf.DUMMYFUNCTION("IF(LEN(C119)=0,"""",QUERY(Archive!C:C,""Select COUNT(C) WHERE lower(C) contains '""&amp;LOWER(C119)&amp;""' LABEL COUNT(C) ''""))"),"")</f>
        <v/>
      </c>
      <c r="F119" s="97"/>
      <c r="G119" s="98"/>
      <c r="H119" s="66"/>
      <c r="I119" s="66"/>
      <c r="J119" s="66"/>
      <c r="K119" s="66"/>
      <c r="L119" s="66"/>
    </row>
    <row r="120" ht="16.5" customHeight="1">
      <c r="A120" s="66"/>
      <c r="B120" s="82"/>
      <c r="C120" s="83"/>
      <c r="D120" s="77"/>
      <c r="E120" s="77" t="str">
        <f>IFERROR(__xludf.DUMMYFUNCTION("IF(LEN(C120)=0,"""",QUERY(Archive!C:C,""Select COUNT(C) WHERE lower(C) contains '""&amp;LOWER(C120)&amp;""' LABEL COUNT(C) ''""))"),"")</f>
        <v/>
      </c>
      <c r="F120" s="97"/>
      <c r="G120" s="98"/>
      <c r="H120" s="66"/>
      <c r="I120" s="66"/>
      <c r="J120" s="66"/>
      <c r="K120" s="66"/>
      <c r="L120" s="66"/>
    </row>
    <row r="121" ht="16.5" customHeight="1">
      <c r="A121" s="66"/>
      <c r="B121" s="82"/>
      <c r="C121" s="83"/>
      <c r="D121" s="77"/>
      <c r="E121" s="77" t="str">
        <f>IFERROR(__xludf.DUMMYFUNCTION("IF(LEN(C121)=0,"""",QUERY(Archive!C:C,""Select COUNT(C) WHERE lower(C) contains '""&amp;LOWER(C121)&amp;""' LABEL COUNT(C) ''""))"),"")</f>
        <v/>
      </c>
      <c r="F121" s="97"/>
      <c r="G121" s="98"/>
      <c r="H121" s="66"/>
      <c r="I121" s="66"/>
      <c r="J121" s="66"/>
      <c r="K121" s="66"/>
      <c r="L121" s="66"/>
    </row>
    <row r="122" ht="16.5" customHeight="1">
      <c r="A122" s="66"/>
      <c r="B122" s="82"/>
      <c r="C122" s="83"/>
      <c r="D122" s="77"/>
      <c r="E122" s="77" t="str">
        <f>IFERROR(__xludf.DUMMYFUNCTION("IF(LEN(C122)=0,"""",QUERY(Archive!C:C,""Select COUNT(C) WHERE lower(C) contains '""&amp;LOWER(C122)&amp;""' LABEL COUNT(C) ''""))"),"")</f>
        <v/>
      </c>
      <c r="F122" s="97"/>
      <c r="G122" s="98"/>
      <c r="H122" s="66"/>
      <c r="I122" s="66"/>
      <c r="J122" s="66"/>
      <c r="K122" s="66"/>
      <c r="L122" s="66"/>
    </row>
    <row r="123" ht="16.5" customHeight="1">
      <c r="A123" s="66"/>
      <c r="B123" s="82"/>
      <c r="C123" s="83"/>
      <c r="D123" s="77"/>
      <c r="E123" s="77" t="str">
        <f>IFERROR(__xludf.DUMMYFUNCTION("IF(LEN(C123)=0,"""",QUERY(Archive!C:C,""Select COUNT(C) WHERE lower(C) contains '""&amp;LOWER(C123)&amp;""' LABEL COUNT(C) ''""))"),"")</f>
        <v/>
      </c>
      <c r="F123" s="97"/>
      <c r="G123" s="98"/>
      <c r="H123" s="66"/>
      <c r="I123" s="66"/>
      <c r="J123" s="66"/>
      <c r="K123" s="66"/>
      <c r="L123" s="66"/>
    </row>
    <row r="124" ht="16.5" customHeight="1">
      <c r="A124" s="66"/>
      <c r="B124" s="82"/>
      <c r="C124" s="83"/>
      <c r="D124" s="77"/>
      <c r="E124" s="77" t="str">
        <f>IFERROR(__xludf.DUMMYFUNCTION("IF(LEN(C124)=0,"""",QUERY(Archive!C:C,""Select COUNT(C) WHERE lower(C) contains '""&amp;LOWER(C124)&amp;""' LABEL COUNT(C) ''""))"),"")</f>
        <v/>
      </c>
      <c r="F124" s="97"/>
      <c r="G124" s="98"/>
      <c r="H124" s="66"/>
      <c r="I124" s="66"/>
      <c r="J124" s="66"/>
      <c r="K124" s="66"/>
      <c r="L124" s="66"/>
    </row>
    <row r="125" ht="16.5" customHeight="1">
      <c r="A125" s="66"/>
      <c r="B125" s="82"/>
      <c r="C125" s="83"/>
      <c r="D125" s="77"/>
      <c r="E125" s="77" t="str">
        <f>IFERROR(__xludf.DUMMYFUNCTION("IF(LEN(C125)=0,"""",QUERY(Archive!C:C,""Select COUNT(C) WHERE lower(C) contains '""&amp;LOWER(C125)&amp;""' LABEL COUNT(C) ''""))"),"")</f>
        <v/>
      </c>
      <c r="F125" s="97"/>
      <c r="G125" s="98"/>
      <c r="H125" s="66"/>
      <c r="I125" s="66"/>
      <c r="J125" s="66"/>
      <c r="K125" s="66"/>
      <c r="L125" s="66"/>
    </row>
    <row r="126" ht="16.5" customHeight="1">
      <c r="A126" s="66"/>
      <c r="B126" s="82"/>
      <c r="C126" s="83"/>
      <c r="D126" s="77"/>
      <c r="E126" s="77" t="str">
        <f>IFERROR(__xludf.DUMMYFUNCTION("IF(LEN(C126)=0,"""",QUERY(Archive!C:C,""Select COUNT(C) WHERE lower(C) contains '""&amp;LOWER(C126)&amp;""' LABEL COUNT(C) ''""))"),"")</f>
        <v/>
      </c>
      <c r="F126" s="97"/>
      <c r="G126" s="98"/>
      <c r="H126" s="66"/>
      <c r="I126" s="66"/>
      <c r="J126" s="66"/>
      <c r="K126" s="66"/>
      <c r="L126" s="66"/>
    </row>
    <row r="127" ht="16.5" customHeight="1">
      <c r="A127" s="66"/>
      <c r="B127" s="82"/>
      <c r="C127" s="83"/>
      <c r="D127" s="77"/>
      <c r="E127" s="77" t="str">
        <f>IFERROR(__xludf.DUMMYFUNCTION("IF(LEN(C127)=0,"""",QUERY(Archive!C:C,""Select COUNT(C) WHERE lower(C) contains '""&amp;LOWER(C127)&amp;""' LABEL COUNT(C) ''""))"),"")</f>
        <v/>
      </c>
      <c r="F127" s="97"/>
      <c r="G127" s="98"/>
      <c r="H127" s="66"/>
      <c r="I127" s="66"/>
      <c r="J127" s="66"/>
      <c r="K127" s="66"/>
      <c r="L127" s="66"/>
    </row>
    <row r="128" ht="16.5" customHeight="1">
      <c r="A128" s="66"/>
      <c r="B128" s="82"/>
      <c r="C128" s="83"/>
      <c r="D128" s="77"/>
      <c r="E128" s="77" t="str">
        <f>IFERROR(__xludf.DUMMYFUNCTION("IF(LEN(C128)=0,"""",QUERY(Archive!C:C,""Select COUNT(C) WHERE lower(C) contains '""&amp;LOWER(C128)&amp;""' LABEL COUNT(C) ''""))"),"")</f>
        <v/>
      </c>
      <c r="F128" s="97"/>
      <c r="G128" s="98"/>
      <c r="H128" s="66"/>
      <c r="I128" s="66"/>
      <c r="J128" s="66"/>
      <c r="K128" s="66"/>
      <c r="L128" s="66"/>
    </row>
    <row r="129" ht="16.5" customHeight="1">
      <c r="A129" s="66"/>
      <c r="B129" s="82"/>
      <c r="C129" s="83"/>
      <c r="D129" s="77"/>
      <c r="E129" s="77" t="str">
        <f>IFERROR(__xludf.DUMMYFUNCTION("IF(LEN(C129)=0,"""",QUERY(Archive!C:C,""Select COUNT(C) WHERE lower(C) contains '""&amp;LOWER(C129)&amp;""' LABEL COUNT(C) ''""))"),"")</f>
        <v/>
      </c>
      <c r="F129" s="97"/>
      <c r="G129" s="98"/>
      <c r="H129" s="66"/>
      <c r="I129" s="66"/>
      <c r="J129" s="66"/>
      <c r="K129" s="66"/>
      <c r="L129" s="66"/>
    </row>
    <row r="130" ht="16.5" customHeight="1">
      <c r="A130" s="66"/>
      <c r="B130" s="82"/>
      <c r="C130" s="83"/>
      <c r="D130" s="77"/>
      <c r="E130" s="77" t="str">
        <f>IFERROR(__xludf.DUMMYFUNCTION("IF(LEN(C130)=0,"""",QUERY(Archive!C:C,""Select COUNT(C) WHERE lower(C) contains '""&amp;LOWER(C130)&amp;""' LABEL COUNT(C) ''""))"),"")</f>
        <v/>
      </c>
      <c r="F130" s="97"/>
      <c r="G130" s="98"/>
      <c r="H130" s="66"/>
      <c r="I130" s="66"/>
      <c r="J130" s="66"/>
      <c r="K130" s="66"/>
      <c r="L130" s="66"/>
    </row>
    <row r="131" ht="16.5" customHeight="1">
      <c r="A131" s="66"/>
      <c r="B131" s="82"/>
      <c r="C131" s="83"/>
      <c r="D131" s="77"/>
      <c r="E131" s="77" t="str">
        <f>IFERROR(__xludf.DUMMYFUNCTION("IF(LEN(C131)=0,"""",QUERY(Archive!C:C,""Select COUNT(C) WHERE lower(C) contains '""&amp;LOWER(C131)&amp;""' LABEL COUNT(C) ''""))"),"")</f>
        <v/>
      </c>
      <c r="F131" s="97"/>
      <c r="G131" s="98"/>
      <c r="H131" s="66"/>
      <c r="I131" s="66"/>
      <c r="J131" s="66"/>
      <c r="K131" s="66"/>
      <c r="L131" s="66"/>
    </row>
    <row r="132" ht="16.5" customHeight="1">
      <c r="A132" s="66"/>
      <c r="B132" s="82"/>
      <c r="C132" s="83"/>
      <c r="D132" s="77"/>
      <c r="E132" s="77" t="str">
        <f>IFERROR(__xludf.DUMMYFUNCTION("IF(LEN(C132)=0,"""",QUERY(Archive!C:C,""Select COUNT(C) WHERE lower(C) contains '""&amp;LOWER(C132)&amp;""' LABEL COUNT(C) ''""))"),"")</f>
        <v/>
      </c>
      <c r="F132" s="97"/>
      <c r="G132" s="98"/>
      <c r="H132" s="66"/>
      <c r="I132" s="66"/>
      <c r="J132" s="66"/>
      <c r="K132" s="66"/>
      <c r="L132" s="66"/>
    </row>
    <row r="133" ht="16.5" customHeight="1">
      <c r="A133" s="66"/>
      <c r="B133" s="82"/>
      <c r="C133" s="83"/>
      <c r="D133" s="77"/>
      <c r="E133" s="77" t="str">
        <f>IFERROR(__xludf.DUMMYFUNCTION("IF(LEN(C133)=0,"""",QUERY(Archive!C:C,""Select COUNT(C) WHERE lower(C) contains '""&amp;LOWER(C133)&amp;""' LABEL COUNT(C) ''""))"),"")</f>
        <v/>
      </c>
      <c r="F133" s="97"/>
      <c r="G133" s="98"/>
      <c r="H133" s="66"/>
      <c r="I133" s="66"/>
      <c r="J133" s="66"/>
      <c r="K133" s="66"/>
      <c r="L133" s="66"/>
    </row>
    <row r="134" ht="16.5" customHeight="1">
      <c r="A134" s="66"/>
      <c r="B134" s="82"/>
      <c r="C134" s="83"/>
      <c r="D134" s="77"/>
      <c r="E134" s="77" t="str">
        <f>IFERROR(__xludf.DUMMYFUNCTION("IF(LEN(C134)=0,"""",QUERY(Archive!C:C,""Select COUNT(C) WHERE lower(C) contains '""&amp;LOWER(C134)&amp;""' LABEL COUNT(C) ''""))"),"")</f>
        <v/>
      </c>
      <c r="F134" s="97"/>
      <c r="G134" s="98"/>
      <c r="H134" s="66"/>
      <c r="I134" s="66"/>
      <c r="J134" s="66"/>
      <c r="K134" s="66"/>
      <c r="L134" s="66"/>
    </row>
    <row r="135" ht="16.5" customHeight="1">
      <c r="A135" s="66"/>
      <c r="B135" s="82"/>
      <c r="C135" s="83"/>
      <c r="D135" s="77"/>
      <c r="E135" s="77" t="str">
        <f>IFERROR(__xludf.DUMMYFUNCTION("IF(LEN(C135)=0,"""",QUERY(Archive!C:C,""Select COUNT(C) WHERE lower(C) contains '""&amp;LOWER(C135)&amp;""' LABEL COUNT(C) ''""))"),"")</f>
        <v/>
      </c>
      <c r="F135" s="97"/>
      <c r="G135" s="98"/>
      <c r="H135" s="66"/>
      <c r="I135" s="66"/>
      <c r="J135" s="66"/>
      <c r="K135" s="66"/>
      <c r="L135" s="66"/>
    </row>
    <row r="136" ht="16.5" customHeight="1">
      <c r="A136" s="66"/>
      <c r="B136" s="82"/>
      <c r="C136" s="83"/>
      <c r="D136" s="77"/>
      <c r="E136" s="77" t="str">
        <f>IFERROR(__xludf.DUMMYFUNCTION("IF(LEN(C136)=0,"""",QUERY(Archive!C:C,""Select COUNT(C) WHERE lower(C) contains '""&amp;LOWER(C136)&amp;""' LABEL COUNT(C) ''""))"),"")</f>
        <v/>
      </c>
      <c r="F136" s="97"/>
      <c r="G136" s="98"/>
      <c r="H136" s="66"/>
      <c r="I136" s="66"/>
      <c r="J136" s="66"/>
      <c r="K136" s="66"/>
      <c r="L136" s="66"/>
    </row>
    <row r="137" ht="16.5" customHeight="1">
      <c r="A137" s="66"/>
      <c r="B137" s="82"/>
      <c r="C137" s="83"/>
      <c r="D137" s="77"/>
      <c r="E137" s="77" t="str">
        <f>IFERROR(__xludf.DUMMYFUNCTION("IF(LEN(C137)=0,"""",QUERY(Archive!C:C,""Select COUNT(C) WHERE lower(C) contains '""&amp;LOWER(C137)&amp;""' LABEL COUNT(C) ''""))"),"")</f>
        <v/>
      </c>
      <c r="F137" s="97"/>
      <c r="G137" s="98"/>
      <c r="H137" s="66"/>
      <c r="I137" s="66"/>
      <c r="J137" s="66"/>
      <c r="K137" s="66"/>
      <c r="L137" s="66"/>
    </row>
    <row r="138" ht="16.5" customHeight="1">
      <c r="A138" s="66"/>
      <c r="B138" s="82"/>
      <c r="C138" s="83"/>
      <c r="D138" s="77"/>
      <c r="E138" s="77" t="str">
        <f>IFERROR(__xludf.DUMMYFUNCTION("IF(LEN(C138)=0,"""",QUERY(Archive!C:C,""Select COUNT(C) WHERE lower(C) contains '""&amp;LOWER(C138)&amp;""' LABEL COUNT(C) ''""))"),"")</f>
        <v/>
      </c>
      <c r="F138" s="97"/>
      <c r="G138" s="98"/>
      <c r="H138" s="66"/>
      <c r="I138" s="66"/>
      <c r="J138" s="66"/>
      <c r="K138" s="66"/>
      <c r="L138" s="66"/>
    </row>
    <row r="139" ht="16.5" customHeight="1">
      <c r="A139" s="66"/>
      <c r="B139" s="82"/>
      <c r="C139" s="83"/>
      <c r="D139" s="77"/>
      <c r="E139" s="77" t="str">
        <f>IFERROR(__xludf.DUMMYFUNCTION("IF(LEN(C139)=0,"""",QUERY(Archive!C:C,""Select COUNT(C) WHERE lower(C) contains '""&amp;LOWER(C139)&amp;""' LABEL COUNT(C) ''""))"),"")</f>
        <v/>
      </c>
      <c r="F139" s="97"/>
      <c r="G139" s="98"/>
      <c r="H139" s="66"/>
      <c r="I139" s="66"/>
      <c r="J139" s="66"/>
      <c r="K139" s="66"/>
      <c r="L139" s="66"/>
    </row>
    <row r="140" ht="16.5" customHeight="1">
      <c r="A140" s="66"/>
      <c r="B140" s="82"/>
      <c r="C140" s="83"/>
      <c r="D140" s="77"/>
      <c r="E140" s="77" t="str">
        <f>IFERROR(__xludf.DUMMYFUNCTION("IF(LEN(C140)=0,"""",QUERY(Archive!C:C,""Select COUNT(C) WHERE lower(C) contains '""&amp;LOWER(C140)&amp;""' LABEL COUNT(C) ''""))"),"")</f>
        <v/>
      </c>
      <c r="F140" s="97"/>
      <c r="G140" s="98"/>
      <c r="H140" s="66"/>
      <c r="I140" s="66"/>
      <c r="J140" s="66"/>
      <c r="K140" s="66"/>
      <c r="L140" s="66"/>
    </row>
    <row r="141" ht="16.5" customHeight="1">
      <c r="A141" s="66"/>
      <c r="B141" s="82"/>
      <c r="C141" s="83"/>
      <c r="D141" s="77"/>
      <c r="E141" s="77" t="str">
        <f>IFERROR(__xludf.DUMMYFUNCTION("IF(LEN(C141)=0,"""",QUERY(Archive!C:C,""Select COUNT(C) WHERE lower(C) contains '""&amp;LOWER(C141)&amp;""' LABEL COUNT(C) ''""))"),"")</f>
        <v/>
      </c>
      <c r="F141" s="97"/>
      <c r="G141" s="98"/>
      <c r="H141" s="66"/>
      <c r="I141" s="66"/>
      <c r="J141" s="66"/>
      <c r="K141" s="66"/>
      <c r="L141" s="66"/>
    </row>
    <row r="142" ht="16.5" customHeight="1">
      <c r="A142" s="66"/>
      <c r="B142" s="82"/>
      <c r="C142" s="83"/>
      <c r="D142" s="77"/>
      <c r="E142" s="77" t="str">
        <f>IFERROR(__xludf.DUMMYFUNCTION("IF(LEN(C142)=0,"""",QUERY(Archive!C:C,""Select COUNT(C) WHERE lower(C) contains '""&amp;LOWER(C142)&amp;""' LABEL COUNT(C) ''""))"),"")</f>
        <v/>
      </c>
      <c r="F142" s="97"/>
      <c r="G142" s="98"/>
      <c r="H142" s="66"/>
      <c r="I142" s="66"/>
      <c r="J142" s="66"/>
      <c r="K142" s="66"/>
      <c r="L142" s="66"/>
    </row>
    <row r="143" ht="16.5" customHeight="1">
      <c r="A143" s="66"/>
      <c r="B143" s="82"/>
      <c r="C143" s="83"/>
      <c r="D143" s="77"/>
      <c r="E143" s="77" t="str">
        <f>IFERROR(__xludf.DUMMYFUNCTION("IF(LEN(C143)=0,"""",QUERY(Archive!C:C,""Select COUNT(C) WHERE lower(C) contains '""&amp;LOWER(C143)&amp;""' LABEL COUNT(C) ''""))"),"")</f>
        <v/>
      </c>
      <c r="F143" s="97"/>
      <c r="G143" s="98"/>
      <c r="H143" s="66"/>
      <c r="I143" s="66"/>
      <c r="J143" s="66"/>
      <c r="K143" s="66"/>
      <c r="L143" s="66"/>
    </row>
    <row r="144" ht="16.5" customHeight="1">
      <c r="A144" s="66"/>
      <c r="B144" s="82"/>
      <c r="C144" s="83"/>
      <c r="D144" s="77"/>
      <c r="E144" s="77" t="str">
        <f>IFERROR(__xludf.DUMMYFUNCTION("IF(LEN(C144)=0,"""",QUERY(Archive!C:C,""Select COUNT(C) WHERE lower(C) contains '""&amp;LOWER(C144)&amp;""' LABEL COUNT(C) ''""))"),"")</f>
        <v/>
      </c>
      <c r="F144" s="97"/>
      <c r="G144" s="98"/>
      <c r="H144" s="66"/>
      <c r="I144" s="66"/>
      <c r="J144" s="66"/>
      <c r="K144" s="66"/>
      <c r="L144" s="66"/>
    </row>
    <row r="145" ht="16.5" customHeight="1">
      <c r="A145" s="66"/>
      <c r="B145" s="82"/>
      <c r="C145" s="83"/>
      <c r="D145" s="77"/>
      <c r="E145" s="77" t="str">
        <f>IFERROR(__xludf.DUMMYFUNCTION("IF(LEN(C145)=0,"""",QUERY(Archive!C:C,""Select COUNT(C) WHERE lower(C) contains '""&amp;LOWER(C145)&amp;""' LABEL COUNT(C) ''""))"),"")</f>
        <v/>
      </c>
      <c r="F145" s="97"/>
      <c r="G145" s="98"/>
      <c r="H145" s="66"/>
      <c r="I145" s="66"/>
      <c r="J145" s="66"/>
      <c r="K145" s="66"/>
      <c r="L145" s="66"/>
    </row>
    <row r="146" ht="16.5" customHeight="1">
      <c r="A146" s="66"/>
      <c r="B146" s="82"/>
      <c r="C146" s="83"/>
      <c r="D146" s="77"/>
      <c r="E146" s="99"/>
      <c r="F146" s="97"/>
      <c r="G146" s="98"/>
      <c r="H146" s="66"/>
      <c r="I146" s="66"/>
      <c r="J146" s="66"/>
      <c r="K146" s="66"/>
      <c r="L146" s="66"/>
    </row>
    <row r="147" ht="16.5" customHeight="1">
      <c r="A147" s="66"/>
      <c r="B147" s="82"/>
      <c r="C147" s="83"/>
      <c r="D147" s="77"/>
      <c r="E147" s="99"/>
      <c r="F147" s="97"/>
      <c r="G147" s="98"/>
      <c r="H147" s="66"/>
      <c r="I147" s="66"/>
      <c r="J147" s="66"/>
      <c r="K147" s="66"/>
      <c r="L147" s="66"/>
    </row>
    <row r="148" ht="16.5" customHeight="1">
      <c r="A148" s="66"/>
      <c r="B148" s="82"/>
      <c r="C148" s="83"/>
      <c r="D148" s="77"/>
      <c r="E148" s="99"/>
      <c r="F148" s="97"/>
      <c r="G148" s="98"/>
      <c r="H148" s="66"/>
      <c r="I148" s="66"/>
      <c r="J148" s="66"/>
      <c r="K148" s="66"/>
      <c r="L148" s="66"/>
    </row>
    <row r="149" ht="16.5" customHeight="1">
      <c r="A149" s="66"/>
      <c r="B149" s="82"/>
      <c r="C149" s="83"/>
      <c r="D149" s="77"/>
      <c r="E149" s="99"/>
      <c r="F149" s="97"/>
      <c r="G149" s="98"/>
      <c r="H149" s="66"/>
      <c r="I149" s="66"/>
      <c r="J149" s="66"/>
      <c r="K149" s="66"/>
      <c r="L149" s="66"/>
    </row>
    <row r="150" ht="16.5" customHeight="1">
      <c r="A150" s="66"/>
      <c r="B150" s="82"/>
      <c r="C150" s="83"/>
      <c r="D150" s="77"/>
      <c r="E150" s="99"/>
      <c r="F150" s="97"/>
      <c r="G150" s="98"/>
      <c r="H150" s="66"/>
      <c r="I150" s="66"/>
      <c r="J150" s="66"/>
      <c r="K150" s="66"/>
      <c r="L150" s="66"/>
    </row>
    <row r="151" ht="16.5" customHeight="1">
      <c r="A151" s="66"/>
      <c r="B151" s="82"/>
      <c r="C151" s="83"/>
      <c r="D151" s="77"/>
      <c r="E151" s="99"/>
      <c r="F151" s="97"/>
      <c r="G151" s="98"/>
      <c r="H151" s="66"/>
      <c r="I151" s="66"/>
      <c r="J151" s="66"/>
      <c r="K151" s="66"/>
      <c r="L151" s="66"/>
    </row>
    <row r="152" ht="16.5" customHeight="1">
      <c r="A152" s="66"/>
      <c r="B152" s="82"/>
      <c r="C152" s="83"/>
      <c r="D152" s="77"/>
      <c r="E152" s="99"/>
      <c r="F152" s="97"/>
      <c r="G152" s="98"/>
      <c r="H152" s="66"/>
      <c r="I152" s="66"/>
      <c r="J152" s="66"/>
      <c r="K152" s="66"/>
      <c r="L152" s="66"/>
    </row>
    <row r="153" ht="16.5" customHeight="1">
      <c r="A153" s="66"/>
      <c r="B153" s="82"/>
      <c r="C153" s="83"/>
      <c r="D153" s="77"/>
      <c r="E153" s="99"/>
      <c r="F153" s="97"/>
      <c r="G153" s="98"/>
      <c r="H153" s="66"/>
      <c r="I153" s="66"/>
      <c r="J153" s="66"/>
      <c r="K153" s="66"/>
      <c r="L153" s="66"/>
    </row>
    <row r="154" ht="16.5" customHeight="1">
      <c r="A154" s="66"/>
      <c r="B154" s="82"/>
      <c r="C154" s="83"/>
      <c r="D154" s="77"/>
      <c r="E154" s="99"/>
      <c r="F154" s="97"/>
      <c r="G154" s="98"/>
      <c r="H154" s="66"/>
      <c r="I154" s="66"/>
      <c r="J154" s="66"/>
      <c r="K154" s="66"/>
      <c r="L154" s="66"/>
    </row>
    <row r="155" ht="16.5" customHeight="1">
      <c r="A155" s="66"/>
      <c r="B155" s="82"/>
      <c r="C155" s="83"/>
      <c r="D155" s="77"/>
      <c r="E155" s="99"/>
      <c r="F155" s="97"/>
      <c r="G155" s="98"/>
      <c r="H155" s="66"/>
      <c r="I155" s="66"/>
      <c r="J155" s="66"/>
      <c r="K155" s="66"/>
      <c r="L155" s="66"/>
    </row>
    <row r="156" ht="16.5" customHeight="1">
      <c r="A156" s="66"/>
      <c r="B156" s="82"/>
      <c r="C156" s="83"/>
      <c r="D156" s="77"/>
      <c r="E156" s="99"/>
      <c r="F156" s="97"/>
      <c r="G156" s="98"/>
      <c r="H156" s="66"/>
      <c r="I156" s="66"/>
      <c r="J156" s="66"/>
      <c r="K156" s="66"/>
      <c r="L156" s="66"/>
    </row>
    <row r="157" ht="16.5" customHeight="1">
      <c r="A157" s="66"/>
      <c r="B157" s="82"/>
      <c r="C157" s="83"/>
      <c r="D157" s="77"/>
      <c r="E157" s="99"/>
      <c r="F157" s="97"/>
      <c r="G157" s="98"/>
      <c r="H157" s="66"/>
      <c r="I157" s="66"/>
      <c r="J157" s="66"/>
      <c r="K157" s="66"/>
      <c r="L157" s="66"/>
    </row>
    <row r="158" ht="16.5" customHeight="1">
      <c r="A158" s="66"/>
      <c r="B158" s="82"/>
      <c r="C158" s="83"/>
      <c r="D158" s="77"/>
      <c r="E158" s="99"/>
      <c r="F158" s="97"/>
      <c r="G158" s="98"/>
      <c r="H158" s="66"/>
      <c r="I158" s="66"/>
      <c r="J158" s="66"/>
      <c r="K158" s="66"/>
      <c r="L158" s="66"/>
    </row>
    <row r="159" ht="16.5" customHeight="1">
      <c r="A159" s="66"/>
      <c r="B159" s="82"/>
      <c r="C159" s="83"/>
      <c r="D159" s="77"/>
      <c r="E159" s="99"/>
      <c r="F159" s="97"/>
      <c r="G159" s="98"/>
      <c r="H159" s="66"/>
      <c r="I159" s="66"/>
      <c r="J159" s="66"/>
      <c r="K159" s="66"/>
      <c r="L159" s="66"/>
    </row>
    <row r="160" ht="16.5" customHeight="1">
      <c r="A160" s="66"/>
      <c r="B160" s="82"/>
      <c r="C160" s="83"/>
      <c r="D160" s="77"/>
      <c r="E160" s="99"/>
      <c r="F160" s="97"/>
      <c r="G160" s="98"/>
      <c r="H160" s="66"/>
      <c r="I160" s="66"/>
      <c r="J160" s="66"/>
      <c r="K160" s="66"/>
      <c r="L160" s="66"/>
    </row>
    <row r="161" ht="16.5" customHeight="1">
      <c r="A161" s="66"/>
      <c r="B161" s="82"/>
      <c r="C161" s="83"/>
      <c r="D161" s="77"/>
      <c r="E161" s="99"/>
      <c r="F161" s="97"/>
      <c r="G161" s="98"/>
      <c r="H161" s="66"/>
      <c r="I161" s="66"/>
      <c r="J161" s="66"/>
      <c r="K161" s="66"/>
      <c r="L161" s="66"/>
    </row>
    <row r="162" ht="16.5" customHeight="1">
      <c r="A162" s="66"/>
      <c r="B162" s="82"/>
      <c r="C162" s="83"/>
      <c r="D162" s="77"/>
      <c r="E162" s="99"/>
      <c r="F162" s="97"/>
      <c r="G162" s="98"/>
      <c r="H162" s="66"/>
      <c r="I162" s="66"/>
      <c r="J162" s="66"/>
      <c r="K162" s="66"/>
      <c r="L162" s="66"/>
    </row>
    <row r="163" ht="16.5" customHeight="1">
      <c r="A163" s="66"/>
      <c r="B163" s="82"/>
      <c r="C163" s="83"/>
      <c r="D163" s="77"/>
      <c r="E163" s="99"/>
      <c r="F163" s="97"/>
      <c r="G163" s="98"/>
      <c r="H163" s="66"/>
      <c r="I163" s="66"/>
      <c r="J163" s="66"/>
      <c r="K163" s="66"/>
      <c r="L163" s="66"/>
    </row>
    <row r="164" ht="16.5" customHeight="1">
      <c r="A164" s="66"/>
      <c r="B164" s="82"/>
      <c r="C164" s="83"/>
      <c r="D164" s="77"/>
      <c r="E164" s="99"/>
      <c r="F164" s="97"/>
      <c r="G164" s="98"/>
      <c r="H164" s="66"/>
      <c r="I164" s="66"/>
      <c r="J164" s="66"/>
      <c r="K164" s="66"/>
      <c r="L164" s="66"/>
    </row>
    <row r="165" ht="16.5" customHeight="1">
      <c r="A165" s="66"/>
      <c r="B165" s="82"/>
      <c r="C165" s="83"/>
      <c r="D165" s="77"/>
      <c r="E165" s="99"/>
      <c r="F165" s="97"/>
      <c r="G165" s="98"/>
      <c r="H165" s="66"/>
      <c r="I165" s="66"/>
      <c r="J165" s="66"/>
      <c r="K165" s="66"/>
      <c r="L165" s="66"/>
    </row>
    <row r="166" ht="16.5" customHeight="1">
      <c r="A166" s="66"/>
      <c r="B166" s="82"/>
      <c r="C166" s="83"/>
      <c r="D166" s="77"/>
      <c r="E166" s="99"/>
      <c r="F166" s="97"/>
      <c r="G166" s="98"/>
      <c r="H166" s="66"/>
      <c r="I166" s="66"/>
      <c r="J166" s="66"/>
      <c r="K166" s="66"/>
      <c r="L166" s="66"/>
    </row>
    <row r="167" ht="16.5" customHeight="1">
      <c r="A167" s="66"/>
      <c r="B167" s="82"/>
      <c r="C167" s="83"/>
      <c r="D167" s="77"/>
      <c r="E167" s="99"/>
      <c r="F167" s="97"/>
      <c r="G167" s="98"/>
      <c r="H167" s="66"/>
      <c r="I167" s="66"/>
      <c r="J167" s="66"/>
      <c r="K167" s="66"/>
      <c r="L167" s="66"/>
    </row>
    <row r="168" ht="16.5" customHeight="1">
      <c r="A168" s="66"/>
      <c r="B168" s="82"/>
      <c r="C168" s="83"/>
      <c r="D168" s="77"/>
      <c r="E168" s="99"/>
      <c r="F168" s="97"/>
      <c r="G168" s="98"/>
      <c r="H168" s="66"/>
      <c r="I168" s="66"/>
      <c r="J168" s="66"/>
      <c r="K168" s="66"/>
      <c r="L168" s="66"/>
    </row>
    <row r="169" ht="16.5" customHeight="1">
      <c r="A169" s="66"/>
      <c r="B169" s="82"/>
      <c r="C169" s="83"/>
      <c r="D169" s="77"/>
      <c r="E169" s="99"/>
      <c r="F169" s="97"/>
      <c r="G169" s="98"/>
      <c r="H169" s="66"/>
      <c r="I169" s="66"/>
      <c r="J169" s="66"/>
      <c r="K169" s="66"/>
      <c r="L169" s="66"/>
    </row>
    <row r="170" ht="16.5" customHeight="1">
      <c r="A170" s="66"/>
      <c r="B170" s="82"/>
      <c r="C170" s="83"/>
      <c r="D170" s="77"/>
      <c r="E170" s="99"/>
      <c r="F170" s="97"/>
      <c r="G170" s="98"/>
      <c r="H170" s="66"/>
      <c r="I170" s="66"/>
      <c r="J170" s="66"/>
      <c r="K170" s="66"/>
      <c r="L170" s="66"/>
    </row>
    <row r="171" ht="16.5" customHeight="1">
      <c r="A171" s="66"/>
      <c r="B171" s="82"/>
      <c r="C171" s="83"/>
      <c r="D171" s="77"/>
      <c r="E171" s="99"/>
      <c r="F171" s="97"/>
      <c r="G171" s="98"/>
      <c r="H171" s="66"/>
      <c r="I171" s="66"/>
      <c r="J171" s="66"/>
      <c r="K171" s="66"/>
      <c r="L171" s="66"/>
    </row>
    <row r="172" ht="16.5" customHeight="1">
      <c r="A172" s="66"/>
      <c r="B172" s="82"/>
      <c r="C172" s="83"/>
      <c r="D172" s="77"/>
      <c r="E172" s="99"/>
      <c r="F172" s="97"/>
      <c r="G172" s="98"/>
      <c r="H172" s="66"/>
      <c r="I172" s="66"/>
      <c r="J172" s="66"/>
      <c r="K172" s="66"/>
      <c r="L172" s="66"/>
    </row>
    <row r="173" ht="16.5" customHeight="1">
      <c r="A173" s="66"/>
      <c r="B173" s="82"/>
      <c r="C173" s="83"/>
      <c r="D173" s="77"/>
      <c r="E173" s="99"/>
      <c r="F173" s="97"/>
      <c r="G173" s="98"/>
      <c r="H173" s="66"/>
      <c r="I173" s="66"/>
      <c r="J173" s="66"/>
      <c r="K173" s="66"/>
      <c r="L173" s="66"/>
    </row>
    <row r="174" ht="16.5" customHeight="1">
      <c r="A174" s="66"/>
      <c r="B174" s="82"/>
      <c r="C174" s="83"/>
      <c r="D174" s="77"/>
      <c r="E174" s="99"/>
      <c r="F174" s="97"/>
      <c r="G174" s="98"/>
      <c r="H174" s="66"/>
      <c r="I174" s="66"/>
      <c r="J174" s="66"/>
      <c r="K174" s="66"/>
      <c r="L174" s="66"/>
    </row>
    <row r="175" ht="16.5" customHeight="1">
      <c r="A175" s="66"/>
      <c r="B175" s="82"/>
      <c r="C175" s="83"/>
      <c r="D175" s="77"/>
      <c r="E175" s="99"/>
      <c r="F175" s="97"/>
      <c r="G175" s="98"/>
      <c r="H175" s="66"/>
      <c r="I175" s="66"/>
      <c r="J175" s="66"/>
      <c r="K175" s="66"/>
      <c r="L175" s="66"/>
    </row>
    <row r="176" ht="16.5" customHeight="1">
      <c r="A176" s="66"/>
      <c r="B176" s="82"/>
      <c r="C176" s="83"/>
      <c r="D176" s="77"/>
      <c r="E176" s="99"/>
      <c r="F176" s="97"/>
      <c r="G176" s="98"/>
      <c r="H176" s="66"/>
      <c r="I176" s="66"/>
      <c r="J176" s="66"/>
      <c r="K176" s="66"/>
      <c r="L176" s="66"/>
    </row>
    <row r="177" ht="16.5" customHeight="1">
      <c r="A177" s="66"/>
      <c r="B177" s="82"/>
      <c r="C177" s="83"/>
      <c r="D177" s="77"/>
      <c r="E177" s="99"/>
      <c r="F177" s="97"/>
      <c r="G177" s="98"/>
      <c r="H177" s="66"/>
      <c r="I177" s="66"/>
      <c r="J177" s="66"/>
      <c r="K177" s="66"/>
      <c r="L177" s="66"/>
    </row>
    <row r="178" ht="16.5" customHeight="1">
      <c r="A178" s="66"/>
      <c r="B178" s="82"/>
      <c r="C178" s="83"/>
      <c r="D178" s="77"/>
      <c r="E178" s="99"/>
      <c r="F178" s="97"/>
      <c r="G178" s="98"/>
      <c r="H178" s="66"/>
      <c r="I178" s="66"/>
      <c r="J178" s="66"/>
      <c r="K178" s="66"/>
      <c r="L178" s="66"/>
    </row>
    <row r="179" ht="16.5" customHeight="1">
      <c r="A179" s="66"/>
      <c r="B179" s="82"/>
      <c r="C179" s="83"/>
      <c r="D179" s="77"/>
      <c r="E179" s="99"/>
      <c r="F179" s="97"/>
      <c r="G179" s="98"/>
      <c r="H179" s="66"/>
      <c r="I179" s="66"/>
      <c r="J179" s="66"/>
      <c r="K179" s="66"/>
      <c r="L179" s="66"/>
    </row>
    <row r="180" ht="16.5" customHeight="1">
      <c r="A180" s="66"/>
      <c r="B180" s="82"/>
      <c r="C180" s="83"/>
      <c r="D180" s="77"/>
      <c r="E180" s="99"/>
      <c r="F180" s="97"/>
      <c r="G180" s="98"/>
      <c r="H180" s="66"/>
      <c r="I180" s="66"/>
      <c r="J180" s="66"/>
      <c r="K180" s="66"/>
      <c r="L180" s="66"/>
    </row>
    <row r="181" ht="16.5" customHeight="1">
      <c r="A181" s="66"/>
      <c r="B181" s="82"/>
      <c r="C181" s="83"/>
      <c r="D181" s="77"/>
      <c r="E181" s="99"/>
      <c r="F181" s="97"/>
      <c r="G181" s="98"/>
      <c r="H181" s="66"/>
      <c r="I181" s="66"/>
      <c r="J181" s="66"/>
      <c r="K181" s="66"/>
      <c r="L181" s="66"/>
    </row>
    <row r="182" ht="16.5" customHeight="1">
      <c r="A182" s="66"/>
      <c r="B182" s="82"/>
      <c r="C182" s="83"/>
      <c r="D182" s="77"/>
      <c r="E182" s="99"/>
      <c r="F182" s="97"/>
      <c r="G182" s="98"/>
      <c r="H182" s="66"/>
      <c r="I182" s="66"/>
      <c r="J182" s="66"/>
      <c r="K182" s="66"/>
      <c r="L182" s="66"/>
    </row>
    <row r="183" ht="16.5" customHeight="1">
      <c r="A183" s="66"/>
      <c r="B183" s="82"/>
      <c r="C183" s="83"/>
      <c r="D183" s="77"/>
      <c r="E183" s="99"/>
      <c r="F183" s="97"/>
      <c r="G183" s="98"/>
      <c r="H183" s="66"/>
      <c r="I183" s="66"/>
      <c r="J183" s="66"/>
      <c r="K183" s="66"/>
      <c r="L183" s="66"/>
    </row>
    <row r="184" ht="16.5" customHeight="1">
      <c r="A184" s="66"/>
      <c r="B184" s="82"/>
      <c r="C184" s="83"/>
      <c r="D184" s="77"/>
      <c r="E184" s="99"/>
      <c r="F184" s="97"/>
      <c r="G184" s="98"/>
      <c r="H184" s="66"/>
      <c r="I184" s="66"/>
      <c r="J184" s="66"/>
      <c r="K184" s="66"/>
      <c r="L184" s="66"/>
    </row>
    <row r="185" ht="16.5" customHeight="1">
      <c r="A185" s="66"/>
      <c r="B185" s="82"/>
      <c r="C185" s="83"/>
      <c r="D185" s="77"/>
      <c r="E185" s="99"/>
      <c r="F185" s="97"/>
      <c r="G185" s="98"/>
      <c r="H185" s="66"/>
      <c r="I185" s="66"/>
      <c r="J185" s="66"/>
      <c r="K185" s="66"/>
      <c r="L185" s="66"/>
    </row>
    <row r="186" ht="16.5" customHeight="1">
      <c r="A186" s="66"/>
      <c r="B186" s="82"/>
      <c r="C186" s="83"/>
      <c r="D186" s="77"/>
      <c r="E186" s="99"/>
      <c r="F186" s="97"/>
      <c r="G186" s="98"/>
      <c r="H186" s="66"/>
      <c r="I186" s="66"/>
      <c r="J186" s="66"/>
      <c r="K186" s="66"/>
      <c r="L186" s="66"/>
    </row>
    <row r="187" ht="16.5" customHeight="1">
      <c r="A187" s="66"/>
      <c r="B187" s="82"/>
      <c r="C187" s="83"/>
      <c r="D187" s="77"/>
      <c r="E187" s="99"/>
      <c r="F187" s="97"/>
      <c r="G187" s="98"/>
      <c r="H187" s="66"/>
      <c r="I187" s="66"/>
      <c r="J187" s="66"/>
      <c r="K187" s="66"/>
      <c r="L187" s="66"/>
    </row>
    <row r="188" ht="16.5" customHeight="1">
      <c r="A188" s="66"/>
      <c r="B188" s="82"/>
      <c r="C188" s="83"/>
      <c r="D188" s="77"/>
      <c r="E188" s="99"/>
      <c r="F188" s="97"/>
      <c r="G188" s="98"/>
      <c r="H188" s="66"/>
      <c r="I188" s="66"/>
      <c r="J188" s="66"/>
      <c r="K188" s="66"/>
      <c r="L188" s="66"/>
    </row>
    <row r="189" ht="16.5" customHeight="1">
      <c r="A189" s="66"/>
      <c r="B189" s="82"/>
      <c r="C189" s="83"/>
      <c r="D189" s="77"/>
      <c r="E189" s="99"/>
      <c r="F189" s="97"/>
      <c r="G189" s="98"/>
      <c r="H189" s="66"/>
      <c r="I189" s="66"/>
      <c r="J189" s="66"/>
      <c r="K189" s="66"/>
      <c r="L189" s="66"/>
    </row>
    <row r="190" ht="16.5" customHeight="1">
      <c r="A190" s="66"/>
      <c r="B190" s="82"/>
      <c r="C190" s="83"/>
      <c r="D190" s="77"/>
      <c r="E190" s="99"/>
      <c r="F190" s="97"/>
      <c r="G190" s="98"/>
      <c r="H190" s="66"/>
      <c r="I190" s="66"/>
      <c r="J190" s="66"/>
      <c r="K190" s="66"/>
      <c r="L190" s="66"/>
    </row>
    <row r="191" ht="16.5" customHeight="1">
      <c r="A191" s="66"/>
      <c r="B191" s="82"/>
      <c r="C191" s="83"/>
      <c r="D191" s="77"/>
      <c r="E191" s="99"/>
      <c r="F191" s="97"/>
      <c r="G191" s="98"/>
      <c r="H191" s="66"/>
      <c r="I191" s="66"/>
      <c r="J191" s="66"/>
      <c r="K191" s="66"/>
      <c r="L191" s="66"/>
    </row>
    <row r="192" ht="16.5" customHeight="1">
      <c r="A192" s="66"/>
      <c r="B192" s="82"/>
      <c r="C192" s="83"/>
      <c r="D192" s="77"/>
      <c r="E192" s="99"/>
      <c r="F192" s="97"/>
      <c r="G192" s="98"/>
      <c r="H192" s="66"/>
      <c r="I192" s="66"/>
      <c r="J192" s="66"/>
      <c r="K192" s="66"/>
      <c r="L192" s="66"/>
    </row>
    <row r="193" ht="16.5" customHeight="1">
      <c r="A193" s="66"/>
      <c r="B193" s="82"/>
      <c r="C193" s="83"/>
      <c r="D193" s="77"/>
      <c r="E193" s="99"/>
      <c r="F193" s="97"/>
      <c r="G193" s="98"/>
      <c r="H193" s="66"/>
      <c r="I193" s="66"/>
      <c r="J193" s="66"/>
      <c r="K193" s="66"/>
      <c r="L193" s="66"/>
    </row>
    <row r="194" ht="16.5" customHeight="1">
      <c r="A194" s="66"/>
      <c r="B194" s="82"/>
      <c r="C194" s="83"/>
      <c r="D194" s="77"/>
      <c r="E194" s="99"/>
      <c r="F194" s="97"/>
      <c r="G194" s="98"/>
      <c r="H194" s="66"/>
      <c r="I194" s="66"/>
      <c r="J194" s="66"/>
      <c r="K194" s="66"/>
      <c r="L194" s="66"/>
    </row>
    <row r="195" ht="16.5" customHeight="1">
      <c r="A195" s="66"/>
      <c r="B195" s="82"/>
      <c r="C195" s="83"/>
      <c r="D195" s="77"/>
      <c r="E195" s="99"/>
      <c r="F195" s="97"/>
      <c r="G195" s="98"/>
      <c r="H195" s="66"/>
      <c r="I195" s="66"/>
      <c r="J195" s="66"/>
      <c r="K195" s="66"/>
      <c r="L195" s="66"/>
    </row>
    <row r="196" ht="16.5" customHeight="1">
      <c r="A196" s="66"/>
      <c r="B196" s="82"/>
      <c r="C196" s="83"/>
      <c r="D196" s="77"/>
      <c r="E196" s="99"/>
      <c r="F196" s="97"/>
      <c r="G196" s="98"/>
      <c r="H196" s="66"/>
      <c r="I196" s="66"/>
      <c r="J196" s="66"/>
      <c r="K196" s="66"/>
      <c r="L196" s="66"/>
    </row>
    <row r="197" ht="16.5" customHeight="1">
      <c r="A197" s="66"/>
      <c r="B197" s="82"/>
      <c r="C197" s="83"/>
      <c r="D197" s="77"/>
      <c r="E197" s="99"/>
      <c r="F197" s="97"/>
      <c r="G197" s="98"/>
      <c r="H197" s="66"/>
      <c r="I197" s="66"/>
      <c r="J197" s="66"/>
      <c r="K197" s="66"/>
      <c r="L197" s="66"/>
    </row>
    <row r="198" ht="16.5" customHeight="1">
      <c r="A198" s="66"/>
      <c r="B198" s="82"/>
      <c r="C198" s="83"/>
      <c r="D198" s="77"/>
      <c r="E198" s="99"/>
      <c r="F198" s="97"/>
      <c r="G198" s="98"/>
      <c r="H198" s="66"/>
      <c r="I198" s="66"/>
      <c r="J198" s="66"/>
      <c r="K198" s="66"/>
      <c r="L198" s="66"/>
    </row>
    <row r="199" ht="16.5" customHeight="1">
      <c r="A199" s="66"/>
      <c r="B199" s="82"/>
      <c r="C199" s="83"/>
      <c r="D199" s="77"/>
      <c r="E199" s="99"/>
      <c r="F199" s="97"/>
      <c r="G199" s="98"/>
      <c r="H199" s="66"/>
      <c r="I199" s="66"/>
      <c r="J199" s="66"/>
      <c r="K199" s="66"/>
      <c r="L199" s="66"/>
    </row>
    <row r="200" ht="16.5" customHeight="1">
      <c r="A200" s="66"/>
      <c r="B200" s="82"/>
      <c r="C200" s="83"/>
      <c r="D200" s="77"/>
      <c r="E200" s="99"/>
      <c r="F200" s="97"/>
      <c r="G200" s="98"/>
      <c r="H200" s="66"/>
      <c r="I200" s="66"/>
      <c r="J200" s="66"/>
      <c r="K200" s="66"/>
      <c r="L200" s="66"/>
    </row>
    <row r="201" ht="16.5" customHeight="1">
      <c r="A201" s="66"/>
      <c r="B201" s="82"/>
      <c r="C201" s="83"/>
      <c r="D201" s="77"/>
      <c r="E201" s="99"/>
      <c r="F201" s="97"/>
      <c r="G201" s="98"/>
      <c r="H201" s="66"/>
      <c r="I201" s="66"/>
      <c r="J201" s="66"/>
      <c r="K201" s="66"/>
      <c r="L201" s="66"/>
    </row>
    <row r="202" ht="16.5" customHeight="1">
      <c r="A202" s="66"/>
      <c r="B202" s="82"/>
      <c r="C202" s="83"/>
      <c r="D202" s="77"/>
      <c r="E202" s="99"/>
      <c r="F202" s="97"/>
      <c r="G202" s="98"/>
      <c r="H202" s="66"/>
      <c r="I202" s="66"/>
      <c r="J202" s="66"/>
      <c r="K202" s="66"/>
      <c r="L202" s="66"/>
    </row>
    <row r="203" ht="16.5" customHeight="1">
      <c r="A203" s="66"/>
      <c r="B203" s="82"/>
      <c r="C203" s="83"/>
      <c r="D203" s="77"/>
      <c r="E203" s="99"/>
      <c r="F203" s="97"/>
      <c r="G203" s="98"/>
      <c r="H203" s="66"/>
      <c r="I203" s="66"/>
      <c r="J203" s="66"/>
      <c r="K203" s="66"/>
      <c r="L203" s="66"/>
    </row>
    <row r="204" ht="16.5" customHeight="1">
      <c r="A204" s="66"/>
      <c r="B204" s="82"/>
      <c r="C204" s="83"/>
      <c r="D204" s="77"/>
      <c r="E204" s="99"/>
      <c r="F204" s="97"/>
      <c r="G204" s="98"/>
      <c r="H204" s="66"/>
      <c r="I204" s="66"/>
      <c r="J204" s="66"/>
      <c r="K204" s="66"/>
      <c r="L204" s="66"/>
    </row>
    <row r="205" ht="16.5" customHeight="1">
      <c r="A205" s="66"/>
      <c r="B205" s="82"/>
      <c r="C205" s="83"/>
      <c r="D205" s="77"/>
      <c r="E205" s="99"/>
      <c r="F205" s="97"/>
      <c r="G205" s="98"/>
      <c r="H205" s="66"/>
      <c r="I205" s="66"/>
      <c r="J205" s="66"/>
      <c r="K205" s="66"/>
      <c r="L205" s="66"/>
    </row>
    <row r="206" ht="16.5" customHeight="1">
      <c r="A206" s="66"/>
      <c r="B206" s="82"/>
      <c r="C206" s="83"/>
      <c r="D206" s="77"/>
      <c r="E206" s="99"/>
      <c r="F206" s="97"/>
      <c r="G206" s="98"/>
      <c r="H206" s="66"/>
      <c r="I206" s="66"/>
      <c r="J206" s="66"/>
      <c r="K206" s="66"/>
      <c r="L206" s="66"/>
    </row>
    <row r="207" ht="16.5" customHeight="1">
      <c r="A207" s="66"/>
      <c r="B207" s="82"/>
      <c r="C207" s="83"/>
      <c r="D207" s="77"/>
      <c r="E207" s="99"/>
      <c r="F207" s="97"/>
      <c r="G207" s="98"/>
      <c r="H207" s="66"/>
      <c r="I207" s="66"/>
      <c r="J207" s="66"/>
      <c r="K207" s="66"/>
      <c r="L207" s="66"/>
    </row>
    <row r="208" ht="16.5" customHeight="1">
      <c r="A208" s="66"/>
      <c r="B208" s="82"/>
      <c r="C208" s="83"/>
      <c r="D208" s="77"/>
      <c r="E208" s="99"/>
      <c r="F208" s="97"/>
      <c r="G208" s="98"/>
      <c r="H208" s="66"/>
      <c r="I208" s="66"/>
      <c r="J208" s="66"/>
      <c r="K208" s="66"/>
      <c r="L208" s="66"/>
    </row>
    <row r="209" ht="16.5" customHeight="1">
      <c r="A209" s="66"/>
      <c r="B209" s="82"/>
      <c r="C209" s="83"/>
      <c r="D209" s="77"/>
      <c r="E209" s="99"/>
      <c r="F209" s="97"/>
      <c r="G209" s="98"/>
      <c r="H209" s="66"/>
      <c r="I209" s="66"/>
      <c r="J209" s="66"/>
      <c r="K209" s="66"/>
      <c r="L209" s="66"/>
    </row>
    <row r="210" ht="16.5" customHeight="1">
      <c r="A210" s="66"/>
      <c r="B210" s="82"/>
      <c r="C210" s="83"/>
      <c r="D210" s="77"/>
      <c r="E210" s="99"/>
      <c r="F210" s="97"/>
      <c r="G210" s="98"/>
      <c r="H210" s="66"/>
      <c r="I210" s="66"/>
      <c r="J210" s="66"/>
      <c r="K210" s="66"/>
      <c r="L210" s="66"/>
    </row>
    <row r="211" ht="16.5" customHeight="1">
      <c r="A211" s="66"/>
      <c r="B211" s="82"/>
      <c r="C211" s="83"/>
      <c r="D211" s="77"/>
      <c r="E211" s="99"/>
      <c r="F211" s="97"/>
      <c r="G211" s="98"/>
      <c r="H211" s="66"/>
      <c r="I211" s="66"/>
      <c r="J211" s="66"/>
      <c r="K211" s="66"/>
      <c r="L211" s="66"/>
    </row>
    <row r="212" ht="16.5" customHeight="1">
      <c r="A212" s="66"/>
      <c r="B212" s="82"/>
      <c r="C212" s="83"/>
      <c r="D212" s="77"/>
      <c r="E212" s="99"/>
      <c r="F212" s="97"/>
      <c r="G212" s="98"/>
      <c r="H212" s="66"/>
      <c r="I212" s="66"/>
      <c r="J212" s="66"/>
      <c r="K212" s="66"/>
      <c r="L212" s="66"/>
    </row>
    <row r="213" ht="16.5" customHeight="1">
      <c r="A213" s="66"/>
      <c r="B213" s="82"/>
      <c r="C213" s="83"/>
      <c r="D213" s="77"/>
      <c r="E213" s="99"/>
      <c r="F213" s="97"/>
      <c r="G213" s="98"/>
      <c r="H213" s="66"/>
      <c r="I213" s="66"/>
      <c r="J213" s="66"/>
      <c r="K213" s="66"/>
      <c r="L213" s="66"/>
    </row>
    <row r="214" ht="16.5" customHeight="1">
      <c r="A214" s="66"/>
      <c r="B214" s="82"/>
      <c r="C214" s="83"/>
      <c r="D214" s="77"/>
      <c r="E214" s="99"/>
      <c r="F214" s="97"/>
      <c r="G214" s="98"/>
      <c r="H214" s="66"/>
      <c r="I214" s="66"/>
      <c r="J214" s="66"/>
      <c r="K214" s="66"/>
      <c r="L214" s="66"/>
    </row>
    <row r="215" ht="16.5" customHeight="1">
      <c r="A215" s="66"/>
      <c r="B215" s="82"/>
      <c r="C215" s="83"/>
      <c r="D215" s="77"/>
      <c r="E215" s="99"/>
      <c r="F215" s="97"/>
      <c r="G215" s="98"/>
      <c r="H215" s="66"/>
      <c r="I215" s="66"/>
      <c r="J215" s="66"/>
      <c r="K215" s="66"/>
      <c r="L215" s="66"/>
    </row>
    <row r="216" ht="16.5" customHeight="1">
      <c r="A216" s="66"/>
      <c r="B216" s="82"/>
      <c r="C216" s="83"/>
      <c r="D216" s="77"/>
      <c r="E216" s="99"/>
      <c r="F216" s="97"/>
      <c r="G216" s="98"/>
      <c r="H216" s="66"/>
      <c r="I216" s="66"/>
      <c r="J216" s="66"/>
      <c r="K216" s="66"/>
      <c r="L216" s="66"/>
    </row>
    <row r="217" ht="16.5" customHeight="1">
      <c r="A217" s="66"/>
      <c r="B217" s="82"/>
      <c r="C217" s="83"/>
      <c r="D217" s="77"/>
      <c r="E217" s="99"/>
      <c r="F217" s="97"/>
      <c r="G217" s="98"/>
      <c r="H217" s="66"/>
      <c r="I217" s="66"/>
      <c r="J217" s="66"/>
      <c r="K217" s="66"/>
      <c r="L217" s="66"/>
    </row>
    <row r="218" ht="16.5" customHeight="1">
      <c r="A218" s="66"/>
      <c r="B218" s="82"/>
      <c r="C218" s="83"/>
      <c r="D218" s="77"/>
      <c r="E218" s="99"/>
      <c r="F218" s="97"/>
      <c r="G218" s="98"/>
      <c r="H218" s="66"/>
      <c r="I218" s="66"/>
      <c r="J218" s="66"/>
      <c r="K218" s="66"/>
      <c r="L218" s="66"/>
    </row>
    <row r="219" ht="16.5" customHeight="1">
      <c r="A219" s="66"/>
      <c r="B219" s="82"/>
      <c r="C219" s="83"/>
      <c r="D219" s="77"/>
      <c r="E219" s="99"/>
      <c r="F219" s="97"/>
      <c r="G219" s="98"/>
      <c r="H219" s="66"/>
      <c r="I219" s="66"/>
      <c r="J219" s="66"/>
      <c r="K219" s="66"/>
      <c r="L219" s="66"/>
    </row>
    <row r="220" ht="16.5" customHeight="1">
      <c r="A220" s="66"/>
      <c r="B220" s="82"/>
      <c r="C220" s="83"/>
      <c r="D220" s="77"/>
      <c r="E220" s="99"/>
      <c r="F220" s="97"/>
      <c r="G220" s="98"/>
      <c r="H220" s="66"/>
      <c r="I220" s="66"/>
      <c r="J220" s="66"/>
      <c r="K220" s="66"/>
      <c r="L220" s="66"/>
    </row>
    <row r="221" ht="16.5" customHeight="1">
      <c r="A221" s="66"/>
      <c r="B221" s="82"/>
      <c r="C221" s="83"/>
      <c r="D221" s="77"/>
      <c r="E221" s="99"/>
      <c r="F221" s="97"/>
      <c r="G221" s="98"/>
      <c r="H221" s="66"/>
      <c r="I221" s="66"/>
      <c r="J221" s="66"/>
      <c r="K221" s="66"/>
      <c r="L221" s="66"/>
    </row>
    <row r="222" ht="16.5" customHeight="1">
      <c r="A222" s="66"/>
      <c r="B222" s="82"/>
      <c r="C222" s="83"/>
      <c r="D222" s="77"/>
      <c r="E222" s="99"/>
      <c r="F222" s="97"/>
      <c r="G222" s="98"/>
      <c r="H222" s="66"/>
      <c r="I222" s="66"/>
      <c r="J222" s="66"/>
      <c r="K222" s="66"/>
      <c r="L222" s="66"/>
    </row>
    <row r="223" ht="16.5" customHeight="1">
      <c r="A223" s="66"/>
      <c r="B223" s="82"/>
      <c r="C223" s="83"/>
      <c r="D223" s="77"/>
      <c r="E223" s="99"/>
      <c r="F223" s="97"/>
      <c r="G223" s="98"/>
      <c r="H223" s="66"/>
      <c r="I223" s="66"/>
      <c r="J223" s="66"/>
      <c r="K223" s="66"/>
      <c r="L223" s="66"/>
    </row>
    <row r="224" ht="16.5" customHeight="1">
      <c r="A224" s="66"/>
      <c r="B224" s="82"/>
      <c r="C224" s="83"/>
      <c r="D224" s="77"/>
      <c r="E224" s="99"/>
      <c r="F224" s="97"/>
      <c r="G224" s="98"/>
      <c r="H224" s="66"/>
      <c r="I224" s="66"/>
      <c r="J224" s="66"/>
      <c r="K224" s="66"/>
      <c r="L224" s="66"/>
    </row>
    <row r="225" ht="16.5" customHeight="1">
      <c r="A225" s="66"/>
      <c r="B225" s="82"/>
      <c r="C225" s="83"/>
      <c r="D225" s="77"/>
      <c r="E225" s="99"/>
      <c r="F225" s="97"/>
      <c r="G225" s="98"/>
      <c r="H225" s="66"/>
      <c r="I225" s="66"/>
      <c r="J225" s="66"/>
      <c r="K225" s="66"/>
      <c r="L225" s="66"/>
    </row>
    <row r="226" ht="16.5" customHeight="1">
      <c r="A226" s="66"/>
      <c r="B226" s="82"/>
      <c r="C226" s="83"/>
      <c r="D226" s="77"/>
      <c r="E226" s="99"/>
      <c r="F226" s="97"/>
      <c r="G226" s="98"/>
      <c r="H226" s="66"/>
      <c r="I226" s="66"/>
      <c r="J226" s="66"/>
      <c r="K226" s="66"/>
      <c r="L226" s="66"/>
    </row>
    <row r="227" ht="16.5" customHeight="1">
      <c r="A227" s="66"/>
      <c r="B227" s="82"/>
      <c r="C227" s="83"/>
      <c r="D227" s="77"/>
      <c r="E227" s="99"/>
      <c r="F227" s="97"/>
      <c r="G227" s="98"/>
      <c r="H227" s="66"/>
      <c r="I227" s="66"/>
      <c r="J227" s="66"/>
      <c r="K227" s="66"/>
      <c r="L227" s="66"/>
    </row>
    <row r="228" ht="16.5" customHeight="1">
      <c r="A228" s="66"/>
      <c r="B228" s="82"/>
      <c r="C228" s="83"/>
      <c r="D228" s="77"/>
      <c r="E228" s="99"/>
      <c r="F228" s="97"/>
      <c r="G228" s="98"/>
      <c r="H228" s="66"/>
      <c r="I228" s="66"/>
      <c r="J228" s="66"/>
      <c r="K228" s="66"/>
      <c r="L228" s="66"/>
    </row>
    <row r="229" ht="16.5" customHeight="1">
      <c r="A229" s="66"/>
      <c r="B229" s="82"/>
      <c r="C229" s="83"/>
      <c r="D229" s="77"/>
      <c r="E229" s="99"/>
      <c r="F229" s="97"/>
      <c r="G229" s="98"/>
      <c r="H229" s="66"/>
      <c r="I229" s="66"/>
      <c r="J229" s="66"/>
      <c r="K229" s="66"/>
      <c r="L229" s="66"/>
    </row>
    <row r="230" ht="16.5" customHeight="1">
      <c r="A230" s="66"/>
      <c r="B230" s="82"/>
      <c r="C230" s="83"/>
      <c r="D230" s="77"/>
      <c r="E230" s="99"/>
      <c r="F230" s="97"/>
      <c r="G230" s="98"/>
      <c r="H230" s="66"/>
      <c r="I230" s="66"/>
      <c r="J230" s="66"/>
      <c r="K230" s="66"/>
      <c r="L230" s="66"/>
    </row>
    <row r="231" ht="16.5" customHeight="1">
      <c r="A231" s="66"/>
      <c r="B231" s="82"/>
      <c r="C231" s="83"/>
      <c r="D231" s="77"/>
      <c r="E231" s="99"/>
      <c r="F231" s="97"/>
      <c r="G231" s="98"/>
      <c r="H231" s="66"/>
      <c r="I231" s="66"/>
      <c r="J231" s="66"/>
      <c r="K231" s="66"/>
      <c r="L231" s="66"/>
    </row>
    <row r="232" ht="16.5" customHeight="1">
      <c r="A232" s="66"/>
      <c r="B232" s="82"/>
      <c r="C232" s="83"/>
      <c r="D232" s="77"/>
      <c r="E232" s="99"/>
      <c r="F232" s="97"/>
      <c r="G232" s="98"/>
      <c r="H232" s="66"/>
      <c r="I232" s="66"/>
      <c r="J232" s="66"/>
      <c r="K232" s="66"/>
      <c r="L232" s="66"/>
    </row>
    <row r="233" ht="16.5" customHeight="1">
      <c r="A233" s="66"/>
      <c r="B233" s="82"/>
      <c r="C233" s="83"/>
      <c r="D233" s="77"/>
      <c r="E233" s="99"/>
      <c r="F233" s="97"/>
      <c r="G233" s="98"/>
      <c r="H233" s="66"/>
      <c r="I233" s="66"/>
      <c r="J233" s="66"/>
      <c r="K233" s="66"/>
      <c r="L233" s="66"/>
    </row>
    <row r="234" ht="16.5" customHeight="1">
      <c r="A234" s="66"/>
      <c r="B234" s="82"/>
      <c r="C234" s="83"/>
      <c r="D234" s="77"/>
      <c r="E234" s="99"/>
      <c r="F234" s="97"/>
      <c r="G234" s="98"/>
      <c r="H234" s="66"/>
      <c r="I234" s="66"/>
      <c r="J234" s="66"/>
      <c r="K234" s="66"/>
      <c r="L234" s="66"/>
    </row>
    <row r="235" ht="16.5" customHeight="1">
      <c r="A235" s="66"/>
      <c r="B235" s="82"/>
      <c r="C235" s="83"/>
      <c r="D235" s="77"/>
      <c r="E235" s="99"/>
      <c r="F235" s="97"/>
      <c r="G235" s="98"/>
      <c r="H235" s="66"/>
      <c r="I235" s="66"/>
      <c r="J235" s="66"/>
      <c r="K235" s="66"/>
      <c r="L235" s="66"/>
    </row>
    <row r="236" ht="16.5" customHeight="1">
      <c r="A236" s="66"/>
      <c r="B236" s="82"/>
      <c r="C236" s="83"/>
      <c r="D236" s="77"/>
      <c r="E236" s="99"/>
      <c r="F236" s="97"/>
      <c r="G236" s="98"/>
      <c r="H236" s="66"/>
      <c r="I236" s="66"/>
      <c r="J236" s="66"/>
      <c r="K236" s="66"/>
      <c r="L236" s="66"/>
    </row>
    <row r="237" ht="16.5" customHeight="1">
      <c r="A237" s="66"/>
      <c r="B237" s="82"/>
      <c r="C237" s="83"/>
      <c r="D237" s="77"/>
      <c r="E237" s="99"/>
      <c r="F237" s="97"/>
      <c r="G237" s="98"/>
      <c r="H237" s="66"/>
      <c r="I237" s="66"/>
      <c r="J237" s="66"/>
      <c r="K237" s="66"/>
      <c r="L237" s="66"/>
    </row>
    <row r="238" ht="16.5" customHeight="1">
      <c r="A238" s="66"/>
      <c r="B238" s="82"/>
      <c r="C238" s="83"/>
      <c r="D238" s="77"/>
      <c r="E238" s="99"/>
      <c r="F238" s="97"/>
      <c r="G238" s="98"/>
      <c r="H238" s="66"/>
      <c r="I238" s="66"/>
      <c r="J238" s="66"/>
      <c r="K238" s="66"/>
      <c r="L238" s="66"/>
    </row>
    <row r="239" ht="16.5" customHeight="1">
      <c r="A239" s="66"/>
      <c r="B239" s="82"/>
      <c r="C239" s="83"/>
      <c r="D239" s="77"/>
      <c r="E239" s="99"/>
      <c r="F239" s="97"/>
      <c r="G239" s="98"/>
      <c r="H239" s="66"/>
      <c r="I239" s="66"/>
      <c r="J239" s="66"/>
      <c r="K239" s="66"/>
      <c r="L239" s="66"/>
    </row>
    <row r="240" ht="16.5" customHeight="1">
      <c r="A240" s="66"/>
      <c r="B240" s="82"/>
      <c r="C240" s="83"/>
      <c r="D240" s="77"/>
      <c r="E240" s="99"/>
      <c r="F240" s="97"/>
      <c r="G240" s="98"/>
      <c r="H240" s="66"/>
      <c r="I240" s="66"/>
      <c r="J240" s="66"/>
      <c r="K240" s="66"/>
      <c r="L240" s="66"/>
    </row>
    <row r="241" ht="16.5" customHeight="1">
      <c r="A241" s="66"/>
      <c r="B241" s="82"/>
      <c r="C241" s="83"/>
      <c r="D241" s="77"/>
      <c r="E241" s="99"/>
      <c r="F241" s="97"/>
      <c r="G241" s="98"/>
      <c r="H241" s="66"/>
      <c r="I241" s="66"/>
      <c r="J241" s="66"/>
      <c r="K241" s="66"/>
      <c r="L241" s="66"/>
    </row>
    <row r="242" ht="16.5" customHeight="1">
      <c r="A242" s="66"/>
      <c r="B242" s="82"/>
      <c r="C242" s="83"/>
      <c r="D242" s="77"/>
      <c r="E242" s="99"/>
      <c r="F242" s="97"/>
      <c r="G242" s="98"/>
      <c r="H242" s="66"/>
      <c r="I242" s="66"/>
      <c r="J242" s="66"/>
      <c r="K242" s="66"/>
      <c r="L242" s="66"/>
    </row>
    <row r="243" ht="16.5" customHeight="1">
      <c r="A243" s="66"/>
      <c r="B243" s="82"/>
      <c r="C243" s="83"/>
      <c r="D243" s="77"/>
      <c r="E243" s="99"/>
      <c r="F243" s="97"/>
      <c r="G243" s="98"/>
      <c r="H243" s="66"/>
      <c r="I243" s="66"/>
      <c r="J243" s="66"/>
      <c r="K243" s="66"/>
      <c r="L243" s="66"/>
    </row>
    <row r="244" ht="16.5" customHeight="1">
      <c r="A244" s="66"/>
      <c r="B244" s="82"/>
      <c r="C244" s="83"/>
      <c r="D244" s="77"/>
      <c r="E244" s="99"/>
      <c r="F244" s="97"/>
      <c r="G244" s="98"/>
      <c r="H244" s="66"/>
      <c r="I244" s="66"/>
      <c r="J244" s="66"/>
      <c r="K244" s="66"/>
      <c r="L244" s="66"/>
    </row>
    <row r="245" ht="16.5" customHeight="1">
      <c r="A245" s="66"/>
      <c r="B245" s="82"/>
      <c r="C245" s="83"/>
      <c r="D245" s="77"/>
      <c r="E245" s="99"/>
      <c r="F245" s="97"/>
      <c r="G245" s="98"/>
      <c r="H245" s="66"/>
      <c r="I245" s="66"/>
      <c r="J245" s="66"/>
      <c r="K245" s="66"/>
      <c r="L245" s="66"/>
    </row>
    <row r="246" ht="16.5" customHeight="1">
      <c r="A246" s="66"/>
      <c r="B246" s="82"/>
      <c r="C246" s="83"/>
      <c r="D246" s="77"/>
      <c r="E246" s="99"/>
      <c r="F246" s="97"/>
      <c r="G246" s="98"/>
      <c r="H246" s="66"/>
      <c r="I246" s="66"/>
      <c r="J246" s="66"/>
      <c r="K246" s="66"/>
      <c r="L246" s="66"/>
    </row>
    <row r="247" ht="16.5" customHeight="1">
      <c r="A247" s="66"/>
      <c r="B247" s="82"/>
      <c r="C247" s="83"/>
      <c r="D247" s="77"/>
      <c r="E247" s="99"/>
      <c r="F247" s="97"/>
      <c r="G247" s="98"/>
      <c r="H247" s="66"/>
      <c r="I247" s="66"/>
      <c r="J247" s="66"/>
      <c r="K247" s="66"/>
      <c r="L247" s="66"/>
    </row>
    <row r="248" ht="16.5" customHeight="1">
      <c r="A248" s="66"/>
      <c r="B248" s="82"/>
      <c r="C248" s="83"/>
      <c r="D248" s="77"/>
      <c r="E248" s="99"/>
      <c r="F248" s="97"/>
      <c r="G248" s="98"/>
      <c r="H248" s="66"/>
      <c r="I248" s="66"/>
      <c r="J248" s="66"/>
      <c r="K248" s="66"/>
      <c r="L248" s="66"/>
    </row>
    <row r="249" ht="16.5" customHeight="1">
      <c r="A249" s="66"/>
      <c r="B249" s="82"/>
      <c r="C249" s="83"/>
      <c r="D249" s="77"/>
      <c r="E249" s="99"/>
      <c r="F249" s="97"/>
      <c r="G249" s="98"/>
      <c r="H249" s="66"/>
      <c r="I249" s="66"/>
      <c r="J249" s="66"/>
      <c r="K249" s="66"/>
      <c r="L249" s="66"/>
    </row>
    <row r="250" ht="16.5" customHeight="1">
      <c r="A250" s="66"/>
      <c r="B250" s="82"/>
      <c r="C250" s="83"/>
      <c r="D250" s="77"/>
      <c r="E250" s="99"/>
      <c r="F250" s="97"/>
      <c r="G250" s="98"/>
      <c r="H250" s="66"/>
      <c r="I250" s="66"/>
      <c r="J250" s="66"/>
      <c r="K250" s="66"/>
      <c r="L250" s="66"/>
    </row>
    <row r="251" ht="16.5" customHeight="1">
      <c r="A251" s="66"/>
      <c r="B251" s="82"/>
      <c r="C251" s="83"/>
      <c r="D251" s="77"/>
      <c r="E251" s="99"/>
      <c r="F251" s="97"/>
      <c r="G251" s="98"/>
      <c r="H251" s="66"/>
      <c r="I251" s="66"/>
      <c r="J251" s="66"/>
      <c r="K251" s="66"/>
      <c r="L251" s="66"/>
    </row>
    <row r="252" ht="16.5" customHeight="1">
      <c r="A252" s="66"/>
      <c r="B252" s="82"/>
      <c r="C252" s="83"/>
      <c r="D252" s="77"/>
      <c r="E252" s="99"/>
      <c r="F252" s="97"/>
      <c r="G252" s="98"/>
      <c r="H252" s="66"/>
      <c r="I252" s="66"/>
      <c r="J252" s="66"/>
      <c r="K252" s="66"/>
      <c r="L252" s="66"/>
    </row>
    <row r="253" ht="16.5" customHeight="1">
      <c r="A253" s="66"/>
      <c r="B253" s="82"/>
      <c r="C253" s="83"/>
      <c r="D253" s="77"/>
      <c r="E253" s="99"/>
      <c r="F253" s="97"/>
      <c r="G253" s="98"/>
      <c r="H253" s="66"/>
      <c r="I253" s="66"/>
      <c r="J253" s="66"/>
      <c r="K253" s="66"/>
      <c r="L253" s="66"/>
    </row>
    <row r="254" ht="16.5" customHeight="1">
      <c r="A254" s="66"/>
      <c r="B254" s="82"/>
      <c r="C254" s="83"/>
      <c r="D254" s="77"/>
      <c r="E254" s="99"/>
      <c r="F254" s="97"/>
      <c r="G254" s="98"/>
      <c r="H254" s="66"/>
      <c r="I254" s="66"/>
      <c r="J254" s="66"/>
      <c r="K254" s="66"/>
      <c r="L254" s="66"/>
    </row>
    <row r="255" ht="16.5" customHeight="1">
      <c r="A255" s="66"/>
      <c r="B255" s="82"/>
      <c r="C255" s="83"/>
      <c r="D255" s="77"/>
      <c r="E255" s="99"/>
      <c r="F255" s="97"/>
      <c r="G255" s="98"/>
      <c r="H255" s="66"/>
      <c r="I255" s="66"/>
      <c r="J255" s="66"/>
      <c r="K255" s="66"/>
      <c r="L255" s="66"/>
    </row>
    <row r="256" ht="16.5" customHeight="1">
      <c r="A256" s="66"/>
      <c r="B256" s="82"/>
      <c r="C256" s="83"/>
      <c r="D256" s="77"/>
      <c r="E256" s="99"/>
      <c r="F256" s="97"/>
      <c r="G256" s="98"/>
      <c r="H256" s="66"/>
      <c r="I256" s="66"/>
      <c r="J256" s="66"/>
      <c r="K256" s="66"/>
      <c r="L256" s="66"/>
    </row>
    <row r="257" ht="16.5" customHeight="1">
      <c r="A257" s="66"/>
      <c r="B257" s="82"/>
      <c r="C257" s="83"/>
      <c r="D257" s="77"/>
      <c r="E257" s="99"/>
      <c r="F257" s="97"/>
      <c r="G257" s="98"/>
      <c r="H257" s="66"/>
      <c r="I257" s="66"/>
      <c r="J257" s="66"/>
      <c r="K257" s="66"/>
      <c r="L257" s="66"/>
    </row>
    <row r="258" ht="16.5" customHeight="1">
      <c r="A258" s="66"/>
      <c r="B258" s="82"/>
      <c r="C258" s="83"/>
      <c r="D258" s="77"/>
      <c r="E258" s="99"/>
      <c r="F258" s="97"/>
      <c r="G258" s="98"/>
      <c r="H258" s="66"/>
      <c r="I258" s="66"/>
      <c r="J258" s="66"/>
      <c r="K258" s="66"/>
      <c r="L258" s="66"/>
    </row>
    <row r="259" ht="16.5" customHeight="1">
      <c r="A259" s="66"/>
      <c r="B259" s="82"/>
      <c r="C259" s="83"/>
      <c r="D259" s="77"/>
      <c r="E259" s="99"/>
      <c r="F259" s="97"/>
      <c r="G259" s="98"/>
      <c r="H259" s="66"/>
      <c r="I259" s="66"/>
      <c r="J259" s="66"/>
      <c r="K259" s="66"/>
      <c r="L259" s="66"/>
    </row>
    <row r="260" ht="16.5" customHeight="1">
      <c r="A260" s="66"/>
      <c r="B260" s="82"/>
      <c r="C260" s="83"/>
      <c r="D260" s="77"/>
      <c r="E260" s="99"/>
      <c r="F260" s="97"/>
      <c r="G260" s="98"/>
      <c r="H260" s="66"/>
      <c r="I260" s="66"/>
      <c r="J260" s="66"/>
      <c r="K260" s="66"/>
      <c r="L260" s="66"/>
    </row>
    <row r="261" ht="16.5" customHeight="1">
      <c r="A261" s="66"/>
      <c r="B261" s="82"/>
      <c r="C261" s="83"/>
      <c r="D261" s="77"/>
      <c r="E261" s="99"/>
      <c r="F261" s="97"/>
      <c r="G261" s="98"/>
      <c r="H261" s="66"/>
      <c r="I261" s="66"/>
      <c r="J261" s="66"/>
      <c r="K261" s="66"/>
      <c r="L261" s="66"/>
    </row>
    <row r="262" ht="16.5" customHeight="1">
      <c r="A262" s="66"/>
      <c r="B262" s="82"/>
      <c r="C262" s="83"/>
      <c r="D262" s="77"/>
      <c r="E262" s="99"/>
      <c r="F262" s="97"/>
      <c r="G262" s="98"/>
      <c r="H262" s="66"/>
      <c r="I262" s="66"/>
      <c r="J262" s="66"/>
      <c r="K262" s="66"/>
      <c r="L262" s="66"/>
    </row>
    <row r="263" ht="16.5" customHeight="1">
      <c r="A263" s="66"/>
      <c r="B263" s="82"/>
      <c r="C263" s="83"/>
      <c r="D263" s="77"/>
      <c r="E263" s="99"/>
      <c r="F263" s="97"/>
      <c r="G263" s="98"/>
      <c r="H263" s="66"/>
      <c r="I263" s="66"/>
      <c r="J263" s="66"/>
      <c r="K263" s="66"/>
      <c r="L263" s="66"/>
    </row>
    <row r="264" ht="16.5" customHeight="1">
      <c r="A264" s="66"/>
      <c r="B264" s="82"/>
      <c r="C264" s="83"/>
      <c r="D264" s="77"/>
      <c r="E264" s="99"/>
      <c r="F264" s="97"/>
      <c r="G264" s="98"/>
      <c r="H264" s="66"/>
      <c r="I264" s="66"/>
      <c r="J264" s="66"/>
      <c r="K264" s="66"/>
      <c r="L264" s="66"/>
    </row>
    <row r="265" ht="16.5" customHeight="1">
      <c r="A265" s="66"/>
      <c r="B265" s="82"/>
      <c r="C265" s="83"/>
      <c r="D265" s="77"/>
      <c r="E265" s="99"/>
      <c r="F265" s="97"/>
      <c r="G265" s="98"/>
      <c r="H265" s="66"/>
      <c r="I265" s="66"/>
      <c r="J265" s="66"/>
      <c r="K265" s="66"/>
      <c r="L265" s="66"/>
    </row>
    <row r="266" ht="16.5" customHeight="1">
      <c r="A266" s="66"/>
      <c r="B266" s="82"/>
      <c r="C266" s="83"/>
      <c r="D266" s="77"/>
      <c r="E266" s="99"/>
      <c r="F266" s="97"/>
      <c r="G266" s="98"/>
      <c r="H266" s="66"/>
      <c r="I266" s="66"/>
      <c r="J266" s="66"/>
      <c r="K266" s="66"/>
      <c r="L266" s="66"/>
    </row>
    <row r="267" ht="16.5" customHeight="1">
      <c r="A267" s="66"/>
      <c r="B267" s="82"/>
      <c r="C267" s="83"/>
      <c r="D267" s="77"/>
      <c r="E267" s="99"/>
      <c r="F267" s="97"/>
      <c r="G267" s="98"/>
      <c r="H267" s="66"/>
      <c r="I267" s="66"/>
      <c r="J267" s="66"/>
      <c r="K267" s="66"/>
      <c r="L267" s="66"/>
    </row>
    <row r="268" ht="16.5" customHeight="1">
      <c r="A268" s="66"/>
      <c r="B268" s="82"/>
      <c r="C268" s="83"/>
      <c r="D268" s="77"/>
      <c r="E268" s="99"/>
      <c r="F268" s="97"/>
      <c r="G268" s="98"/>
      <c r="H268" s="66"/>
      <c r="I268" s="66"/>
      <c r="J268" s="66"/>
      <c r="K268" s="66"/>
      <c r="L268" s="66"/>
    </row>
    <row r="269" ht="16.5" customHeight="1">
      <c r="A269" s="66"/>
      <c r="B269" s="82"/>
      <c r="C269" s="83"/>
      <c r="D269" s="77"/>
      <c r="E269" s="99"/>
      <c r="F269" s="97"/>
      <c r="G269" s="98"/>
      <c r="H269" s="66"/>
      <c r="I269" s="66"/>
      <c r="J269" s="66"/>
      <c r="K269" s="66"/>
      <c r="L269" s="66"/>
    </row>
    <row r="270" ht="16.5" customHeight="1">
      <c r="A270" s="66"/>
      <c r="B270" s="82"/>
      <c r="C270" s="83"/>
      <c r="D270" s="77"/>
      <c r="E270" s="99"/>
      <c r="F270" s="97"/>
      <c r="G270" s="98"/>
      <c r="H270" s="66"/>
      <c r="I270" s="66"/>
      <c r="J270" s="66"/>
      <c r="K270" s="66"/>
      <c r="L270" s="66"/>
    </row>
    <row r="271" ht="16.5" customHeight="1">
      <c r="A271" s="66"/>
      <c r="B271" s="82"/>
      <c r="C271" s="83"/>
      <c r="D271" s="77"/>
      <c r="E271" s="99"/>
      <c r="F271" s="97"/>
      <c r="G271" s="98"/>
      <c r="H271" s="66"/>
      <c r="I271" s="66"/>
      <c r="J271" s="66"/>
      <c r="K271" s="66"/>
      <c r="L271" s="66"/>
    </row>
    <row r="272" ht="16.5" customHeight="1">
      <c r="A272" s="66"/>
      <c r="B272" s="82"/>
      <c r="C272" s="83"/>
      <c r="D272" s="77"/>
      <c r="E272" s="99"/>
      <c r="F272" s="97"/>
      <c r="G272" s="98"/>
      <c r="H272" s="66"/>
      <c r="I272" s="66"/>
      <c r="J272" s="66"/>
      <c r="K272" s="66"/>
      <c r="L272" s="66"/>
    </row>
    <row r="273" ht="16.5" customHeight="1">
      <c r="A273" s="66"/>
      <c r="B273" s="82"/>
      <c r="C273" s="83"/>
      <c r="D273" s="77"/>
      <c r="E273" s="99"/>
      <c r="F273" s="97"/>
      <c r="G273" s="98"/>
      <c r="H273" s="66"/>
      <c r="I273" s="66"/>
      <c r="J273" s="66"/>
      <c r="K273" s="66"/>
      <c r="L273" s="66"/>
    </row>
    <row r="274" ht="16.5" customHeight="1">
      <c r="A274" s="66"/>
      <c r="B274" s="82"/>
      <c r="C274" s="83"/>
      <c r="D274" s="77"/>
      <c r="E274" s="99"/>
      <c r="F274" s="97"/>
      <c r="G274" s="98"/>
      <c r="H274" s="66"/>
      <c r="I274" s="66"/>
      <c r="J274" s="66"/>
      <c r="K274" s="66"/>
      <c r="L274" s="66"/>
    </row>
    <row r="275" ht="16.5" customHeight="1">
      <c r="A275" s="66"/>
      <c r="B275" s="82"/>
      <c r="C275" s="83"/>
      <c r="D275" s="77"/>
      <c r="E275" s="99"/>
      <c r="F275" s="97"/>
      <c r="G275" s="98"/>
      <c r="H275" s="66"/>
      <c r="I275" s="66"/>
      <c r="J275" s="66"/>
      <c r="K275" s="66"/>
      <c r="L275" s="66"/>
    </row>
    <row r="276" ht="16.5" customHeight="1">
      <c r="A276" s="66"/>
      <c r="B276" s="82"/>
      <c r="C276" s="83"/>
      <c r="D276" s="77"/>
      <c r="E276" s="99"/>
      <c r="F276" s="97"/>
      <c r="G276" s="98"/>
      <c r="H276" s="66"/>
      <c r="I276" s="66"/>
      <c r="J276" s="66"/>
      <c r="K276" s="66"/>
      <c r="L276" s="66"/>
    </row>
    <row r="277" ht="16.5" customHeight="1">
      <c r="A277" s="66"/>
      <c r="B277" s="82"/>
      <c r="C277" s="83"/>
      <c r="D277" s="77"/>
      <c r="E277" s="99"/>
      <c r="F277" s="97"/>
      <c r="G277" s="98"/>
      <c r="H277" s="66"/>
      <c r="I277" s="66"/>
      <c r="J277" s="66"/>
      <c r="K277" s="66"/>
      <c r="L277" s="66"/>
    </row>
    <row r="278" ht="16.5" customHeight="1">
      <c r="A278" s="66"/>
      <c r="B278" s="82"/>
      <c r="C278" s="83"/>
      <c r="D278" s="77"/>
      <c r="E278" s="99"/>
      <c r="F278" s="97"/>
      <c r="G278" s="98"/>
      <c r="H278" s="66"/>
      <c r="I278" s="66"/>
      <c r="J278" s="66"/>
      <c r="K278" s="66"/>
      <c r="L278" s="66"/>
    </row>
    <row r="279" ht="16.5" customHeight="1">
      <c r="A279" s="66"/>
      <c r="B279" s="82"/>
      <c r="C279" s="83"/>
      <c r="D279" s="77"/>
      <c r="E279" s="99"/>
      <c r="F279" s="97"/>
      <c r="G279" s="98"/>
      <c r="H279" s="66"/>
      <c r="I279" s="66"/>
      <c r="J279" s="66"/>
      <c r="K279" s="66"/>
      <c r="L279" s="66"/>
    </row>
    <row r="280" ht="16.5" customHeight="1">
      <c r="A280" s="66"/>
      <c r="B280" s="82"/>
      <c r="C280" s="83"/>
      <c r="D280" s="77"/>
      <c r="E280" s="99"/>
      <c r="F280" s="97"/>
      <c r="G280" s="98"/>
      <c r="H280" s="66"/>
      <c r="I280" s="66"/>
      <c r="J280" s="66"/>
      <c r="K280" s="66"/>
      <c r="L280" s="66"/>
    </row>
    <row r="281" ht="16.5" customHeight="1">
      <c r="A281" s="66"/>
      <c r="B281" s="82"/>
      <c r="C281" s="83"/>
      <c r="D281" s="77"/>
      <c r="E281" s="99"/>
      <c r="F281" s="97"/>
      <c r="G281" s="98"/>
      <c r="H281" s="66"/>
      <c r="I281" s="66"/>
      <c r="J281" s="66"/>
      <c r="K281" s="66"/>
      <c r="L281" s="66"/>
    </row>
    <row r="282" ht="16.5" customHeight="1">
      <c r="A282" s="66"/>
      <c r="B282" s="82"/>
      <c r="C282" s="83"/>
      <c r="D282" s="77"/>
      <c r="E282" s="99"/>
      <c r="F282" s="97"/>
      <c r="G282" s="98"/>
      <c r="H282" s="66"/>
      <c r="I282" s="66"/>
      <c r="J282" s="66"/>
      <c r="K282" s="66"/>
      <c r="L282" s="66"/>
    </row>
    <row r="283" ht="16.5" customHeight="1">
      <c r="A283" s="66"/>
      <c r="B283" s="82"/>
      <c r="C283" s="83"/>
      <c r="D283" s="77"/>
      <c r="E283" s="99"/>
      <c r="F283" s="97"/>
      <c r="G283" s="98"/>
      <c r="H283" s="66"/>
      <c r="I283" s="66"/>
      <c r="J283" s="66"/>
      <c r="K283" s="66"/>
      <c r="L283" s="66"/>
    </row>
    <row r="284" ht="16.5" customHeight="1">
      <c r="A284" s="66"/>
      <c r="B284" s="82"/>
      <c r="C284" s="83"/>
      <c r="D284" s="77"/>
      <c r="E284" s="99"/>
      <c r="F284" s="97"/>
      <c r="G284" s="98"/>
      <c r="H284" s="66"/>
      <c r="I284" s="66"/>
      <c r="J284" s="66"/>
      <c r="K284" s="66"/>
      <c r="L284" s="66"/>
    </row>
    <row r="285" ht="16.5" customHeight="1">
      <c r="A285" s="66"/>
      <c r="B285" s="82"/>
      <c r="C285" s="83"/>
      <c r="D285" s="77"/>
      <c r="E285" s="99"/>
      <c r="F285" s="97"/>
      <c r="G285" s="98"/>
      <c r="H285" s="66"/>
      <c r="I285" s="66"/>
      <c r="J285" s="66"/>
      <c r="K285" s="66"/>
      <c r="L285" s="66"/>
    </row>
    <row r="286" ht="16.5" customHeight="1">
      <c r="A286" s="66"/>
      <c r="B286" s="82"/>
      <c r="C286" s="83"/>
      <c r="D286" s="77"/>
      <c r="E286" s="99"/>
      <c r="F286" s="97"/>
      <c r="G286" s="98"/>
      <c r="H286" s="66"/>
      <c r="I286" s="66"/>
      <c r="J286" s="66"/>
      <c r="K286" s="66"/>
      <c r="L286" s="66"/>
    </row>
    <row r="287" ht="16.5" customHeight="1">
      <c r="A287" s="66"/>
      <c r="B287" s="82"/>
      <c r="C287" s="83"/>
      <c r="D287" s="77"/>
      <c r="E287" s="99"/>
      <c r="F287" s="97"/>
      <c r="G287" s="98"/>
      <c r="H287" s="66"/>
      <c r="I287" s="66"/>
      <c r="J287" s="66"/>
      <c r="K287" s="66"/>
      <c r="L287" s="66"/>
    </row>
    <row r="288" ht="16.5" customHeight="1">
      <c r="A288" s="66"/>
      <c r="B288" s="82"/>
      <c r="C288" s="83"/>
      <c r="D288" s="77"/>
      <c r="E288" s="99"/>
      <c r="F288" s="97"/>
      <c r="G288" s="98"/>
      <c r="H288" s="66"/>
      <c r="I288" s="66"/>
      <c r="J288" s="66"/>
      <c r="K288" s="66"/>
      <c r="L288" s="66"/>
    </row>
    <row r="289" ht="16.5" customHeight="1">
      <c r="A289" s="66"/>
      <c r="B289" s="82"/>
      <c r="C289" s="83"/>
      <c r="D289" s="77"/>
      <c r="E289" s="99"/>
      <c r="F289" s="97"/>
      <c r="G289" s="98"/>
      <c r="H289" s="66"/>
      <c r="I289" s="66"/>
      <c r="J289" s="66"/>
      <c r="K289" s="66"/>
      <c r="L289" s="66"/>
    </row>
    <row r="290" ht="16.5" customHeight="1">
      <c r="A290" s="66"/>
      <c r="B290" s="82"/>
      <c r="C290" s="83"/>
      <c r="D290" s="77"/>
      <c r="E290" s="99"/>
      <c r="F290" s="97"/>
      <c r="G290" s="98"/>
      <c r="H290" s="66"/>
      <c r="I290" s="66"/>
      <c r="J290" s="66"/>
      <c r="K290" s="66"/>
      <c r="L290" s="66"/>
    </row>
    <row r="291" ht="16.5" customHeight="1">
      <c r="A291" s="66"/>
      <c r="B291" s="82"/>
      <c r="C291" s="83"/>
      <c r="D291" s="77"/>
      <c r="E291" s="99"/>
      <c r="F291" s="97"/>
      <c r="G291" s="98"/>
      <c r="H291" s="66"/>
      <c r="I291" s="66"/>
      <c r="J291" s="66"/>
      <c r="K291" s="66"/>
      <c r="L291" s="66"/>
    </row>
    <row r="292" ht="16.5" customHeight="1">
      <c r="A292" s="66"/>
      <c r="B292" s="82"/>
      <c r="C292" s="83"/>
      <c r="D292" s="77"/>
      <c r="E292" s="99"/>
      <c r="F292" s="97"/>
      <c r="G292" s="98"/>
      <c r="H292" s="66"/>
      <c r="I292" s="66"/>
      <c r="J292" s="66"/>
      <c r="K292" s="66"/>
      <c r="L292" s="66"/>
    </row>
    <row r="293" ht="16.5" customHeight="1">
      <c r="A293" s="66"/>
      <c r="B293" s="82"/>
      <c r="C293" s="83"/>
      <c r="D293" s="77"/>
      <c r="E293" s="99"/>
      <c r="F293" s="97"/>
      <c r="G293" s="98"/>
      <c r="H293" s="66"/>
      <c r="I293" s="66"/>
      <c r="J293" s="66"/>
      <c r="K293" s="66"/>
      <c r="L293" s="66"/>
    </row>
    <row r="294" ht="16.5" customHeight="1">
      <c r="A294" s="66"/>
      <c r="B294" s="82"/>
      <c r="C294" s="83"/>
      <c r="D294" s="77"/>
      <c r="E294" s="99"/>
      <c r="F294" s="97"/>
      <c r="G294" s="98"/>
      <c r="H294" s="66"/>
      <c r="I294" s="66"/>
      <c r="J294" s="66"/>
      <c r="K294" s="66"/>
      <c r="L294" s="66"/>
    </row>
    <row r="295" ht="16.5" customHeight="1">
      <c r="A295" s="66"/>
      <c r="B295" s="82"/>
      <c r="C295" s="83"/>
      <c r="D295" s="77"/>
      <c r="E295" s="99"/>
      <c r="F295" s="97"/>
      <c r="G295" s="98"/>
      <c r="H295" s="66"/>
      <c r="I295" s="66"/>
      <c r="J295" s="66"/>
      <c r="K295" s="66"/>
      <c r="L295" s="66"/>
    </row>
    <row r="296" ht="16.5" customHeight="1">
      <c r="A296" s="66"/>
      <c r="B296" s="82"/>
      <c r="C296" s="83"/>
      <c r="D296" s="77"/>
      <c r="E296" s="99"/>
      <c r="F296" s="97"/>
      <c r="G296" s="98"/>
      <c r="H296" s="66"/>
      <c r="I296" s="66"/>
      <c r="J296" s="66"/>
      <c r="K296" s="66"/>
      <c r="L296" s="66"/>
    </row>
    <row r="297" ht="16.5" customHeight="1">
      <c r="A297" s="66"/>
      <c r="B297" s="82"/>
      <c r="C297" s="83"/>
      <c r="D297" s="77"/>
      <c r="E297" s="99"/>
      <c r="F297" s="97"/>
      <c r="G297" s="98"/>
      <c r="H297" s="66"/>
      <c r="I297" s="66"/>
      <c r="J297" s="66"/>
      <c r="K297" s="66"/>
      <c r="L297" s="66"/>
    </row>
    <row r="298" ht="16.5" customHeight="1">
      <c r="A298" s="66"/>
      <c r="B298" s="82"/>
      <c r="C298" s="83"/>
      <c r="D298" s="77"/>
      <c r="E298" s="99"/>
      <c r="F298" s="97"/>
      <c r="G298" s="98"/>
      <c r="H298" s="66"/>
      <c r="I298" s="66"/>
      <c r="J298" s="66"/>
      <c r="K298" s="66"/>
      <c r="L298" s="66"/>
    </row>
    <row r="299" ht="16.5" customHeight="1">
      <c r="A299" s="66"/>
      <c r="B299" s="82"/>
      <c r="C299" s="83"/>
      <c r="D299" s="77"/>
      <c r="E299" s="99"/>
      <c r="F299" s="97"/>
      <c r="G299" s="98"/>
      <c r="H299" s="66"/>
      <c r="I299" s="66"/>
      <c r="J299" s="66"/>
      <c r="K299" s="66"/>
      <c r="L299" s="66"/>
    </row>
    <row r="300" ht="16.5" customHeight="1">
      <c r="A300" s="66"/>
      <c r="B300" s="82"/>
      <c r="C300" s="83"/>
      <c r="D300" s="77"/>
      <c r="E300" s="99"/>
      <c r="F300" s="97"/>
      <c r="G300" s="98"/>
      <c r="H300" s="66"/>
      <c r="I300" s="66"/>
      <c r="J300" s="66"/>
      <c r="K300" s="66"/>
      <c r="L300" s="66"/>
    </row>
    <row r="301" ht="16.5" customHeight="1">
      <c r="A301" s="66"/>
      <c r="B301" s="82"/>
      <c r="C301" s="83"/>
      <c r="D301" s="77"/>
      <c r="E301" s="99"/>
      <c r="F301" s="97"/>
      <c r="G301" s="98"/>
      <c r="H301" s="66"/>
      <c r="I301" s="66"/>
      <c r="J301" s="66"/>
      <c r="K301" s="66"/>
      <c r="L301" s="66"/>
    </row>
    <row r="302" ht="16.5" customHeight="1">
      <c r="A302" s="66"/>
      <c r="B302" s="82"/>
      <c r="C302" s="83"/>
      <c r="D302" s="77"/>
      <c r="E302" s="99"/>
      <c r="F302" s="97"/>
      <c r="G302" s="98"/>
      <c r="H302" s="66"/>
      <c r="I302" s="66"/>
      <c r="J302" s="66"/>
      <c r="K302" s="66"/>
      <c r="L302" s="66"/>
    </row>
    <row r="303" ht="16.5" customHeight="1">
      <c r="A303" s="66"/>
      <c r="B303" s="82"/>
      <c r="C303" s="83"/>
      <c r="D303" s="77"/>
      <c r="E303" s="99"/>
      <c r="F303" s="97"/>
      <c r="G303" s="98"/>
      <c r="H303" s="66"/>
      <c r="I303" s="66"/>
      <c r="J303" s="66"/>
      <c r="K303" s="66"/>
      <c r="L303" s="66"/>
    </row>
    <row r="304" ht="16.5" customHeight="1">
      <c r="A304" s="66"/>
      <c r="B304" s="82"/>
      <c r="C304" s="83"/>
      <c r="D304" s="77"/>
      <c r="E304" s="99"/>
      <c r="F304" s="97"/>
      <c r="G304" s="98"/>
      <c r="H304" s="66"/>
      <c r="I304" s="66"/>
      <c r="J304" s="66"/>
      <c r="K304" s="66"/>
      <c r="L304" s="66"/>
    </row>
    <row r="305" ht="16.5" customHeight="1">
      <c r="A305" s="66"/>
      <c r="B305" s="82"/>
      <c r="C305" s="83"/>
      <c r="D305" s="77"/>
      <c r="E305" s="99"/>
      <c r="F305" s="97"/>
      <c r="G305" s="98"/>
      <c r="H305" s="66"/>
      <c r="I305" s="66"/>
      <c r="J305" s="66"/>
      <c r="K305" s="66"/>
      <c r="L305" s="66"/>
    </row>
    <row r="306" ht="16.5" customHeight="1">
      <c r="A306" s="66"/>
      <c r="B306" s="82"/>
      <c r="C306" s="83"/>
      <c r="D306" s="77"/>
      <c r="E306" s="99"/>
      <c r="F306" s="97"/>
      <c r="G306" s="98"/>
      <c r="H306" s="66"/>
      <c r="I306" s="66"/>
      <c r="J306" s="66"/>
      <c r="K306" s="66"/>
      <c r="L306" s="66"/>
    </row>
    <row r="307" ht="16.5" customHeight="1">
      <c r="A307" s="66"/>
      <c r="B307" s="82"/>
      <c r="C307" s="83"/>
      <c r="D307" s="77"/>
      <c r="E307" s="99"/>
      <c r="F307" s="97"/>
      <c r="G307" s="98"/>
      <c r="H307" s="66"/>
      <c r="I307" s="66"/>
      <c r="J307" s="66"/>
      <c r="K307" s="66"/>
      <c r="L307" s="66"/>
    </row>
    <row r="308" ht="16.5" customHeight="1">
      <c r="A308" s="66"/>
      <c r="B308" s="82"/>
      <c r="C308" s="83"/>
      <c r="D308" s="77"/>
      <c r="E308" s="99"/>
      <c r="F308" s="97"/>
      <c r="G308" s="98"/>
      <c r="H308" s="66"/>
      <c r="I308" s="66"/>
      <c r="J308" s="66"/>
      <c r="K308" s="66"/>
      <c r="L308" s="66"/>
    </row>
    <row r="309" ht="16.5" customHeight="1">
      <c r="A309" s="66"/>
      <c r="B309" s="82"/>
      <c r="C309" s="83"/>
      <c r="D309" s="77"/>
      <c r="E309" s="66"/>
      <c r="F309" s="97"/>
      <c r="G309" s="98"/>
      <c r="H309" s="66"/>
      <c r="I309" s="66"/>
      <c r="J309" s="66"/>
      <c r="K309" s="66"/>
      <c r="L309" s="66"/>
    </row>
    <row r="310" ht="16.5" customHeight="1">
      <c r="A310" s="66"/>
      <c r="B310" s="82"/>
      <c r="C310" s="83"/>
      <c r="D310" s="77"/>
      <c r="E310" s="66"/>
      <c r="F310" s="97"/>
      <c r="G310" s="98"/>
      <c r="H310" s="66"/>
      <c r="I310" s="66"/>
      <c r="J310" s="66"/>
      <c r="K310" s="66"/>
      <c r="L310" s="66"/>
    </row>
    <row r="311" ht="16.5" customHeight="1">
      <c r="A311" s="66"/>
      <c r="B311" s="82"/>
      <c r="C311" s="83"/>
      <c r="D311" s="77"/>
      <c r="E311" s="66"/>
      <c r="F311" s="97"/>
      <c r="G311" s="98"/>
      <c r="H311" s="66"/>
      <c r="I311" s="66"/>
      <c r="J311" s="66"/>
      <c r="K311" s="66"/>
      <c r="L311" s="66"/>
    </row>
    <row r="312" ht="16.5" customHeight="1">
      <c r="A312" s="66"/>
      <c r="B312" s="82"/>
      <c r="C312" s="83"/>
      <c r="D312" s="77"/>
      <c r="E312" s="66"/>
      <c r="F312" s="97"/>
      <c r="G312" s="98"/>
      <c r="H312" s="66"/>
      <c r="I312" s="66"/>
      <c r="J312" s="66"/>
      <c r="K312" s="66"/>
      <c r="L312" s="66"/>
    </row>
    <row r="313" ht="16.5" customHeight="1">
      <c r="A313" s="66"/>
      <c r="B313" s="82"/>
      <c r="C313" s="83"/>
      <c r="D313" s="77"/>
      <c r="E313" s="66"/>
      <c r="F313" s="97"/>
      <c r="G313" s="98"/>
      <c r="H313" s="66"/>
      <c r="I313" s="66"/>
      <c r="J313" s="66"/>
      <c r="K313" s="66"/>
      <c r="L313" s="66"/>
    </row>
    <row r="314" ht="16.5" customHeight="1">
      <c r="A314" s="66"/>
      <c r="B314" s="82"/>
      <c r="C314" s="83"/>
      <c r="D314" s="77"/>
      <c r="E314" s="66"/>
      <c r="F314" s="97"/>
      <c r="G314" s="98"/>
      <c r="H314" s="66"/>
      <c r="I314" s="66"/>
      <c r="J314" s="66"/>
      <c r="K314" s="66"/>
      <c r="L314" s="66"/>
    </row>
    <row r="315" ht="16.5" customHeight="1">
      <c r="A315" s="66"/>
      <c r="B315" s="82"/>
      <c r="C315" s="83"/>
      <c r="D315" s="77"/>
      <c r="E315" s="66"/>
      <c r="F315" s="97"/>
      <c r="G315" s="98"/>
      <c r="H315" s="66"/>
      <c r="I315" s="66"/>
      <c r="J315" s="66"/>
      <c r="K315" s="66"/>
      <c r="L315" s="66"/>
    </row>
    <row r="316" ht="16.5" customHeight="1">
      <c r="A316" s="66"/>
      <c r="B316" s="82"/>
      <c r="C316" s="83"/>
      <c r="D316" s="77"/>
      <c r="E316" s="66"/>
      <c r="F316" s="97"/>
      <c r="G316" s="98"/>
      <c r="H316" s="66"/>
      <c r="I316" s="66"/>
      <c r="J316" s="66"/>
      <c r="K316" s="66"/>
      <c r="L316" s="66"/>
    </row>
    <row r="317" ht="16.5" customHeight="1">
      <c r="A317" s="66"/>
      <c r="B317" s="82"/>
      <c r="C317" s="83"/>
      <c r="D317" s="77"/>
      <c r="E317" s="66"/>
      <c r="F317" s="97"/>
      <c r="G317" s="98"/>
      <c r="H317" s="66"/>
      <c r="I317" s="66"/>
      <c r="J317" s="66"/>
      <c r="K317" s="66"/>
      <c r="L317" s="66"/>
    </row>
    <row r="318" ht="16.5" customHeight="1">
      <c r="A318" s="66"/>
      <c r="B318" s="82"/>
      <c r="C318" s="83"/>
      <c r="D318" s="77"/>
      <c r="E318" s="66"/>
      <c r="F318" s="97"/>
      <c r="G318" s="98"/>
      <c r="H318" s="66"/>
      <c r="I318" s="66"/>
      <c r="J318" s="66"/>
      <c r="K318" s="66"/>
      <c r="L318" s="66"/>
    </row>
    <row r="319" ht="16.5" customHeight="1">
      <c r="A319" s="66"/>
      <c r="B319" s="82"/>
      <c r="C319" s="83"/>
      <c r="D319" s="77"/>
      <c r="E319" s="66"/>
      <c r="F319" s="97"/>
      <c r="G319" s="98"/>
      <c r="H319" s="66"/>
      <c r="I319" s="66"/>
      <c r="J319" s="66"/>
      <c r="K319" s="66"/>
      <c r="L319" s="66"/>
    </row>
    <row r="320" ht="16.5" customHeight="1">
      <c r="A320" s="66"/>
      <c r="B320" s="82"/>
      <c r="C320" s="83"/>
      <c r="D320" s="77"/>
      <c r="E320" s="66"/>
      <c r="F320" s="97"/>
      <c r="G320" s="98"/>
      <c r="H320" s="66"/>
      <c r="I320" s="66"/>
      <c r="J320" s="66"/>
      <c r="K320" s="66"/>
      <c r="L320" s="66"/>
    </row>
    <row r="321" ht="16.5" customHeight="1">
      <c r="A321" s="66"/>
      <c r="B321" s="82"/>
      <c r="C321" s="83"/>
      <c r="D321" s="77"/>
      <c r="E321" s="66"/>
      <c r="F321" s="97"/>
      <c r="G321" s="98"/>
      <c r="H321" s="66"/>
      <c r="I321" s="66"/>
      <c r="J321" s="66"/>
      <c r="K321" s="66"/>
      <c r="L321" s="66"/>
    </row>
    <row r="322" ht="16.5" customHeight="1">
      <c r="A322" s="66"/>
      <c r="B322" s="82"/>
      <c r="C322" s="83"/>
      <c r="D322" s="77"/>
      <c r="E322" s="66"/>
      <c r="F322" s="97"/>
      <c r="G322" s="98"/>
      <c r="H322" s="66"/>
      <c r="I322" s="66"/>
      <c r="J322" s="66"/>
      <c r="K322" s="66"/>
      <c r="L322" s="66"/>
    </row>
    <row r="323" ht="16.5" customHeight="1">
      <c r="A323" s="66"/>
      <c r="B323" s="82"/>
      <c r="C323" s="83"/>
      <c r="D323" s="77"/>
      <c r="E323" s="66"/>
      <c r="F323" s="97"/>
      <c r="G323" s="98"/>
      <c r="H323" s="66"/>
      <c r="I323" s="66"/>
      <c r="J323" s="66"/>
      <c r="K323" s="66"/>
      <c r="L323" s="66"/>
    </row>
    <row r="324" ht="16.5" customHeight="1">
      <c r="A324" s="66"/>
      <c r="B324" s="82"/>
      <c r="C324" s="83"/>
      <c r="D324" s="77"/>
      <c r="E324" s="66"/>
      <c r="F324" s="97"/>
      <c r="G324" s="98"/>
      <c r="H324" s="66"/>
      <c r="I324" s="66"/>
      <c r="J324" s="66"/>
      <c r="K324" s="66"/>
      <c r="L324" s="66"/>
    </row>
    <row r="325" ht="16.5" customHeight="1">
      <c r="A325" s="66"/>
      <c r="B325" s="82"/>
      <c r="C325" s="83"/>
      <c r="D325" s="77"/>
      <c r="E325" s="66"/>
      <c r="F325" s="97"/>
      <c r="G325" s="98"/>
      <c r="H325" s="66"/>
      <c r="I325" s="66"/>
      <c r="J325" s="66"/>
      <c r="K325" s="66"/>
      <c r="L325" s="66"/>
    </row>
    <row r="326" ht="16.5" customHeight="1">
      <c r="A326" s="66"/>
      <c r="B326" s="82"/>
      <c r="C326" s="83"/>
      <c r="D326" s="77"/>
      <c r="E326" s="66"/>
      <c r="F326" s="97"/>
      <c r="G326" s="98"/>
      <c r="H326" s="66"/>
      <c r="I326" s="66"/>
      <c r="J326" s="66"/>
      <c r="K326" s="66"/>
      <c r="L326" s="66"/>
    </row>
    <row r="327" ht="16.5" customHeight="1">
      <c r="A327" s="66"/>
      <c r="B327" s="82"/>
      <c r="C327" s="83"/>
      <c r="D327" s="77"/>
      <c r="E327" s="66"/>
      <c r="F327" s="97"/>
      <c r="G327" s="98"/>
      <c r="H327" s="66"/>
      <c r="I327" s="66"/>
      <c r="J327" s="66"/>
      <c r="K327" s="66"/>
      <c r="L327" s="66"/>
    </row>
    <row r="328" ht="16.5" customHeight="1">
      <c r="A328" s="66"/>
      <c r="B328" s="82"/>
      <c r="C328" s="83"/>
      <c r="D328" s="77"/>
      <c r="E328" s="66"/>
      <c r="F328" s="97"/>
      <c r="G328" s="98"/>
      <c r="H328" s="66"/>
      <c r="I328" s="66"/>
      <c r="J328" s="66"/>
      <c r="K328" s="66"/>
      <c r="L328" s="66"/>
    </row>
    <row r="329" ht="16.5" customHeight="1">
      <c r="A329" s="66"/>
      <c r="B329" s="82"/>
      <c r="C329" s="83"/>
      <c r="D329" s="77"/>
      <c r="E329" s="66"/>
      <c r="F329" s="97"/>
      <c r="G329" s="98"/>
      <c r="H329" s="66"/>
      <c r="I329" s="66"/>
      <c r="J329" s="66"/>
      <c r="K329" s="66"/>
      <c r="L329" s="66"/>
    </row>
    <row r="330" ht="16.5" customHeight="1">
      <c r="A330" s="66"/>
      <c r="B330" s="82"/>
      <c r="C330" s="83"/>
      <c r="D330" s="77"/>
      <c r="E330" s="66"/>
      <c r="F330" s="97"/>
      <c r="G330" s="98"/>
      <c r="H330" s="66"/>
      <c r="I330" s="66"/>
      <c r="J330" s="66"/>
      <c r="K330" s="66"/>
      <c r="L330" s="66"/>
    </row>
    <row r="331" ht="16.5" customHeight="1">
      <c r="A331" s="66"/>
      <c r="B331" s="82"/>
      <c r="C331" s="83"/>
      <c r="D331" s="77"/>
      <c r="E331" s="66"/>
      <c r="F331" s="97"/>
      <c r="G331" s="98"/>
      <c r="H331" s="66"/>
      <c r="I331" s="66"/>
      <c r="J331" s="66"/>
      <c r="K331" s="66"/>
      <c r="L331" s="66"/>
    </row>
    <row r="332" ht="16.5" customHeight="1">
      <c r="A332" s="66"/>
      <c r="B332" s="82"/>
      <c r="C332" s="83"/>
      <c r="D332" s="77"/>
      <c r="E332" s="66"/>
      <c r="F332" s="97"/>
      <c r="G332" s="98"/>
      <c r="H332" s="66"/>
      <c r="I332" s="66"/>
      <c r="J332" s="66"/>
      <c r="K332" s="66"/>
      <c r="L332" s="66"/>
    </row>
    <row r="333" ht="16.5" customHeight="1">
      <c r="A333" s="66"/>
      <c r="B333" s="82"/>
      <c r="C333" s="83"/>
      <c r="D333" s="77"/>
      <c r="E333" s="66"/>
      <c r="F333" s="97"/>
      <c r="G333" s="98"/>
      <c r="H333" s="66"/>
      <c r="I333" s="66"/>
      <c r="J333" s="66"/>
      <c r="K333" s="66"/>
      <c r="L333" s="66"/>
    </row>
    <row r="334" ht="16.5" customHeight="1">
      <c r="A334" s="66"/>
      <c r="B334" s="82"/>
      <c r="C334" s="83"/>
      <c r="D334" s="77"/>
      <c r="E334" s="66"/>
      <c r="F334" s="97"/>
      <c r="G334" s="98"/>
      <c r="H334" s="66"/>
      <c r="I334" s="66"/>
      <c r="J334" s="66"/>
      <c r="K334" s="66"/>
      <c r="L334" s="66"/>
    </row>
    <row r="335" ht="16.5" customHeight="1">
      <c r="A335" s="66"/>
      <c r="B335" s="82"/>
      <c r="C335" s="83"/>
      <c r="D335" s="77"/>
      <c r="E335" s="66"/>
      <c r="F335" s="97"/>
      <c r="G335" s="98"/>
      <c r="H335" s="66"/>
      <c r="I335" s="66"/>
      <c r="J335" s="66"/>
      <c r="K335" s="66"/>
      <c r="L335" s="66"/>
    </row>
    <row r="336" ht="16.5" customHeight="1">
      <c r="A336" s="66"/>
      <c r="B336" s="82"/>
      <c r="C336" s="83"/>
      <c r="D336" s="77"/>
      <c r="E336" s="66"/>
      <c r="F336" s="97"/>
      <c r="G336" s="98"/>
      <c r="H336" s="66"/>
      <c r="I336" s="66"/>
      <c r="J336" s="66"/>
      <c r="K336" s="66"/>
      <c r="L336" s="66"/>
    </row>
    <row r="337" ht="16.5" customHeight="1">
      <c r="A337" s="66"/>
      <c r="B337" s="82"/>
      <c r="C337" s="83"/>
      <c r="D337" s="77"/>
      <c r="E337" s="66"/>
      <c r="F337" s="97"/>
      <c r="G337" s="98"/>
      <c r="H337" s="66"/>
      <c r="I337" s="66"/>
      <c r="J337" s="66"/>
      <c r="K337" s="66"/>
      <c r="L337" s="66"/>
    </row>
    <row r="338" ht="16.5" customHeight="1">
      <c r="A338" s="66"/>
      <c r="B338" s="82"/>
      <c r="C338" s="83"/>
      <c r="D338" s="77"/>
      <c r="E338" s="66"/>
      <c r="F338" s="97"/>
      <c r="G338" s="98"/>
      <c r="H338" s="66"/>
      <c r="I338" s="66"/>
      <c r="J338" s="66"/>
      <c r="K338" s="66"/>
      <c r="L338" s="66"/>
    </row>
    <row r="339" ht="16.5" customHeight="1">
      <c r="A339" s="66"/>
      <c r="B339" s="82"/>
      <c r="C339" s="83"/>
      <c r="D339" s="77"/>
      <c r="E339" s="66"/>
      <c r="F339" s="97"/>
      <c r="G339" s="98"/>
      <c r="H339" s="66"/>
      <c r="I339" s="66"/>
      <c r="J339" s="66"/>
      <c r="K339" s="66"/>
      <c r="L339" s="66"/>
    </row>
    <row r="340" ht="16.5" customHeight="1">
      <c r="A340" s="66"/>
      <c r="B340" s="82"/>
      <c r="C340" s="83"/>
      <c r="D340" s="77"/>
      <c r="E340" s="66"/>
      <c r="F340" s="97"/>
      <c r="G340" s="98"/>
      <c r="H340" s="66"/>
      <c r="I340" s="66"/>
      <c r="J340" s="66"/>
      <c r="K340" s="66"/>
      <c r="L340" s="66"/>
    </row>
    <row r="341" ht="16.5" customHeight="1">
      <c r="A341" s="66"/>
      <c r="B341" s="82"/>
      <c r="C341" s="83"/>
      <c r="D341" s="77"/>
      <c r="E341" s="66"/>
      <c r="F341" s="97"/>
      <c r="G341" s="98"/>
      <c r="H341" s="66"/>
      <c r="I341" s="66"/>
      <c r="J341" s="66"/>
      <c r="K341" s="66"/>
      <c r="L341" s="66"/>
    </row>
    <row r="342" ht="16.5" customHeight="1">
      <c r="A342" s="66"/>
      <c r="B342" s="82"/>
      <c r="C342" s="83"/>
      <c r="D342" s="77"/>
      <c r="E342" s="66"/>
      <c r="F342" s="97"/>
      <c r="G342" s="98"/>
      <c r="H342" s="66"/>
      <c r="I342" s="66"/>
      <c r="J342" s="66"/>
      <c r="K342" s="66"/>
      <c r="L342" s="66"/>
    </row>
    <row r="343" ht="16.5" customHeight="1">
      <c r="A343" s="66"/>
      <c r="B343" s="82"/>
      <c r="C343" s="83"/>
      <c r="D343" s="77"/>
      <c r="E343" s="66"/>
      <c r="F343" s="97"/>
      <c r="G343" s="98"/>
      <c r="H343" s="66"/>
      <c r="I343" s="66"/>
      <c r="J343" s="66"/>
      <c r="K343" s="66"/>
      <c r="L343" s="66"/>
    </row>
    <row r="344" ht="16.5" customHeight="1">
      <c r="A344" s="66"/>
      <c r="B344" s="82"/>
      <c r="C344" s="83"/>
      <c r="D344" s="77"/>
      <c r="E344" s="66"/>
      <c r="F344" s="97"/>
      <c r="G344" s="98"/>
      <c r="H344" s="66"/>
      <c r="I344" s="66"/>
      <c r="J344" s="66"/>
      <c r="K344" s="66"/>
      <c r="L344" s="66"/>
    </row>
    <row r="345" ht="16.5" customHeight="1">
      <c r="A345" s="66"/>
      <c r="B345" s="82"/>
      <c r="C345" s="83"/>
      <c r="D345" s="77"/>
      <c r="E345" s="66"/>
      <c r="F345" s="97"/>
      <c r="G345" s="98"/>
      <c r="H345" s="66"/>
      <c r="I345" s="66"/>
      <c r="J345" s="66"/>
      <c r="K345" s="66"/>
      <c r="L345" s="66"/>
    </row>
    <row r="346" ht="16.5" customHeight="1">
      <c r="A346" s="66"/>
      <c r="B346" s="82"/>
      <c r="C346" s="83"/>
      <c r="D346" s="77"/>
      <c r="E346" s="66"/>
      <c r="F346" s="97"/>
      <c r="G346" s="98"/>
      <c r="H346" s="66"/>
      <c r="I346" s="66"/>
      <c r="J346" s="66"/>
      <c r="K346" s="66"/>
      <c r="L346" s="66"/>
    </row>
    <row r="347" ht="16.5" customHeight="1">
      <c r="A347" s="66"/>
      <c r="B347" s="82"/>
      <c r="C347" s="83"/>
      <c r="D347" s="77"/>
      <c r="E347" s="66"/>
      <c r="F347" s="97"/>
      <c r="G347" s="98"/>
      <c r="H347" s="66"/>
      <c r="I347" s="66"/>
      <c r="J347" s="66"/>
      <c r="K347" s="66"/>
      <c r="L347" s="66"/>
    </row>
    <row r="348" ht="16.5" customHeight="1">
      <c r="A348" s="66"/>
      <c r="B348" s="82"/>
      <c r="C348" s="83"/>
      <c r="D348" s="77"/>
      <c r="E348" s="66"/>
      <c r="F348" s="97"/>
      <c r="G348" s="98"/>
      <c r="H348" s="66"/>
      <c r="I348" s="66"/>
      <c r="J348" s="66"/>
      <c r="K348" s="66"/>
      <c r="L348" s="66"/>
    </row>
    <row r="349" ht="16.5" customHeight="1">
      <c r="A349" s="66"/>
      <c r="B349" s="82"/>
      <c r="C349" s="83"/>
      <c r="D349" s="77"/>
      <c r="E349" s="66"/>
      <c r="F349" s="97"/>
      <c r="G349" s="98"/>
      <c r="H349" s="66"/>
      <c r="I349" s="66"/>
      <c r="J349" s="66"/>
      <c r="K349" s="66"/>
      <c r="L349" s="66"/>
    </row>
    <row r="350" ht="16.5" customHeight="1">
      <c r="A350" s="66"/>
      <c r="B350" s="82"/>
      <c r="C350" s="83"/>
      <c r="D350" s="77"/>
      <c r="E350" s="66"/>
      <c r="F350" s="97"/>
      <c r="G350" s="98"/>
      <c r="H350" s="66"/>
      <c r="I350" s="66"/>
      <c r="J350" s="66"/>
      <c r="K350" s="66"/>
      <c r="L350" s="66"/>
    </row>
    <row r="351" ht="16.5" customHeight="1">
      <c r="A351" s="66"/>
      <c r="B351" s="82"/>
      <c r="C351" s="83"/>
      <c r="D351" s="77"/>
      <c r="E351" s="66"/>
      <c r="F351" s="97"/>
      <c r="G351" s="98"/>
      <c r="H351" s="66"/>
      <c r="I351" s="66"/>
      <c r="J351" s="66"/>
      <c r="K351" s="66"/>
      <c r="L351" s="66"/>
    </row>
    <row r="352" ht="16.5" customHeight="1">
      <c r="A352" s="66"/>
      <c r="B352" s="82"/>
      <c r="C352" s="83"/>
      <c r="D352" s="77"/>
      <c r="E352" s="66"/>
      <c r="F352" s="97"/>
      <c r="G352" s="98"/>
      <c r="H352" s="66"/>
      <c r="I352" s="66"/>
      <c r="J352" s="66"/>
      <c r="K352" s="66"/>
      <c r="L352" s="66"/>
    </row>
    <row r="353" ht="16.5" customHeight="1">
      <c r="A353" s="66"/>
      <c r="B353" s="82"/>
      <c r="C353" s="83"/>
      <c r="D353" s="77"/>
      <c r="E353" s="66"/>
      <c r="F353" s="97"/>
      <c r="G353" s="98"/>
      <c r="H353" s="66"/>
      <c r="I353" s="66"/>
      <c r="J353" s="66"/>
      <c r="K353" s="66"/>
      <c r="L353" s="66"/>
    </row>
    <row r="354" ht="16.5" customHeight="1">
      <c r="A354" s="66"/>
      <c r="B354" s="82"/>
      <c r="C354" s="83"/>
      <c r="D354" s="77"/>
      <c r="E354" s="66"/>
      <c r="F354" s="97"/>
      <c r="G354" s="98"/>
      <c r="H354" s="66"/>
      <c r="I354" s="66"/>
      <c r="J354" s="66"/>
      <c r="K354" s="66"/>
      <c r="L354" s="66"/>
    </row>
    <row r="355" ht="16.5" customHeight="1">
      <c r="A355" s="66"/>
      <c r="B355" s="82"/>
      <c r="C355" s="83"/>
      <c r="D355" s="77"/>
      <c r="E355" s="66"/>
      <c r="F355" s="97"/>
      <c r="G355" s="98"/>
      <c r="H355" s="66"/>
      <c r="I355" s="66"/>
      <c r="J355" s="66"/>
      <c r="K355" s="66"/>
      <c r="L355" s="66"/>
    </row>
    <row r="356" ht="16.5" customHeight="1">
      <c r="A356" s="66"/>
      <c r="B356" s="82"/>
      <c r="C356" s="83"/>
      <c r="D356" s="77"/>
      <c r="E356" s="66"/>
      <c r="F356" s="97"/>
      <c r="G356" s="98"/>
      <c r="H356" s="66"/>
      <c r="I356" s="66"/>
      <c r="J356" s="66"/>
      <c r="K356" s="66"/>
      <c r="L356" s="66"/>
    </row>
    <row r="357" ht="16.5" customHeight="1">
      <c r="A357" s="66"/>
      <c r="B357" s="82"/>
      <c r="C357" s="83"/>
      <c r="D357" s="77"/>
      <c r="E357" s="66"/>
      <c r="F357" s="97"/>
      <c r="G357" s="98"/>
      <c r="H357" s="66"/>
      <c r="I357" s="66"/>
      <c r="J357" s="66"/>
      <c r="K357" s="66"/>
      <c r="L357" s="66"/>
    </row>
    <row r="358" ht="16.5" customHeight="1">
      <c r="A358" s="66"/>
      <c r="B358" s="82"/>
      <c r="C358" s="83"/>
      <c r="D358" s="77"/>
      <c r="E358" s="66"/>
      <c r="F358" s="97"/>
      <c r="G358" s="98"/>
      <c r="H358" s="66"/>
      <c r="I358" s="66"/>
      <c r="J358" s="66"/>
      <c r="K358" s="66"/>
      <c r="L358" s="66"/>
    </row>
    <row r="359" ht="16.5" customHeight="1">
      <c r="A359" s="66"/>
      <c r="B359" s="82"/>
      <c r="C359" s="83"/>
      <c r="D359" s="77"/>
      <c r="E359" s="66"/>
      <c r="F359" s="97"/>
      <c r="G359" s="98"/>
      <c r="H359" s="66"/>
      <c r="I359" s="66"/>
      <c r="J359" s="66"/>
      <c r="K359" s="66"/>
      <c r="L359" s="66"/>
    </row>
    <row r="360" ht="16.5" customHeight="1">
      <c r="A360" s="66"/>
      <c r="B360" s="82"/>
      <c r="C360" s="83"/>
      <c r="D360" s="77"/>
      <c r="E360" s="66"/>
      <c r="F360" s="97"/>
      <c r="G360" s="98"/>
      <c r="H360" s="66"/>
      <c r="I360" s="66"/>
      <c r="J360" s="66"/>
      <c r="K360" s="66"/>
      <c r="L360" s="66"/>
    </row>
    <row r="361" ht="16.5" customHeight="1">
      <c r="A361" s="66"/>
      <c r="B361" s="82"/>
      <c r="C361" s="83"/>
      <c r="D361" s="77"/>
      <c r="E361" s="66"/>
      <c r="F361" s="97"/>
      <c r="G361" s="98"/>
      <c r="H361" s="66"/>
      <c r="I361" s="66"/>
      <c r="J361" s="66"/>
      <c r="K361" s="66"/>
      <c r="L361" s="66"/>
    </row>
    <row r="362" ht="16.5" customHeight="1">
      <c r="A362" s="66"/>
      <c r="B362" s="82"/>
      <c r="C362" s="83"/>
      <c r="D362" s="77"/>
      <c r="E362" s="66"/>
      <c r="F362" s="97"/>
      <c r="G362" s="98"/>
      <c r="H362" s="66"/>
      <c r="I362" s="66"/>
      <c r="J362" s="66"/>
      <c r="K362" s="66"/>
      <c r="L362" s="66"/>
    </row>
    <row r="363" ht="16.5" customHeight="1">
      <c r="A363" s="66"/>
      <c r="B363" s="82"/>
      <c r="C363" s="83"/>
      <c r="D363" s="77"/>
      <c r="E363" s="66"/>
      <c r="F363" s="97"/>
      <c r="G363" s="98"/>
      <c r="H363" s="66"/>
      <c r="I363" s="66"/>
      <c r="J363" s="66"/>
      <c r="K363" s="66"/>
      <c r="L363" s="66"/>
    </row>
    <row r="364" ht="16.5" customHeight="1">
      <c r="A364" s="66"/>
      <c r="B364" s="82"/>
      <c r="C364" s="83"/>
      <c r="D364" s="77"/>
      <c r="E364" s="66"/>
      <c r="F364" s="97"/>
      <c r="G364" s="98"/>
      <c r="H364" s="66"/>
      <c r="I364" s="66"/>
      <c r="J364" s="66"/>
      <c r="K364" s="66"/>
      <c r="L364" s="66"/>
    </row>
    <row r="365" ht="16.5" customHeight="1">
      <c r="A365" s="66"/>
      <c r="B365" s="82"/>
      <c r="C365" s="83"/>
      <c r="D365" s="77"/>
      <c r="E365" s="66"/>
      <c r="F365" s="97"/>
      <c r="G365" s="98"/>
      <c r="H365" s="66"/>
      <c r="I365" s="66"/>
      <c r="J365" s="66"/>
      <c r="K365" s="66"/>
      <c r="L365" s="66"/>
    </row>
    <row r="366" ht="16.5" customHeight="1">
      <c r="A366" s="66"/>
      <c r="B366" s="82"/>
      <c r="C366" s="83"/>
      <c r="D366" s="77"/>
      <c r="E366" s="66"/>
      <c r="F366" s="97"/>
      <c r="G366" s="98"/>
      <c r="H366" s="66"/>
      <c r="I366" s="66"/>
      <c r="J366" s="66"/>
      <c r="K366" s="66"/>
      <c r="L366" s="66"/>
    </row>
    <row r="367" ht="16.5" customHeight="1">
      <c r="A367" s="66"/>
      <c r="B367" s="82"/>
      <c r="C367" s="83"/>
      <c r="D367" s="77"/>
      <c r="E367" s="66"/>
      <c r="F367" s="97"/>
      <c r="G367" s="98"/>
      <c r="H367" s="66"/>
      <c r="I367" s="66"/>
      <c r="J367" s="66"/>
      <c r="K367" s="66"/>
      <c r="L367" s="66"/>
    </row>
    <row r="368" ht="16.5" customHeight="1">
      <c r="A368" s="66"/>
      <c r="B368" s="82"/>
      <c r="C368" s="83"/>
      <c r="D368" s="77"/>
      <c r="E368" s="66"/>
      <c r="F368" s="97"/>
      <c r="G368" s="98"/>
      <c r="H368" s="66"/>
      <c r="I368" s="66"/>
      <c r="J368" s="66"/>
      <c r="K368" s="66"/>
      <c r="L368" s="66"/>
    </row>
    <row r="369" ht="16.5" customHeight="1">
      <c r="A369" s="66"/>
      <c r="B369" s="82"/>
      <c r="C369" s="83"/>
      <c r="D369" s="77"/>
      <c r="E369" s="66"/>
      <c r="F369" s="97"/>
      <c r="G369" s="98"/>
      <c r="H369" s="66"/>
      <c r="I369" s="66"/>
      <c r="J369" s="66"/>
      <c r="K369" s="66"/>
      <c r="L369" s="66"/>
    </row>
    <row r="370" ht="16.5" customHeight="1">
      <c r="A370" s="66"/>
      <c r="B370" s="82"/>
      <c r="C370" s="83"/>
      <c r="D370" s="77"/>
      <c r="E370" s="66"/>
      <c r="F370" s="97"/>
      <c r="G370" s="98"/>
      <c r="H370" s="66"/>
      <c r="I370" s="66"/>
      <c r="J370" s="66"/>
      <c r="K370" s="66"/>
      <c r="L370" s="66"/>
    </row>
    <row r="371" ht="16.5" customHeight="1">
      <c r="A371" s="66"/>
      <c r="B371" s="82"/>
      <c r="C371" s="83"/>
      <c r="D371" s="77"/>
      <c r="E371" s="66"/>
      <c r="F371" s="97"/>
      <c r="G371" s="98"/>
      <c r="H371" s="66"/>
      <c r="I371" s="66"/>
      <c r="J371" s="66"/>
      <c r="K371" s="66"/>
      <c r="L371" s="66"/>
    </row>
    <row r="372" ht="16.5" customHeight="1">
      <c r="A372" s="66"/>
      <c r="B372" s="82"/>
      <c r="C372" s="83"/>
      <c r="D372" s="77"/>
      <c r="E372" s="66"/>
      <c r="F372" s="97"/>
      <c r="G372" s="98"/>
      <c r="H372" s="66"/>
      <c r="I372" s="66"/>
      <c r="J372" s="66"/>
      <c r="K372" s="66"/>
      <c r="L372" s="66"/>
    </row>
    <row r="373" ht="16.5" customHeight="1">
      <c r="A373" s="66"/>
      <c r="B373" s="82"/>
      <c r="C373" s="83"/>
      <c r="D373" s="77"/>
      <c r="E373" s="66"/>
      <c r="F373" s="97"/>
      <c r="G373" s="98"/>
      <c r="H373" s="66"/>
      <c r="I373" s="66"/>
      <c r="J373" s="66"/>
      <c r="K373" s="66"/>
      <c r="L373" s="66"/>
    </row>
    <row r="374" ht="16.5" customHeight="1">
      <c r="A374" s="66"/>
      <c r="B374" s="82"/>
      <c r="C374" s="83"/>
      <c r="D374" s="77"/>
      <c r="E374" s="66"/>
      <c r="F374" s="97"/>
      <c r="G374" s="98"/>
      <c r="H374" s="66"/>
      <c r="I374" s="66"/>
      <c r="J374" s="66"/>
      <c r="K374" s="66"/>
      <c r="L374" s="66"/>
    </row>
    <row r="375" ht="16.5" customHeight="1">
      <c r="A375" s="66"/>
      <c r="B375" s="82"/>
      <c r="C375" s="83"/>
      <c r="D375" s="77"/>
      <c r="E375" s="66"/>
      <c r="F375" s="97"/>
      <c r="G375" s="98"/>
      <c r="H375" s="66"/>
      <c r="I375" s="66"/>
      <c r="J375" s="66"/>
      <c r="K375" s="66"/>
      <c r="L375" s="66"/>
    </row>
    <row r="376" ht="16.5" customHeight="1">
      <c r="A376" s="66"/>
      <c r="B376" s="82"/>
      <c r="C376" s="83"/>
      <c r="D376" s="77"/>
      <c r="E376" s="66"/>
      <c r="F376" s="97"/>
      <c r="G376" s="98"/>
      <c r="H376" s="66"/>
      <c r="I376" s="66"/>
      <c r="J376" s="66"/>
      <c r="K376" s="66"/>
      <c r="L376" s="66"/>
    </row>
    <row r="377" ht="16.5" customHeight="1">
      <c r="A377" s="66"/>
      <c r="B377" s="82"/>
      <c r="C377" s="83"/>
      <c r="D377" s="77"/>
      <c r="E377" s="66"/>
      <c r="F377" s="97"/>
      <c r="G377" s="98"/>
      <c r="H377" s="66"/>
      <c r="I377" s="66"/>
      <c r="J377" s="66"/>
      <c r="K377" s="66"/>
      <c r="L377" s="66"/>
    </row>
    <row r="378" ht="16.5" customHeight="1">
      <c r="A378" s="66"/>
      <c r="B378" s="82"/>
      <c r="C378" s="83"/>
      <c r="D378" s="77"/>
      <c r="E378" s="66"/>
      <c r="F378" s="97"/>
      <c r="G378" s="98"/>
      <c r="H378" s="66"/>
      <c r="I378" s="66"/>
      <c r="J378" s="66"/>
      <c r="K378" s="66"/>
      <c r="L378" s="66"/>
    </row>
    <row r="379" ht="16.5" customHeight="1">
      <c r="A379" s="66"/>
      <c r="B379" s="82"/>
      <c r="C379" s="83"/>
      <c r="D379" s="77"/>
      <c r="E379" s="66"/>
      <c r="F379" s="97"/>
      <c r="G379" s="98"/>
      <c r="H379" s="66"/>
      <c r="I379" s="66"/>
      <c r="J379" s="66"/>
      <c r="K379" s="66"/>
      <c r="L379" s="66"/>
    </row>
    <row r="380" ht="16.5" customHeight="1">
      <c r="A380" s="66"/>
      <c r="B380" s="82"/>
      <c r="C380" s="83"/>
      <c r="D380" s="77"/>
      <c r="E380" s="66"/>
      <c r="F380" s="97"/>
      <c r="G380" s="98"/>
      <c r="H380" s="66"/>
      <c r="I380" s="66"/>
      <c r="J380" s="66"/>
      <c r="K380" s="66"/>
      <c r="L380" s="66"/>
    </row>
    <row r="381" ht="16.5" customHeight="1">
      <c r="A381" s="66"/>
      <c r="B381" s="82"/>
      <c r="C381" s="83"/>
      <c r="D381" s="77"/>
      <c r="E381" s="66"/>
      <c r="F381" s="97"/>
      <c r="G381" s="98"/>
      <c r="H381" s="66"/>
      <c r="I381" s="66"/>
      <c r="J381" s="66"/>
      <c r="K381" s="66"/>
      <c r="L381" s="66"/>
    </row>
    <row r="382" ht="16.5" customHeight="1">
      <c r="A382" s="66"/>
      <c r="B382" s="82"/>
      <c r="C382" s="83"/>
      <c r="D382" s="77"/>
      <c r="E382" s="66"/>
      <c r="F382" s="97"/>
      <c r="G382" s="98"/>
      <c r="H382" s="66"/>
      <c r="I382" s="66"/>
      <c r="J382" s="66"/>
      <c r="K382" s="66"/>
      <c r="L382" s="66"/>
    </row>
    <row r="383" ht="16.5" customHeight="1">
      <c r="A383" s="66"/>
      <c r="B383" s="82"/>
      <c r="C383" s="83"/>
      <c r="D383" s="77"/>
      <c r="E383" s="66"/>
      <c r="F383" s="97"/>
      <c r="G383" s="98"/>
      <c r="H383" s="66"/>
      <c r="I383" s="66"/>
      <c r="J383" s="66"/>
      <c r="K383" s="66"/>
      <c r="L383" s="66"/>
    </row>
    <row r="384" ht="16.5" customHeight="1">
      <c r="A384" s="66"/>
      <c r="B384" s="82"/>
      <c r="C384" s="83"/>
      <c r="D384" s="77"/>
      <c r="E384" s="66"/>
      <c r="F384" s="97"/>
      <c r="G384" s="98"/>
      <c r="H384" s="66"/>
      <c r="I384" s="66"/>
      <c r="J384" s="66"/>
      <c r="K384" s="66"/>
      <c r="L384" s="66"/>
    </row>
    <row r="385" ht="16.5" customHeight="1">
      <c r="A385" s="66"/>
      <c r="B385" s="82"/>
      <c r="C385" s="83"/>
      <c r="D385" s="77"/>
      <c r="E385" s="66"/>
      <c r="F385" s="97"/>
      <c r="G385" s="98"/>
      <c r="H385" s="66"/>
      <c r="I385" s="66"/>
      <c r="J385" s="66"/>
      <c r="K385" s="66"/>
      <c r="L385" s="66"/>
    </row>
    <row r="386" ht="16.5" customHeight="1">
      <c r="A386" s="66"/>
      <c r="B386" s="82"/>
      <c r="C386" s="83"/>
      <c r="D386" s="77"/>
      <c r="E386" s="66"/>
      <c r="F386" s="97"/>
      <c r="G386" s="98"/>
      <c r="H386" s="66"/>
      <c r="I386" s="66"/>
      <c r="J386" s="66"/>
      <c r="K386" s="66"/>
      <c r="L386" s="66"/>
    </row>
    <row r="387" ht="16.5" customHeight="1">
      <c r="A387" s="66"/>
      <c r="B387" s="82"/>
      <c r="C387" s="83"/>
      <c r="D387" s="77"/>
      <c r="E387" s="66"/>
      <c r="F387" s="97"/>
      <c r="G387" s="98"/>
      <c r="H387" s="66"/>
      <c r="I387" s="66"/>
      <c r="J387" s="66"/>
      <c r="K387" s="66"/>
      <c r="L387" s="66"/>
    </row>
    <row r="388" ht="16.5" customHeight="1">
      <c r="A388" s="66"/>
      <c r="B388" s="82"/>
      <c r="C388" s="83"/>
      <c r="D388" s="77"/>
      <c r="E388" s="66"/>
      <c r="F388" s="97"/>
      <c r="G388" s="98"/>
      <c r="H388" s="66"/>
      <c r="I388" s="66"/>
      <c r="J388" s="66"/>
      <c r="K388" s="66"/>
      <c r="L388" s="66"/>
    </row>
    <row r="389" ht="16.5" customHeight="1">
      <c r="A389" s="66"/>
      <c r="B389" s="82"/>
      <c r="C389" s="83"/>
      <c r="D389" s="77"/>
      <c r="E389" s="66"/>
      <c r="F389" s="97"/>
      <c r="G389" s="98"/>
      <c r="H389" s="66"/>
      <c r="I389" s="66"/>
      <c r="J389" s="66"/>
      <c r="K389" s="66"/>
      <c r="L389" s="66"/>
    </row>
    <row r="390" ht="16.5" customHeight="1">
      <c r="A390" s="66"/>
      <c r="B390" s="82"/>
      <c r="C390" s="83"/>
      <c r="D390" s="77"/>
      <c r="E390" s="66"/>
      <c r="F390" s="97"/>
      <c r="G390" s="98"/>
      <c r="H390" s="66"/>
      <c r="I390" s="66"/>
      <c r="J390" s="66"/>
      <c r="K390" s="66"/>
      <c r="L390" s="66"/>
    </row>
    <row r="391" ht="16.5" customHeight="1">
      <c r="A391" s="66"/>
      <c r="B391" s="82"/>
      <c r="C391" s="83"/>
      <c r="D391" s="77"/>
      <c r="E391" s="66"/>
      <c r="F391" s="97"/>
      <c r="G391" s="98"/>
      <c r="H391" s="66"/>
      <c r="I391" s="66"/>
      <c r="J391" s="66"/>
      <c r="K391" s="66"/>
      <c r="L391" s="66"/>
    </row>
    <row r="392" ht="16.5" customHeight="1">
      <c r="A392" s="66"/>
      <c r="B392" s="82"/>
      <c r="C392" s="83"/>
      <c r="D392" s="77"/>
      <c r="E392" s="66"/>
      <c r="F392" s="97"/>
      <c r="G392" s="98"/>
      <c r="H392" s="66"/>
      <c r="I392" s="66"/>
      <c r="J392" s="66"/>
      <c r="K392" s="66"/>
      <c r="L392" s="66"/>
    </row>
    <row r="393" ht="16.5" customHeight="1">
      <c r="A393" s="66"/>
      <c r="B393" s="82"/>
      <c r="C393" s="83"/>
      <c r="D393" s="77"/>
      <c r="E393" s="66"/>
      <c r="F393" s="97"/>
      <c r="G393" s="98"/>
      <c r="H393" s="66"/>
      <c r="I393" s="66"/>
      <c r="J393" s="66"/>
      <c r="K393" s="66"/>
      <c r="L393" s="66"/>
    </row>
    <row r="394" ht="16.5" customHeight="1">
      <c r="A394" s="66"/>
      <c r="B394" s="82"/>
      <c r="C394" s="83"/>
      <c r="D394" s="77"/>
      <c r="E394" s="66"/>
      <c r="F394" s="97"/>
      <c r="G394" s="98"/>
      <c r="H394" s="66"/>
      <c r="I394" s="66"/>
      <c r="J394" s="66"/>
      <c r="K394" s="66"/>
      <c r="L394" s="66"/>
    </row>
    <row r="395" ht="16.5" customHeight="1">
      <c r="A395" s="66"/>
      <c r="B395" s="82"/>
      <c r="C395" s="83"/>
      <c r="D395" s="77"/>
      <c r="E395" s="66"/>
      <c r="F395" s="97"/>
      <c r="G395" s="98"/>
      <c r="H395" s="66"/>
      <c r="I395" s="66"/>
      <c r="J395" s="66"/>
      <c r="K395" s="66"/>
      <c r="L395" s="66"/>
    </row>
    <row r="396" ht="16.5" customHeight="1">
      <c r="A396" s="66"/>
      <c r="B396" s="82"/>
      <c r="C396" s="83"/>
      <c r="D396" s="77"/>
      <c r="E396" s="66"/>
      <c r="F396" s="97"/>
      <c r="G396" s="98"/>
      <c r="H396" s="66"/>
      <c r="I396" s="66"/>
      <c r="J396" s="66"/>
      <c r="K396" s="66"/>
      <c r="L396" s="66"/>
    </row>
    <row r="397" ht="16.5" customHeight="1">
      <c r="A397" s="66"/>
      <c r="B397" s="82"/>
      <c r="C397" s="83"/>
      <c r="D397" s="77"/>
      <c r="E397" s="66"/>
      <c r="F397" s="97"/>
      <c r="G397" s="98"/>
      <c r="H397" s="66"/>
      <c r="I397" s="66"/>
      <c r="J397" s="66"/>
      <c r="K397" s="66"/>
      <c r="L397" s="66"/>
    </row>
    <row r="398" ht="16.5" customHeight="1">
      <c r="A398" s="66"/>
      <c r="B398" s="82"/>
      <c r="C398" s="83"/>
      <c r="D398" s="77"/>
      <c r="E398" s="66"/>
      <c r="F398" s="97"/>
      <c r="G398" s="98"/>
      <c r="H398" s="66"/>
      <c r="I398" s="66"/>
      <c r="J398" s="66"/>
      <c r="K398" s="66"/>
      <c r="L398" s="66"/>
    </row>
    <row r="399" ht="16.5" customHeight="1">
      <c r="A399" s="66"/>
      <c r="B399" s="82"/>
      <c r="C399" s="83"/>
      <c r="D399" s="77"/>
      <c r="E399" s="66"/>
      <c r="F399" s="97"/>
      <c r="G399" s="98"/>
      <c r="H399" s="66"/>
      <c r="I399" s="66"/>
      <c r="J399" s="66"/>
      <c r="K399" s="66"/>
      <c r="L399" s="66"/>
    </row>
    <row r="400" ht="16.5" customHeight="1">
      <c r="A400" s="66"/>
      <c r="B400" s="82"/>
      <c r="C400" s="83"/>
      <c r="D400" s="77"/>
      <c r="E400" s="66"/>
      <c r="F400" s="97"/>
      <c r="G400" s="98"/>
      <c r="H400" s="66"/>
      <c r="I400" s="66"/>
      <c r="J400" s="66"/>
      <c r="K400" s="66"/>
      <c r="L400" s="66"/>
    </row>
    <row r="401" ht="16.5" customHeight="1">
      <c r="A401" s="66"/>
      <c r="B401" s="82"/>
      <c r="C401" s="83"/>
      <c r="D401" s="77"/>
      <c r="E401" s="66"/>
      <c r="F401" s="97"/>
      <c r="G401" s="98"/>
      <c r="H401" s="66"/>
      <c r="I401" s="66"/>
      <c r="J401" s="66"/>
      <c r="K401" s="66"/>
      <c r="L401" s="66"/>
    </row>
    <row r="402" ht="16.5" customHeight="1">
      <c r="A402" s="66"/>
      <c r="B402" s="82"/>
      <c r="C402" s="83"/>
      <c r="D402" s="77"/>
      <c r="E402" s="66"/>
      <c r="F402" s="97"/>
      <c r="G402" s="98"/>
      <c r="H402" s="66"/>
      <c r="I402" s="66"/>
      <c r="J402" s="66"/>
      <c r="K402" s="66"/>
      <c r="L402" s="66"/>
    </row>
    <row r="403" ht="16.5" customHeight="1">
      <c r="A403" s="66"/>
      <c r="B403" s="82"/>
      <c r="C403" s="83"/>
      <c r="D403" s="77"/>
      <c r="E403" s="66"/>
      <c r="F403" s="97"/>
      <c r="G403" s="98"/>
      <c r="H403" s="66"/>
      <c r="I403" s="66"/>
      <c r="J403" s="66"/>
      <c r="K403" s="66"/>
      <c r="L403" s="66"/>
    </row>
    <row r="404" ht="16.5" customHeight="1">
      <c r="A404" s="66"/>
      <c r="B404" s="82"/>
      <c r="C404" s="83"/>
      <c r="D404" s="77"/>
      <c r="E404" s="66"/>
      <c r="F404" s="97"/>
      <c r="G404" s="98"/>
      <c r="H404" s="66"/>
      <c r="I404" s="66"/>
      <c r="J404" s="66"/>
      <c r="K404" s="66"/>
      <c r="L404" s="66"/>
    </row>
    <row r="405" ht="16.5" customHeight="1">
      <c r="A405" s="66"/>
      <c r="B405" s="82"/>
      <c r="C405" s="83"/>
      <c r="D405" s="77"/>
      <c r="E405" s="66"/>
      <c r="F405" s="97"/>
      <c r="G405" s="98"/>
      <c r="H405" s="66"/>
      <c r="I405" s="66"/>
      <c r="J405" s="66"/>
      <c r="K405" s="66"/>
      <c r="L405" s="66"/>
    </row>
    <row r="406" ht="16.5" customHeight="1">
      <c r="A406" s="66"/>
      <c r="B406" s="82"/>
      <c r="C406" s="83"/>
      <c r="D406" s="77"/>
      <c r="E406" s="66"/>
      <c r="F406" s="97"/>
      <c r="G406" s="98"/>
      <c r="H406" s="66"/>
      <c r="I406" s="66"/>
      <c r="J406" s="66"/>
      <c r="K406" s="66"/>
      <c r="L406" s="66"/>
    </row>
    <row r="407" ht="16.5" customHeight="1">
      <c r="A407" s="66"/>
      <c r="B407" s="82"/>
      <c r="C407" s="83"/>
      <c r="D407" s="77"/>
      <c r="E407" s="66"/>
      <c r="F407" s="97"/>
      <c r="G407" s="98"/>
      <c r="H407" s="66"/>
      <c r="I407" s="66"/>
      <c r="J407" s="66"/>
      <c r="K407" s="66"/>
      <c r="L407" s="66"/>
    </row>
    <row r="408" ht="16.5" customHeight="1">
      <c r="A408" s="66"/>
      <c r="B408" s="82"/>
      <c r="C408" s="83"/>
      <c r="D408" s="77"/>
      <c r="E408" s="66"/>
      <c r="F408" s="97"/>
      <c r="G408" s="98"/>
      <c r="H408" s="66"/>
      <c r="I408" s="66"/>
      <c r="J408" s="66"/>
      <c r="K408" s="66"/>
      <c r="L408" s="66"/>
    </row>
    <row r="409" ht="16.5" customHeight="1">
      <c r="A409" s="66"/>
      <c r="B409" s="82"/>
      <c r="C409" s="83"/>
      <c r="D409" s="77"/>
      <c r="E409" s="66"/>
      <c r="F409" s="97"/>
      <c r="G409" s="98"/>
      <c r="H409" s="66"/>
      <c r="I409" s="66"/>
      <c r="J409" s="66"/>
      <c r="K409" s="66"/>
      <c r="L409" s="66"/>
    </row>
    <row r="410" ht="16.5" customHeight="1">
      <c r="A410" s="66"/>
      <c r="B410" s="82"/>
      <c r="C410" s="83"/>
      <c r="D410" s="77"/>
      <c r="E410" s="66"/>
      <c r="F410" s="97"/>
      <c r="G410" s="98"/>
      <c r="H410" s="66"/>
      <c r="I410" s="66"/>
      <c r="J410" s="66"/>
      <c r="K410" s="66"/>
      <c r="L410" s="66"/>
    </row>
    <row r="411" ht="16.5" customHeight="1">
      <c r="A411" s="66"/>
      <c r="B411" s="82"/>
      <c r="C411" s="83"/>
      <c r="D411" s="77"/>
      <c r="E411" s="66"/>
      <c r="F411" s="97"/>
      <c r="G411" s="98"/>
      <c r="H411" s="66"/>
      <c r="I411" s="66"/>
      <c r="J411" s="66"/>
      <c r="K411" s="66"/>
      <c r="L411" s="66"/>
    </row>
    <row r="412" ht="16.5" customHeight="1">
      <c r="A412" s="66"/>
      <c r="B412" s="82"/>
      <c r="C412" s="83"/>
      <c r="D412" s="77"/>
      <c r="E412" s="66"/>
      <c r="F412" s="97"/>
      <c r="G412" s="98"/>
      <c r="H412" s="66"/>
      <c r="I412" s="66"/>
      <c r="J412" s="66"/>
      <c r="K412" s="66"/>
      <c r="L412" s="66"/>
    </row>
    <row r="413" ht="16.5" customHeight="1">
      <c r="A413" s="66"/>
      <c r="B413" s="82"/>
      <c r="C413" s="83"/>
      <c r="D413" s="77"/>
      <c r="E413" s="66"/>
      <c r="F413" s="97"/>
      <c r="G413" s="98"/>
      <c r="H413" s="66"/>
      <c r="I413" s="66"/>
      <c r="J413" s="66"/>
      <c r="K413" s="66"/>
      <c r="L413" s="66"/>
    </row>
    <row r="414" ht="16.5" customHeight="1">
      <c r="A414" s="66"/>
      <c r="B414" s="82"/>
      <c r="C414" s="83"/>
      <c r="D414" s="77"/>
      <c r="E414" s="66"/>
      <c r="F414" s="97"/>
      <c r="G414" s="98"/>
      <c r="H414" s="66"/>
      <c r="I414" s="66"/>
      <c r="J414" s="66"/>
      <c r="K414" s="66"/>
      <c r="L414" s="66"/>
    </row>
    <row r="415" ht="16.5" customHeight="1">
      <c r="A415" s="66"/>
      <c r="B415" s="82"/>
      <c r="C415" s="83"/>
      <c r="D415" s="77"/>
      <c r="E415" s="66"/>
      <c r="F415" s="97"/>
      <c r="G415" s="98"/>
      <c r="H415" s="66"/>
      <c r="I415" s="66"/>
      <c r="J415" s="66"/>
      <c r="K415" s="66"/>
      <c r="L415" s="66"/>
    </row>
    <row r="416" ht="16.5" customHeight="1">
      <c r="A416" s="66"/>
      <c r="B416" s="82"/>
      <c r="C416" s="83"/>
      <c r="D416" s="77"/>
      <c r="E416" s="66"/>
      <c r="F416" s="97"/>
      <c r="G416" s="98"/>
      <c r="H416" s="66"/>
      <c r="I416" s="66"/>
      <c r="J416" s="66"/>
      <c r="K416" s="66"/>
      <c r="L416" s="66"/>
    </row>
    <row r="417" ht="16.5" customHeight="1">
      <c r="A417" s="66"/>
      <c r="B417" s="82"/>
      <c r="C417" s="83"/>
      <c r="D417" s="77"/>
      <c r="E417" s="66"/>
      <c r="F417" s="97"/>
      <c r="G417" s="98"/>
      <c r="H417" s="66"/>
      <c r="I417" s="66"/>
      <c r="J417" s="66"/>
      <c r="K417" s="66"/>
      <c r="L417" s="66"/>
    </row>
    <row r="418" ht="16.5" customHeight="1">
      <c r="A418" s="66"/>
      <c r="B418" s="82"/>
      <c r="C418" s="83"/>
      <c r="D418" s="77"/>
      <c r="E418" s="66"/>
      <c r="F418" s="97"/>
      <c r="G418" s="98"/>
      <c r="H418" s="66"/>
      <c r="I418" s="66"/>
      <c r="J418" s="66"/>
      <c r="K418" s="66"/>
      <c r="L418" s="66"/>
    </row>
    <row r="419" ht="16.5" customHeight="1">
      <c r="A419" s="66"/>
      <c r="B419" s="82"/>
      <c r="C419" s="83"/>
      <c r="D419" s="77"/>
      <c r="E419" s="66"/>
      <c r="F419" s="97"/>
      <c r="G419" s="98"/>
      <c r="H419" s="66"/>
      <c r="I419" s="66"/>
      <c r="J419" s="66"/>
      <c r="K419" s="66"/>
      <c r="L419" s="66"/>
    </row>
    <row r="420" ht="16.5" customHeight="1">
      <c r="A420" s="66"/>
      <c r="B420" s="82"/>
      <c r="C420" s="83"/>
      <c r="D420" s="77"/>
      <c r="E420" s="66"/>
      <c r="F420" s="97"/>
      <c r="G420" s="98"/>
      <c r="H420" s="66"/>
      <c r="I420" s="66"/>
      <c r="J420" s="66"/>
      <c r="K420" s="66"/>
      <c r="L420" s="66"/>
    </row>
    <row r="421" ht="16.5" customHeight="1">
      <c r="A421" s="66"/>
      <c r="B421" s="82"/>
      <c r="C421" s="83"/>
      <c r="D421" s="77"/>
      <c r="E421" s="66"/>
      <c r="F421" s="97"/>
      <c r="G421" s="98"/>
      <c r="H421" s="66"/>
      <c r="I421" s="66"/>
      <c r="J421" s="66"/>
      <c r="K421" s="66"/>
      <c r="L421" s="66"/>
    </row>
    <row r="422" ht="16.5" customHeight="1">
      <c r="A422" s="66"/>
      <c r="B422" s="82"/>
      <c r="C422" s="83"/>
      <c r="D422" s="77"/>
      <c r="E422" s="66"/>
      <c r="F422" s="97"/>
      <c r="G422" s="98"/>
      <c r="H422" s="66"/>
      <c r="I422" s="66"/>
      <c r="J422" s="66"/>
      <c r="K422" s="66"/>
      <c r="L422" s="66"/>
    </row>
    <row r="423" ht="16.5" customHeight="1">
      <c r="A423" s="66"/>
      <c r="B423" s="82"/>
      <c r="C423" s="83"/>
      <c r="D423" s="77"/>
      <c r="E423" s="66"/>
      <c r="F423" s="97"/>
      <c r="G423" s="98"/>
      <c r="H423" s="66"/>
      <c r="I423" s="66"/>
      <c r="J423" s="66"/>
      <c r="K423" s="66"/>
      <c r="L423" s="66"/>
    </row>
    <row r="424" ht="16.5" customHeight="1">
      <c r="A424" s="66"/>
      <c r="B424" s="82"/>
      <c r="C424" s="83"/>
      <c r="D424" s="77"/>
      <c r="E424" s="66"/>
      <c r="F424" s="97"/>
      <c r="G424" s="98"/>
      <c r="H424" s="66"/>
      <c r="I424" s="66"/>
      <c r="J424" s="66"/>
      <c r="K424" s="66"/>
      <c r="L424" s="66"/>
    </row>
    <row r="425" ht="16.5" customHeight="1">
      <c r="A425" s="66"/>
      <c r="B425" s="82"/>
      <c r="C425" s="83"/>
      <c r="D425" s="77"/>
      <c r="E425" s="66"/>
      <c r="F425" s="97"/>
      <c r="G425" s="98"/>
      <c r="H425" s="66"/>
      <c r="I425" s="66"/>
      <c r="J425" s="66"/>
      <c r="K425" s="66"/>
      <c r="L425" s="66"/>
    </row>
    <row r="426" ht="16.5" customHeight="1">
      <c r="A426" s="66"/>
      <c r="B426" s="82"/>
      <c r="C426" s="83"/>
      <c r="D426" s="77"/>
      <c r="E426" s="66"/>
      <c r="F426" s="97"/>
      <c r="G426" s="98"/>
      <c r="H426" s="66"/>
      <c r="I426" s="66"/>
      <c r="J426" s="66"/>
      <c r="K426" s="66"/>
      <c r="L426" s="66"/>
    </row>
    <row r="427" ht="16.5" customHeight="1">
      <c r="A427" s="66"/>
      <c r="B427" s="82"/>
      <c r="C427" s="83"/>
      <c r="D427" s="77"/>
      <c r="E427" s="66"/>
      <c r="F427" s="97"/>
      <c r="G427" s="98"/>
      <c r="H427" s="66"/>
      <c r="I427" s="66"/>
      <c r="J427" s="66"/>
      <c r="K427" s="66"/>
      <c r="L427" s="66"/>
    </row>
    <row r="428" ht="16.5" customHeight="1">
      <c r="A428" s="66"/>
      <c r="B428" s="82"/>
      <c r="C428" s="83"/>
      <c r="D428" s="77"/>
      <c r="E428" s="66"/>
      <c r="F428" s="97"/>
      <c r="G428" s="98"/>
      <c r="H428" s="66"/>
      <c r="I428" s="66"/>
      <c r="J428" s="66"/>
      <c r="K428" s="66"/>
      <c r="L428" s="66"/>
    </row>
    <row r="429" ht="16.5" customHeight="1">
      <c r="A429" s="66"/>
      <c r="B429" s="82"/>
      <c r="C429" s="83"/>
      <c r="D429" s="77"/>
      <c r="E429" s="66"/>
      <c r="F429" s="97"/>
      <c r="G429" s="98"/>
      <c r="H429" s="66"/>
      <c r="I429" s="66"/>
      <c r="J429" s="66"/>
      <c r="K429" s="66"/>
      <c r="L429" s="66"/>
    </row>
    <row r="430" ht="16.5" customHeight="1">
      <c r="A430" s="66"/>
      <c r="B430" s="82"/>
      <c r="C430" s="83"/>
      <c r="D430" s="77"/>
      <c r="E430" s="66"/>
      <c r="F430" s="97"/>
      <c r="G430" s="98"/>
      <c r="H430" s="66"/>
      <c r="I430" s="66"/>
      <c r="J430" s="66"/>
      <c r="K430" s="66"/>
      <c r="L430" s="66"/>
    </row>
    <row r="431" ht="16.5" customHeight="1">
      <c r="A431" s="66"/>
      <c r="B431" s="82"/>
      <c r="C431" s="83"/>
      <c r="D431" s="77"/>
      <c r="E431" s="66"/>
      <c r="F431" s="97"/>
      <c r="G431" s="98"/>
      <c r="H431" s="66"/>
      <c r="I431" s="66"/>
      <c r="J431" s="66"/>
      <c r="K431" s="66"/>
      <c r="L431" s="66"/>
    </row>
    <row r="432" ht="16.5" customHeight="1">
      <c r="A432" s="66"/>
      <c r="B432" s="82"/>
      <c r="C432" s="83"/>
      <c r="D432" s="77"/>
      <c r="E432" s="66"/>
      <c r="F432" s="97"/>
      <c r="G432" s="98"/>
      <c r="H432" s="66"/>
      <c r="I432" s="66"/>
      <c r="J432" s="66"/>
      <c r="K432" s="66"/>
      <c r="L432" s="66"/>
    </row>
    <row r="433" ht="16.5" customHeight="1">
      <c r="A433" s="66"/>
      <c r="B433" s="82"/>
      <c r="C433" s="83"/>
      <c r="D433" s="77"/>
      <c r="E433" s="66"/>
      <c r="F433" s="97"/>
      <c r="G433" s="98"/>
      <c r="H433" s="66"/>
      <c r="I433" s="66"/>
      <c r="J433" s="66"/>
      <c r="K433" s="66"/>
      <c r="L433" s="66"/>
    </row>
    <row r="434" ht="16.5" customHeight="1">
      <c r="A434" s="66"/>
      <c r="B434" s="82"/>
      <c r="C434" s="83"/>
      <c r="D434" s="77"/>
      <c r="E434" s="66"/>
      <c r="F434" s="97"/>
      <c r="G434" s="98"/>
      <c r="H434" s="66"/>
      <c r="I434" s="66"/>
      <c r="J434" s="66"/>
      <c r="K434" s="66"/>
      <c r="L434" s="66"/>
    </row>
    <row r="435" ht="16.5" customHeight="1">
      <c r="A435" s="66"/>
      <c r="B435" s="82"/>
      <c r="C435" s="83"/>
      <c r="D435" s="77"/>
      <c r="E435" s="66"/>
      <c r="F435" s="97"/>
      <c r="G435" s="98"/>
      <c r="H435" s="66"/>
      <c r="I435" s="66"/>
      <c r="J435" s="66"/>
      <c r="K435" s="66"/>
      <c r="L435" s="66"/>
    </row>
    <row r="436" ht="16.5" customHeight="1">
      <c r="A436" s="66"/>
      <c r="B436" s="82"/>
      <c r="C436" s="83"/>
      <c r="D436" s="77"/>
      <c r="E436" s="66"/>
      <c r="F436" s="97"/>
      <c r="G436" s="98"/>
      <c r="H436" s="66"/>
      <c r="I436" s="66"/>
      <c r="J436" s="66"/>
      <c r="K436" s="66"/>
      <c r="L436" s="66"/>
    </row>
    <row r="437" ht="16.5" customHeight="1">
      <c r="A437" s="66"/>
      <c r="B437" s="82"/>
      <c r="C437" s="83"/>
      <c r="D437" s="77"/>
      <c r="E437" s="66"/>
      <c r="F437" s="97"/>
      <c r="G437" s="98"/>
      <c r="H437" s="66"/>
      <c r="I437" s="66"/>
      <c r="J437" s="66"/>
      <c r="K437" s="66"/>
      <c r="L437" s="66"/>
    </row>
    <row r="438" ht="16.5" customHeight="1">
      <c r="A438" s="66"/>
      <c r="B438" s="82"/>
      <c r="C438" s="83"/>
      <c r="D438" s="77"/>
      <c r="E438" s="66"/>
      <c r="F438" s="97"/>
      <c r="G438" s="98"/>
      <c r="H438" s="66"/>
      <c r="I438" s="66"/>
      <c r="J438" s="66"/>
      <c r="K438" s="66"/>
      <c r="L438" s="66"/>
    </row>
    <row r="439" ht="16.5" customHeight="1">
      <c r="A439" s="66"/>
      <c r="B439" s="82"/>
      <c r="C439" s="83"/>
      <c r="D439" s="77"/>
      <c r="E439" s="66"/>
      <c r="F439" s="97"/>
      <c r="G439" s="98"/>
      <c r="H439" s="66"/>
      <c r="I439" s="66"/>
      <c r="J439" s="66"/>
      <c r="K439" s="66"/>
      <c r="L439" s="66"/>
    </row>
    <row r="440" ht="16.5" customHeight="1">
      <c r="A440" s="66"/>
      <c r="B440" s="82"/>
      <c r="C440" s="83"/>
      <c r="D440" s="77"/>
      <c r="E440" s="66"/>
      <c r="F440" s="97"/>
      <c r="G440" s="98"/>
      <c r="H440" s="66"/>
      <c r="I440" s="66"/>
      <c r="J440" s="66"/>
      <c r="K440" s="66"/>
      <c r="L440" s="66"/>
    </row>
    <row r="441" ht="16.5" customHeight="1">
      <c r="A441" s="66"/>
      <c r="B441" s="82"/>
      <c r="C441" s="83"/>
      <c r="D441" s="77"/>
      <c r="E441" s="66"/>
      <c r="F441" s="97"/>
      <c r="G441" s="98"/>
      <c r="H441" s="66"/>
      <c r="I441" s="66"/>
      <c r="J441" s="66"/>
      <c r="K441" s="66"/>
      <c r="L441" s="66"/>
    </row>
    <row r="442" ht="16.5" customHeight="1">
      <c r="A442" s="66"/>
      <c r="B442" s="82"/>
      <c r="C442" s="83"/>
      <c r="D442" s="77"/>
      <c r="E442" s="66"/>
      <c r="F442" s="97"/>
      <c r="G442" s="98"/>
      <c r="H442" s="66"/>
      <c r="I442" s="66"/>
      <c r="J442" s="66"/>
      <c r="K442" s="66"/>
      <c r="L442" s="66"/>
    </row>
    <row r="443" ht="16.5" customHeight="1">
      <c r="A443" s="66"/>
      <c r="B443" s="82"/>
      <c r="C443" s="83"/>
      <c r="D443" s="77"/>
      <c r="E443" s="66"/>
      <c r="F443" s="97"/>
      <c r="G443" s="98"/>
      <c r="H443" s="66"/>
      <c r="I443" s="66"/>
      <c r="J443" s="66"/>
      <c r="K443" s="66"/>
      <c r="L443" s="66"/>
    </row>
    <row r="444" ht="16.5" customHeight="1">
      <c r="A444" s="66"/>
      <c r="B444" s="82"/>
      <c r="C444" s="83"/>
      <c r="D444" s="77"/>
      <c r="E444" s="66"/>
      <c r="F444" s="97"/>
      <c r="G444" s="98"/>
      <c r="H444" s="66"/>
      <c r="I444" s="66"/>
      <c r="J444" s="66"/>
      <c r="K444" s="66"/>
      <c r="L444" s="66"/>
    </row>
    <row r="445" ht="16.5" customHeight="1">
      <c r="A445" s="66"/>
      <c r="B445" s="82"/>
      <c r="C445" s="83"/>
      <c r="D445" s="77"/>
      <c r="E445" s="66"/>
      <c r="F445" s="97"/>
      <c r="G445" s="98"/>
      <c r="H445" s="66"/>
      <c r="I445" s="66"/>
      <c r="J445" s="66"/>
      <c r="K445" s="66"/>
      <c r="L445" s="66"/>
    </row>
    <row r="446" ht="16.5" customHeight="1">
      <c r="A446" s="66"/>
      <c r="B446" s="82"/>
      <c r="C446" s="83"/>
      <c r="D446" s="77"/>
      <c r="E446" s="66"/>
      <c r="F446" s="97"/>
      <c r="G446" s="98"/>
      <c r="H446" s="66"/>
      <c r="I446" s="66"/>
      <c r="J446" s="66"/>
      <c r="K446" s="66"/>
      <c r="L446" s="66"/>
    </row>
    <row r="447" ht="16.5" customHeight="1">
      <c r="A447" s="66"/>
      <c r="B447" s="82"/>
      <c r="C447" s="83"/>
      <c r="D447" s="77"/>
      <c r="E447" s="66"/>
      <c r="F447" s="97"/>
      <c r="G447" s="98"/>
      <c r="H447" s="66"/>
      <c r="I447" s="66"/>
      <c r="J447" s="66"/>
      <c r="K447" s="66"/>
      <c r="L447" s="66"/>
    </row>
    <row r="448" ht="16.5" customHeight="1">
      <c r="A448" s="66"/>
      <c r="B448" s="82"/>
      <c r="C448" s="83"/>
      <c r="D448" s="77"/>
      <c r="E448" s="66"/>
      <c r="F448" s="97"/>
      <c r="G448" s="98"/>
      <c r="H448" s="66"/>
      <c r="I448" s="66"/>
      <c r="J448" s="66"/>
      <c r="K448" s="66"/>
      <c r="L448" s="66"/>
    </row>
    <row r="449" ht="16.5" customHeight="1">
      <c r="A449" s="66"/>
      <c r="B449" s="82"/>
      <c r="C449" s="83"/>
      <c r="D449" s="77"/>
      <c r="E449" s="66"/>
      <c r="F449" s="97"/>
      <c r="G449" s="98"/>
      <c r="H449" s="66"/>
      <c r="I449" s="66"/>
      <c r="J449" s="66"/>
      <c r="K449" s="66"/>
      <c r="L449" s="66"/>
    </row>
    <row r="450" ht="16.5" customHeight="1">
      <c r="A450" s="66"/>
      <c r="B450" s="82"/>
      <c r="C450" s="83"/>
      <c r="D450" s="77"/>
      <c r="E450" s="66"/>
      <c r="F450" s="97"/>
      <c r="G450" s="98"/>
      <c r="H450" s="66"/>
      <c r="I450" s="66"/>
      <c r="J450" s="66"/>
      <c r="K450" s="66"/>
      <c r="L450" s="66"/>
    </row>
    <row r="451" ht="16.5" customHeight="1">
      <c r="A451" s="66"/>
      <c r="B451" s="82"/>
      <c r="C451" s="83"/>
      <c r="D451" s="77"/>
      <c r="E451" s="66"/>
      <c r="F451" s="97"/>
      <c r="G451" s="98"/>
      <c r="H451" s="66"/>
      <c r="I451" s="66"/>
      <c r="J451" s="66"/>
      <c r="K451" s="66"/>
      <c r="L451" s="66"/>
    </row>
    <row r="452" ht="16.5" customHeight="1">
      <c r="A452" s="66"/>
      <c r="B452" s="82"/>
      <c r="C452" s="83"/>
      <c r="D452" s="77"/>
      <c r="E452" s="66"/>
      <c r="F452" s="97"/>
      <c r="G452" s="98"/>
      <c r="H452" s="66"/>
      <c r="I452" s="66"/>
      <c r="J452" s="66"/>
      <c r="K452" s="66"/>
      <c r="L452" s="66"/>
    </row>
    <row r="453" ht="16.5" customHeight="1">
      <c r="A453" s="66"/>
      <c r="B453" s="82"/>
      <c r="C453" s="83"/>
      <c r="D453" s="77"/>
      <c r="E453" s="66"/>
      <c r="F453" s="97"/>
      <c r="G453" s="98"/>
      <c r="H453" s="66"/>
      <c r="I453" s="66"/>
      <c r="J453" s="66"/>
      <c r="K453" s="66"/>
      <c r="L453" s="66"/>
    </row>
    <row r="454" ht="16.5" customHeight="1">
      <c r="A454" s="66"/>
      <c r="B454" s="82"/>
      <c r="C454" s="83"/>
      <c r="D454" s="77"/>
      <c r="E454" s="66"/>
      <c r="F454" s="97"/>
      <c r="G454" s="98"/>
      <c r="H454" s="66"/>
      <c r="I454" s="66"/>
      <c r="J454" s="66"/>
      <c r="K454" s="66"/>
      <c r="L454" s="66"/>
    </row>
    <row r="455" ht="16.5" customHeight="1">
      <c r="A455" s="66"/>
      <c r="B455" s="82"/>
      <c r="C455" s="83"/>
      <c r="D455" s="77"/>
      <c r="E455" s="66"/>
      <c r="F455" s="97"/>
      <c r="G455" s="98"/>
      <c r="H455" s="66"/>
      <c r="I455" s="66"/>
      <c r="J455" s="66"/>
      <c r="K455" s="66"/>
      <c r="L455" s="66"/>
    </row>
    <row r="456" ht="16.5" customHeight="1">
      <c r="A456" s="66"/>
      <c r="B456" s="82"/>
      <c r="C456" s="83"/>
      <c r="D456" s="77"/>
      <c r="E456" s="66"/>
      <c r="F456" s="97"/>
      <c r="G456" s="98"/>
      <c r="H456" s="66"/>
      <c r="I456" s="66"/>
      <c r="J456" s="66"/>
      <c r="K456" s="66"/>
      <c r="L456" s="66"/>
    </row>
    <row r="457" ht="16.5" customHeight="1">
      <c r="A457" s="66"/>
      <c r="B457" s="82"/>
      <c r="C457" s="83"/>
      <c r="D457" s="77"/>
      <c r="E457" s="66"/>
      <c r="F457" s="97"/>
      <c r="G457" s="98"/>
      <c r="H457" s="66"/>
      <c r="I457" s="66"/>
      <c r="J457" s="66"/>
      <c r="K457" s="66"/>
      <c r="L457" s="66"/>
    </row>
    <row r="458" ht="16.5" customHeight="1">
      <c r="A458" s="66"/>
      <c r="B458" s="82"/>
      <c r="C458" s="83"/>
      <c r="D458" s="77"/>
      <c r="E458" s="66"/>
      <c r="F458" s="97"/>
      <c r="G458" s="98"/>
      <c r="H458" s="66"/>
      <c r="I458" s="66"/>
      <c r="J458" s="66"/>
      <c r="K458" s="66"/>
      <c r="L458" s="66"/>
    </row>
    <row r="459" ht="16.5" customHeight="1">
      <c r="A459" s="66"/>
      <c r="B459" s="82"/>
      <c r="C459" s="83"/>
      <c r="D459" s="77"/>
      <c r="E459" s="66"/>
      <c r="F459" s="97"/>
      <c r="G459" s="98"/>
      <c r="H459" s="66"/>
      <c r="I459" s="66"/>
      <c r="J459" s="66"/>
      <c r="K459" s="66"/>
      <c r="L459" s="66"/>
    </row>
    <row r="460" ht="16.5" customHeight="1">
      <c r="A460" s="66"/>
      <c r="B460" s="82"/>
      <c r="C460" s="83"/>
      <c r="D460" s="77"/>
      <c r="E460" s="66"/>
      <c r="F460" s="97"/>
      <c r="G460" s="98"/>
      <c r="H460" s="66"/>
      <c r="I460" s="66"/>
      <c r="J460" s="66"/>
      <c r="K460" s="66"/>
      <c r="L460" s="66"/>
    </row>
    <row r="461" ht="16.5" customHeight="1">
      <c r="A461" s="66"/>
      <c r="B461" s="82"/>
      <c r="C461" s="83"/>
      <c r="D461" s="77"/>
      <c r="E461" s="66"/>
      <c r="F461" s="97"/>
      <c r="G461" s="98"/>
      <c r="H461" s="66"/>
      <c r="I461" s="66"/>
      <c r="J461" s="66"/>
      <c r="K461" s="66"/>
      <c r="L461" s="66"/>
    </row>
    <row r="462" ht="16.5" customHeight="1">
      <c r="A462" s="66"/>
      <c r="B462" s="82"/>
      <c r="C462" s="83"/>
      <c r="D462" s="77"/>
      <c r="E462" s="66"/>
      <c r="F462" s="97"/>
      <c r="G462" s="98"/>
      <c r="H462" s="66"/>
      <c r="I462" s="66"/>
      <c r="J462" s="66"/>
      <c r="K462" s="66"/>
      <c r="L462" s="66"/>
    </row>
    <row r="463" ht="16.5" customHeight="1">
      <c r="A463" s="66"/>
      <c r="B463" s="82"/>
      <c r="C463" s="83"/>
      <c r="D463" s="77"/>
      <c r="E463" s="66"/>
      <c r="F463" s="97"/>
      <c r="G463" s="98"/>
      <c r="H463" s="66"/>
      <c r="I463" s="66"/>
      <c r="J463" s="66"/>
      <c r="K463" s="66"/>
      <c r="L463" s="66"/>
    </row>
    <row r="464" ht="16.5" customHeight="1">
      <c r="A464" s="66"/>
      <c r="B464" s="82"/>
      <c r="C464" s="83"/>
      <c r="D464" s="77"/>
      <c r="E464" s="66"/>
      <c r="F464" s="97"/>
      <c r="G464" s="98"/>
      <c r="H464" s="66"/>
      <c r="I464" s="66"/>
      <c r="J464" s="66"/>
      <c r="K464" s="66"/>
      <c r="L464" s="66"/>
    </row>
    <row r="465" ht="16.5" customHeight="1">
      <c r="A465" s="66"/>
      <c r="B465" s="82"/>
      <c r="C465" s="83"/>
      <c r="D465" s="77"/>
      <c r="E465" s="66"/>
      <c r="F465" s="97"/>
      <c r="G465" s="98"/>
      <c r="H465" s="66"/>
      <c r="I465" s="66"/>
      <c r="J465" s="66"/>
      <c r="K465" s="66"/>
      <c r="L465" s="66"/>
    </row>
    <row r="466" ht="16.5" customHeight="1">
      <c r="A466" s="66"/>
      <c r="B466" s="82"/>
      <c r="C466" s="83"/>
      <c r="D466" s="77"/>
      <c r="E466" s="66"/>
      <c r="F466" s="97"/>
      <c r="G466" s="98"/>
      <c r="H466" s="66"/>
      <c r="I466" s="66"/>
      <c r="J466" s="66"/>
      <c r="K466" s="66"/>
      <c r="L466" s="66"/>
    </row>
    <row r="467" ht="16.5" customHeight="1">
      <c r="A467" s="66"/>
      <c r="B467" s="82"/>
      <c r="C467" s="83"/>
      <c r="D467" s="77"/>
      <c r="E467" s="66"/>
      <c r="F467" s="97"/>
      <c r="G467" s="98"/>
      <c r="H467" s="66"/>
      <c r="I467" s="66"/>
      <c r="J467" s="66"/>
      <c r="K467" s="66"/>
      <c r="L467" s="66"/>
    </row>
    <row r="468" ht="16.5" customHeight="1">
      <c r="A468" s="66"/>
      <c r="B468" s="82"/>
      <c r="C468" s="83"/>
      <c r="D468" s="77"/>
      <c r="E468" s="66"/>
      <c r="F468" s="97"/>
      <c r="G468" s="98"/>
      <c r="H468" s="66"/>
      <c r="I468" s="66"/>
      <c r="J468" s="66"/>
      <c r="K468" s="66"/>
      <c r="L468" s="66"/>
    </row>
    <row r="469" ht="16.5" customHeight="1">
      <c r="A469" s="66"/>
      <c r="B469" s="82"/>
      <c r="C469" s="83"/>
      <c r="D469" s="77"/>
      <c r="E469" s="66"/>
      <c r="F469" s="97"/>
      <c r="G469" s="98"/>
      <c r="H469" s="66"/>
      <c r="I469" s="66"/>
      <c r="J469" s="66"/>
      <c r="K469" s="66"/>
      <c r="L469" s="66"/>
    </row>
    <row r="470" ht="16.5" customHeight="1">
      <c r="A470" s="66"/>
      <c r="B470" s="82"/>
      <c r="C470" s="83"/>
      <c r="D470" s="77"/>
      <c r="E470" s="66"/>
      <c r="F470" s="97"/>
      <c r="G470" s="98"/>
      <c r="H470" s="66"/>
      <c r="I470" s="66"/>
      <c r="J470" s="66"/>
      <c r="K470" s="66"/>
      <c r="L470" s="66"/>
    </row>
    <row r="471" ht="16.5" customHeight="1">
      <c r="A471" s="66"/>
      <c r="B471" s="82"/>
      <c r="C471" s="83"/>
      <c r="D471" s="77"/>
      <c r="E471" s="66"/>
      <c r="F471" s="97"/>
      <c r="G471" s="98"/>
      <c r="H471" s="66"/>
      <c r="I471" s="66"/>
      <c r="J471" s="66"/>
      <c r="K471" s="66"/>
      <c r="L471" s="66"/>
    </row>
    <row r="472" ht="16.5" customHeight="1">
      <c r="A472" s="66"/>
      <c r="B472" s="82"/>
      <c r="C472" s="83"/>
      <c r="D472" s="77"/>
      <c r="E472" s="66"/>
      <c r="F472" s="97"/>
      <c r="G472" s="98"/>
      <c r="H472" s="66"/>
      <c r="I472" s="66"/>
      <c r="J472" s="66"/>
      <c r="K472" s="66"/>
      <c r="L472" s="66"/>
    </row>
    <row r="473" ht="16.5" customHeight="1">
      <c r="A473" s="66"/>
      <c r="B473" s="82"/>
      <c r="C473" s="83"/>
      <c r="D473" s="77"/>
      <c r="E473" s="66"/>
      <c r="F473" s="97"/>
      <c r="G473" s="98"/>
      <c r="H473" s="66"/>
      <c r="I473" s="66"/>
      <c r="J473" s="66"/>
      <c r="K473" s="66"/>
      <c r="L473" s="66"/>
    </row>
    <row r="474" ht="16.5" customHeight="1">
      <c r="A474" s="66"/>
      <c r="B474" s="82"/>
      <c r="C474" s="83"/>
      <c r="D474" s="77"/>
      <c r="E474" s="66"/>
      <c r="F474" s="97"/>
      <c r="G474" s="98"/>
      <c r="H474" s="66"/>
      <c r="I474" s="66"/>
      <c r="J474" s="66"/>
      <c r="K474" s="66"/>
      <c r="L474" s="66"/>
    </row>
    <row r="475" ht="16.5" customHeight="1">
      <c r="A475" s="66"/>
      <c r="B475" s="82"/>
      <c r="C475" s="83"/>
      <c r="D475" s="77"/>
      <c r="E475" s="66"/>
      <c r="F475" s="97"/>
      <c r="G475" s="98"/>
      <c r="H475" s="66"/>
      <c r="I475" s="66"/>
      <c r="J475" s="66"/>
      <c r="K475" s="66"/>
      <c r="L475" s="66"/>
    </row>
    <row r="476" ht="16.5" customHeight="1">
      <c r="A476" s="66"/>
      <c r="B476" s="82"/>
      <c r="C476" s="83"/>
      <c r="D476" s="77"/>
      <c r="E476" s="66"/>
      <c r="F476" s="97"/>
      <c r="G476" s="98"/>
      <c r="H476" s="66"/>
      <c r="I476" s="66"/>
      <c r="J476" s="66"/>
      <c r="K476" s="66"/>
      <c r="L476" s="66"/>
    </row>
    <row r="477" ht="16.5" customHeight="1">
      <c r="A477" s="66"/>
      <c r="B477" s="82"/>
      <c r="C477" s="83"/>
      <c r="D477" s="77"/>
      <c r="E477" s="66"/>
      <c r="F477" s="97"/>
      <c r="G477" s="98"/>
      <c r="H477" s="66"/>
      <c r="I477" s="66"/>
      <c r="J477" s="66"/>
      <c r="K477" s="66"/>
      <c r="L477" s="66"/>
    </row>
    <row r="478" ht="16.5" customHeight="1">
      <c r="A478" s="66"/>
      <c r="B478" s="82"/>
      <c r="C478" s="83"/>
      <c r="D478" s="77"/>
      <c r="E478" s="66"/>
      <c r="F478" s="97"/>
      <c r="G478" s="98"/>
      <c r="H478" s="66"/>
      <c r="I478" s="66"/>
      <c r="J478" s="66"/>
      <c r="K478" s="66"/>
      <c r="L478" s="66"/>
    </row>
    <row r="479" ht="16.5" customHeight="1">
      <c r="A479" s="66"/>
      <c r="B479" s="82"/>
      <c r="C479" s="83"/>
      <c r="D479" s="77"/>
      <c r="E479" s="66"/>
      <c r="F479" s="97"/>
      <c r="G479" s="98"/>
      <c r="H479" s="66"/>
      <c r="I479" s="66"/>
      <c r="J479" s="66"/>
      <c r="K479" s="66"/>
      <c r="L479" s="66"/>
    </row>
    <row r="480" ht="16.5" customHeight="1">
      <c r="A480" s="66"/>
      <c r="B480" s="82"/>
      <c r="C480" s="83"/>
      <c r="D480" s="77"/>
      <c r="E480" s="66"/>
      <c r="F480" s="97"/>
      <c r="G480" s="98"/>
      <c r="H480" s="66"/>
      <c r="I480" s="66"/>
      <c r="J480" s="66"/>
      <c r="K480" s="66"/>
      <c r="L480" s="66"/>
    </row>
    <row r="481" ht="16.5" customHeight="1">
      <c r="A481" s="66"/>
      <c r="B481" s="82"/>
      <c r="C481" s="83"/>
      <c r="D481" s="77"/>
      <c r="E481" s="66"/>
      <c r="F481" s="97"/>
      <c r="G481" s="98"/>
      <c r="H481" s="66"/>
      <c r="I481" s="66"/>
      <c r="J481" s="66"/>
      <c r="K481" s="66"/>
      <c r="L481" s="66"/>
    </row>
    <row r="482" ht="16.5" customHeight="1">
      <c r="A482" s="66"/>
      <c r="B482" s="82"/>
      <c r="C482" s="83"/>
      <c r="D482" s="77"/>
      <c r="E482" s="66"/>
      <c r="F482" s="97"/>
      <c r="G482" s="98"/>
      <c r="H482" s="66"/>
      <c r="I482" s="66"/>
      <c r="J482" s="66"/>
      <c r="K482" s="66"/>
      <c r="L482" s="66"/>
    </row>
    <row r="483" ht="16.5" customHeight="1">
      <c r="A483" s="66"/>
      <c r="B483" s="82"/>
      <c r="C483" s="83"/>
      <c r="D483" s="77"/>
      <c r="E483" s="66"/>
      <c r="F483" s="97"/>
      <c r="G483" s="98"/>
      <c r="H483" s="66"/>
      <c r="I483" s="66"/>
      <c r="J483" s="66"/>
      <c r="K483" s="66"/>
      <c r="L483" s="66"/>
    </row>
    <row r="484" ht="16.5" customHeight="1">
      <c r="A484" s="66"/>
      <c r="B484" s="82"/>
      <c r="C484" s="83"/>
      <c r="D484" s="77"/>
      <c r="E484" s="66"/>
      <c r="F484" s="97"/>
      <c r="G484" s="98"/>
      <c r="H484" s="66"/>
      <c r="I484" s="66"/>
      <c r="J484" s="66"/>
      <c r="K484" s="66"/>
      <c r="L484" s="66"/>
    </row>
    <row r="485" ht="16.5" customHeight="1">
      <c r="A485" s="66"/>
      <c r="B485" s="82"/>
      <c r="C485" s="83"/>
      <c r="D485" s="77"/>
      <c r="E485" s="66"/>
      <c r="F485" s="97"/>
      <c r="G485" s="98"/>
      <c r="H485" s="66"/>
      <c r="I485" s="66"/>
      <c r="J485" s="66"/>
      <c r="K485" s="66"/>
      <c r="L485" s="66"/>
    </row>
    <row r="486" ht="16.5" customHeight="1">
      <c r="A486" s="66"/>
      <c r="B486" s="82"/>
      <c r="C486" s="83"/>
      <c r="D486" s="77"/>
      <c r="E486" s="66"/>
      <c r="F486" s="97"/>
      <c r="G486" s="98"/>
      <c r="H486" s="66"/>
      <c r="I486" s="66"/>
      <c r="J486" s="66"/>
      <c r="K486" s="66"/>
      <c r="L486" s="66"/>
    </row>
    <row r="487" ht="16.5" customHeight="1">
      <c r="A487" s="66"/>
      <c r="B487" s="82"/>
      <c r="C487" s="83"/>
      <c r="D487" s="77"/>
      <c r="E487" s="66"/>
      <c r="F487" s="97"/>
      <c r="G487" s="98"/>
      <c r="H487" s="66"/>
      <c r="I487" s="66"/>
      <c r="J487" s="66"/>
      <c r="K487" s="66"/>
      <c r="L487" s="66"/>
    </row>
    <row r="488" ht="16.5" customHeight="1">
      <c r="A488" s="66"/>
      <c r="B488" s="82"/>
      <c r="C488" s="83"/>
      <c r="D488" s="77"/>
      <c r="E488" s="66"/>
      <c r="F488" s="97"/>
      <c r="G488" s="98"/>
      <c r="H488" s="66"/>
      <c r="I488" s="66"/>
      <c r="J488" s="66"/>
      <c r="K488" s="66"/>
      <c r="L488" s="66"/>
    </row>
    <row r="489" ht="16.5" customHeight="1">
      <c r="A489" s="66"/>
      <c r="B489" s="82"/>
      <c r="C489" s="83"/>
      <c r="D489" s="77"/>
      <c r="E489" s="66"/>
      <c r="F489" s="97"/>
      <c r="G489" s="98"/>
      <c r="H489" s="66"/>
      <c r="I489" s="66"/>
      <c r="J489" s="66"/>
      <c r="K489" s="66"/>
      <c r="L489" s="66"/>
    </row>
    <row r="490" ht="16.5" customHeight="1">
      <c r="A490" s="66"/>
      <c r="B490" s="82"/>
      <c r="C490" s="83"/>
      <c r="D490" s="77"/>
      <c r="E490" s="66"/>
      <c r="F490" s="97"/>
      <c r="G490" s="98"/>
      <c r="H490" s="66"/>
      <c r="I490" s="66"/>
      <c r="J490" s="66"/>
      <c r="K490" s="66"/>
      <c r="L490" s="66"/>
    </row>
    <row r="491" ht="16.5" customHeight="1">
      <c r="A491" s="66"/>
      <c r="B491" s="82"/>
      <c r="C491" s="83"/>
      <c r="D491" s="77"/>
      <c r="E491" s="66"/>
      <c r="F491" s="97"/>
      <c r="G491" s="98"/>
      <c r="H491" s="66"/>
      <c r="I491" s="66"/>
      <c r="J491" s="66"/>
      <c r="K491" s="66"/>
      <c r="L491" s="66"/>
    </row>
    <row r="492" ht="16.5" customHeight="1">
      <c r="A492" s="66"/>
      <c r="B492" s="82"/>
      <c r="C492" s="83"/>
      <c r="D492" s="77"/>
      <c r="E492" s="66"/>
      <c r="F492" s="97"/>
      <c r="G492" s="98"/>
      <c r="H492" s="66"/>
      <c r="I492" s="66"/>
      <c r="J492" s="66"/>
      <c r="K492" s="66"/>
      <c r="L492" s="66"/>
    </row>
    <row r="493" ht="16.5" customHeight="1">
      <c r="A493" s="66"/>
      <c r="B493" s="82"/>
      <c r="C493" s="83"/>
      <c r="D493" s="77"/>
      <c r="E493" s="66"/>
      <c r="F493" s="97"/>
      <c r="G493" s="98"/>
      <c r="H493" s="66"/>
      <c r="I493" s="66"/>
      <c r="J493" s="66"/>
      <c r="K493" s="66"/>
      <c r="L493" s="66"/>
    </row>
    <row r="494" ht="16.5" customHeight="1">
      <c r="A494" s="66"/>
      <c r="B494" s="82"/>
      <c r="C494" s="83"/>
      <c r="D494" s="77"/>
      <c r="E494" s="66"/>
      <c r="F494" s="97"/>
      <c r="G494" s="98"/>
      <c r="H494" s="66"/>
      <c r="I494" s="66"/>
      <c r="J494" s="66"/>
      <c r="K494" s="66"/>
      <c r="L494" s="66"/>
    </row>
    <row r="495" ht="16.5" customHeight="1">
      <c r="A495" s="66"/>
      <c r="B495" s="82"/>
      <c r="C495" s="83"/>
      <c r="D495" s="77"/>
      <c r="E495" s="66"/>
      <c r="F495" s="97"/>
      <c r="G495" s="98"/>
      <c r="H495" s="66"/>
      <c r="I495" s="66"/>
      <c r="J495" s="66"/>
      <c r="K495" s="66"/>
      <c r="L495" s="66"/>
    </row>
    <row r="496" ht="16.5" customHeight="1">
      <c r="A496" s="66"/>
      <c r="B496" s="82"/>
      <c r="C496" s="83"/>
      <c r="D496" s="77"/>
      <c r="E496" s="66"/>
      <c r="F496" s="97"/>
      <c r="G496" s="98"/>
      <c r="H496" s="66"/>
      <c r="I496" s="66"/>
      <c r="J496" s="66"/>
      <c r="K496" s="66"/>
      <c r="L496" s="66"/>
    </row>
    <row r="497" ht="16.5" customHeight="1">
      <c r="A497" s="66"/>
      <c r="B497" s="82"/>
      <c r="C497" s="83"/>
      <c r="D497" s="77"/>
      <c r="E497" s="66"/>
      <c r="F497" s="97"/>
      <c r="G497" s="98"/>
      <c r="H497" s="66"/>
      <c r="I497" s="66"/>
      <c r="J497" s="66"/>
      <c r="K497" s="66"/>
      <c r="L497" s="66"/>
    </row>
    <row r="498" ht="16.5" customHeight="1">
      <c r="A498" s="66"/>
      <c r="B498" s="82"/>
      <c r="C498" s="83"/>
      <c r="D498" s="77"/>
      <c r="E498" s="66"/>
      <c r="F498" s="97"/>
      <c r="G498" s="98"/>
      <c r="H498" s="66"/>
      <c r="I498" s="66"/>
      <c r="J498" s="66"/>
      <c r="K498" s="66"/>
      <c r="L498" s="66"/>
    </row>
    <row r="499" ht="16.5" customHeight="1">
      <c r="A499" s="66"/>
      <c r="B499" s="82"/>
      <c r="C499" s="83"/>
      <c r="D499" s="77"/>
      <c r="E499" s="66"/>
      <c r="F499" s="97"/>
      <c r="G499" s="98"/>
      <c r="H499" s="66"/>
      <c r="I499" s="66"/>
      <c r="J499" s="66"/>
      <c r="K499" s="66"/>
      <c r="L499" s="66"/>
    </row>
    <row r="500" ht="16.5" customHeight="1">
      <c r="A500" s="66"/>
      <c r="B500" s="82"/>
      <c r="C500" s="83"/>
      <c r="D500" s="77"/>
      <c r="E500" s="66"/>
      <c r="F500" s="97"/>
      <c r="G500" s="98"/>
      <c r="H500" s="66"/>
      <c r="I500" s="66"/>
      <c r="J500" s="66"/>
      <c r="K500" s="66"/>
      <c r="L500" s="66"/>
    </row>
    <row r="501" ht="16.5" customHeight="1">
      <c r="A501" s="66"/>
      <c r="B501" s="82"/>
      <c r="C501" s="83"/>
      <c r="D501" s="77"/>
      <c r="E501" s="66"/>
      <c r="F501" s="97"/>
      <c r="G501" s="98"/>
      <c r="H501" s="66"/>
      <c r="I501" s="66"/>
      <c r="J501" s="66"/>
      <c r="K501" s="66"/>
      <c r="L501" s="66"/>
    </row>
    <row r="502" ht="16.5" customHeight="1">
      <c r="A502" s="66"/>
      <c r="B502" s="82"/>
      <c r="C502" s="83"/>
      <c r="D502" s="77"/>
      <c r="E502" s="66"/>
      <c r="F502" s="97"/>
      <c r="G502" s="98"/>
      <c r="H502" s="66"/>
      <c r="I502" s="66"/>
      <c r="J502" s="66"/>
      <c r="K502" s="66"/>
      <c r="L502" s="66"/>
    </row>
    <row r="503" ht="16.5" customHeight="1">
      <c r="A503" s="66"/>
      <c r="B503" s="82"/>
      <c r="C503" s="83"/>
      <c r="D503" s="77"/>
      <c r="E503" s="66"/>
      <c r="F503" s="97"/>
      <c r="G503" s="98"/>
      <c r="H503" s="66"/>
      <c r="I503" s="66"/>
      <c r="J503" s="66"/>
      <c r="K503" s="66"/>
      <c r="L503" s="66"/>
    </row>
    <row r="504" ht="16.5" customHeight="1">
      <c r="A504" s="66"/>
      <c r="B504" s="82"/>
      <c r="C504" s="83"/>
      <c r="D504" s="77"/>
      <c r="E504" s="66"/>
      <c r="F504" s="97"/>
      <c r="G504" s="98"/>
      <c r="H504" s="66"/>
      <c r="I504" s="66"/>
      <c r="J504" s="66"/>
      <c r="K504" s="66"/>
      <c r="L504" s="66"/>
    </row>
    <row r="505" ht="16.5" customHeight="1">
      <c r="A505" s="66"/>
      <c r="B505" s="82"/>
      <c r="C505" s="83"/>
      <c r="D505" s="77"/>
      <c r="E505" s="66"/>
      <c r="F505" s="97"/>
      <c r="G505" s="98"/>
      <c r="H505" s="66"/>
      <c r="I505" s="66"/>
      <c r="J505" s="66"/>
      <c r="K505" s="66"/>
      <c r="L505" s="66"/>
    </row>
    <row r="506" ht="16.5" customHeight="1">
      <c r="A506" s="66"/>
      <c r="B506" s="82"/>
      <c r="C506" s="83"/>
      <c r="D506" s="77"/>
      <c r="E506" s="66"/>
      <c r="F506" s="97"/>
      <c r="G506" s="98"/>
      <c r="H506" s="66"/>
      <c r="I506" s="66"/>
      <c r="J506" s="66"/>
      <c r="K506" s="66"/>
      <c r="L506" s="66"/>
    </row>
    <row r="507" ht="16.5" customHeight="1">
      <c r="A507" s="66"/>
      <c r="B507" s="82"/>
      <c r="C507" s="83"/>
      <c r="D507" s="77"/>
      <c r="E507" s="66"/>
      <c r="F507" s="97"/>
      <c r="G507" s="98"/>
      <c r="H507" s="66"/>
      <c r="I507" s="66"/>
      <c r="J507" s="66"/>
      <c r="K507" s="66"/>
      <c r="L507" s="66"/>
    </row>
    <row r="508" ht="16.5" customHeight="1">
      <c r="A508" s="66"/>
      <c r="B508" s="82"/>
      <c r="C508" s="83"/>
      <c r="D508" s="77"/>
      <c r="E508" s="66"/>
      <c r="F508" s="97"/>
      <c r="G508" s="98"/>
      <c r="H508" s="66"/>
      <c r="I508" s="66"/>
      <c r="J508" s="66"/>
      <c r="K508" s="66"/>
      <c r="L508" s="66"/>
    </row>
    <row r="509" ht="16.5" customHeight="1">
      <c r="A509" s="66"/>
      <c r="B509" s="82"/>
      <c r="C509" s="83"/>
      <c r="D509" s="77"/>
      <c r="E509" s="66"/>
      <c r="F509" s="97"/>
      <c r="G509" s="98"/>
      <c r="H509" s="66"/>
      <c r="I509" s="66"/>
      <c r="J509" s="66"/>
      <c r="K509" s="66"/>
      <c r="L509" s="66"/>
    </row>
    <row r="510" ht="16.5" customHeight="1">
      <c r="A510" s="66"/>
      <c r="B510" s="82"/>
      <c r="C510" s="83"/>
      <c r="D510" s="77"/>
      <c r="E510" s="66"/>
      <c r="F510" s="97"/>
      <c r="G510" s="98"/>
      <c r="H510" s="66"/>
      <c r="I510" s="66"/>
      <c r="J510" s="66"/>
      <c r="K510" s="66"/>
      <c r="L510" s="66"/>
    </row>
    <row r="511" ht="16.5" customHeight="1">
      <c r="A511" s="66"/>
      <c r="B511" s="82"/>
      <c r="C511" s="83"/>
      <c r="D511" s="77"/>
      <c r="E511" s="66"/>
      <c r="F511" s="97"/>
      <c r="G511" s="98"/>
      <c r="H511" s="66"/>
      <c r="I511" s="66"/>
      <c r="J511" s="66"/>
      <c r="K511" s="66"/>
      <c r="L511" s="66"/>
    </row>
    <row r="512" ht="16.5" customHeight="1">
      <c r="A512" s="66"/>
      <c r="B512" s="82"/>
      <c r="C512" s="83"/>
      <c r="D512" s="77"/>
      <c r="E512" s="66"/>
      <c r="F512" s="97"/>
      <c r="G512" s="98"/>
      <c r="H512" s="66"/>
      <c r="I512" s="66"/>
      <c r="J512" s="66"/>
      <c r="K512" s="66"/>
      <c r="L512" s="66"/>
    </row>
    <row r="513" ht="16.5" customHeight="1">
      <c r="A513" s="66"/>
      <c r="B513" s="82"/>
      <c r="C513" s="83"/>
      <c r="D513" s="77"/>
      <c r="E513" s="66"/>
      <c r="F513" s="97"/>
      <c r="G513" s="98"/>
      <c r="H513" s="66"/>
      <c r="I513" s="66"/>
      <c r="J513" s="66"/>
      <c r="K513" s="66"/>
      <c r="L513" s="66"/>
    </row>
    <row r="514" ht="16.5" customHeight="1">
      <c r="A514" s="66"/>
      <c r="B514" s="82"/>
      <c r="C514" s="83"/>
      <c r="D514" s="77"/>
      <c r="E514" s="66"/>
      <c r="F514" s="97"/>
      <c r="G514" s="98"/>
      <c r="H514" s="66"/>
      <c r="I514" s="66"/>
      <c r="J514" s="66"/>
      <c r="K514" s="66"/>
      <c r="L514" s="66"/>
    </row>
    <row r="515" ht="16.5" customHeight="1">
      <c r="A515" s="66"/>
      <c r="B515" s="82"/>
      <c r="C515" s="83"/>
      <c r="D515" s="77"/>
      <c r="E515" s="66"/>
      <c r="F515" s="97"/>
      <c r="G515" s="98"/>
      <c r="H515" s="66"/>
      <c r="I515" s="66"/>
      <c r="J515" s="66"/>
      <c r="K515" s="66"/>
      <c r="L515" s="66"/>
    </row>
    <row r="516" ht="16.5" customHeight="1">
      <c r="A516" s="66"/>
      <c r="B516" s="82"/>
      <c r="C516" s="83"/>
      <c r="D516" s="77"/>
      <c r="E516" s="66"/>
      <c r="F516" s="97"/>
      <c r="G516" s="98"/>
      <c r="H516" s="66"/>
      <c r="I516" s="66"/>
      <c r="J516" s="66"/>
      <c r="K516" s="66"/>
      <c r="L516" s="66"/>
    </row>
    <row r="517" ht="16.5" customHeight="1">
      <c r="A517" s="66"/>
      <c r="B517" s="82"/>
      <c r="C517" s="83"/>
      <c r="D517" s="77"/>
      <c r="E517" s="66"/>
      <c r="F517" s="97"/>
      <c r="G517" s="98"/>
      <c r="H517" s="66"/>
      <c r="I517" s="66"/>
      <c r="J517" s="66"/>
      <c r="K517" s="66"/>
      <c r="L517" s="66"/>
    </row>
    <row r="518" ht="16.5" customHeight="1">
      <c r="A518" s="66"/>
      <c r="B518" s="82"/>
      <c r="C518" s="83"/>
      <c r="D518" s="77"/>
      <c r="E518" s="66"/>
      <c r="F518" s="97"/>
      <c r="G518" s="98"/>
      <c r="H518" s="66"/>
      <c r="I518" s="66"/>
      <c r="J518" s="66"/>
      <c r="K518" s="66"/>
      <c r="L518" s="66"/>
    </row>
    <row r="519" ht="16.5" customHeight="1">
      <c r="A519" s="66"/>
      <c r="B519" s="82"/>
      <c r="C519" s="83"/>
      <c r="D519" s="77"/>
      <c r="E519" s="66"/>
      <c r="F519" s="97"/>
      <c r="G519" s="98"/>
      <c r="H519" s="66"/>
      <c r="I519" s="66"/>
      <c r="J519" s="66"/>
      <c r="K519" s="66"/>
      <c r="L519" s="66"/>
    </row>
    <row r="520" ht="16.5" customHeight="1">
      <c r="A520" s="66"/>
      <c r="B520" s="82"/>
      <c r="C520" s="83"/>
      <c r="D520" s="77"/>
      <c r="E520" s="66"/>
      <c r="F520" s="97"/>
      <c r="G520" s="98"/>
      <c r="H520" s="66"/>
      <c r="I520" s="66"/>
      <c r="J520" s="66"/>
      <c r="K520" s="66"/>
      <c r="L520" s="66"/>
    </row>
    <row r="521" ht="16.5" customHeight="1">
      <c r="A521" s="66"/>
      <c r="B521" s="82"/>
      <c r="C521" s="83"/>
      <c r="D521" s="77"/>
      <c r="E521" s="66"/>
      <c r="F521" s="97"/>
      <c r="G521" s="98"/>
      <c r="H521" s="66"/>
      <c r="I521" s="66"/>
      <c r="J521" s="66"/>
      <c r="K521" s="66"/>
      <c r="L521" s="66"/>
    </row>
    <row r="522" ht="16.5" customHeight="1">
      <c r="A522" s="66"/>
      <c r="B522" s="82"/>
      <c r="C522" s="83"/>
      <c r="D522" s="77"/>
      <c r="E522" s="66"/>
      <c r="F522" s="97"/>
      <c r="G522" s="98"/>
      <c r="H522" s="66"/>
      <c r="I522" s="66"/>
      <c r="J522" s="66"/>
      <c r="K522" s="66"/>
      <c r="L522" s="66"/>
    </row>
    <row r="523" ht="16.5" customHeight="1">
      <c r="A523" s="66"/>
      <c r="B523" s="82"/>
      <c r="C523" s="83"/>
      <c r="D523" s="77"/>
      <c r="E523" s="66"/>
      <c r="F523" s="97"/>
      <c r="G523" s="98"/>
      <c r="H523" s="66"/>
      <c r="I523" s="66"/>
      <c r="J523" s="66"/>
      <c r="K523" s="66"/>
      <c r="L523" s="66"/>
    </row>
    <row r="524" ht="16.5" customHeight="1">
      <c r="A524" s="66"/>
      <c r="B524" s="82"/>
      <c r="C524" s="83"/>
      <c r="D524" s="77"/>
      <c r="E524" s="66"/>
      <c r="F524" s="97"/>
      <c r="G524" s="98"/>
      <c r="H524" s="66"/>
      <c r="I524" s="66"/>
      <c r="J524" s="66"/>
      <c r="K524" s="66"/>
      <c r="L524" s="66"/>
    </row>
    <row r="525" ht="16.5" customHeight="1">
      <c r="A525" s="66"/>
      <c r="B525" s="82"/>
      <c r="C525" s="83"/>
      <c r="D525" s="77"/>
      <c r="E525" s="66"/>
      <c r="F525" s="97"/>
      <c r="G525" s="98"/>
      <c r="H525" s="66"/>
      <c r="I525" s="66"/>
      <c r="J525" s="66"/>
      <c r="K525" s="66"/>
      <c r="L525" s="66"/>
    </row>
    <row r="526" ht="16.5" customHeight="1">
      <c r="A526" s="66"/>
      <c r="B526" s="82"/>
      <c r="C526" s="83"/>
      <c r="D526" s="77"/>
      <c r="E526" s="66"/>
      <c r="F526" s="97"/>
      <c r="G526" s="98"/>
      <c r="H526" s="66"/>
      <c r="I526" s="66"/>
      <c r="J526" s="66"/>
      <c r="K526" s="66"/>
      <c r="L526" s="66"/>
    </row>
    <row r="527" ht="16.5" customHeight="1">
      <c r="A527" s="66"/>
      <c r="B527" s="82"/>
      <c r="C527" s="83"/>
      <c r="D527" s="77"/>
      <c r="E527" s="66"/>
      <c r="F527" s="97"/>
      <c r="G527" s="98"/>
      <c r="H527" s="66"/>
      <c r="I527" s="66"/>
      <c r="J527" s="66"/>
      <c r="K527" s="66"/>
      <c r="L527" s="66"/>
    </row>
    <row r="528" ht="16.5" customHeight="1">
      <c r="A528" s="66"/>
      <c r="B528" s="82"/>
      <c r="C528" s="83"/>
      <c r="D528" s="77"/>
      <c r="E528" s="66"/>
      <c r="F528" s="97"/>
      <c r="G528" s="98"/>
      <c r="H528" s="66"/>
      <c r="I528" s="66"/>
      <c r="J528" s="66"/>
      <c r="K528" s="66"/>
      <c r="L528" s="66"/>
    </row>
    <row r="529" ht="16.5" customHeight="1">
      <c r="A529" s="66"/>
      <c r="B529" s="82"/>
      <c r="C529" s="83"/>
      <c r="D529" s="77"/>
      <c r="E529" s="66"/>
      <c r="F529" s="97"/>
      <c r="G529" s="98"/>
      <c r="H529" s="66"/>
      <c r="I529" s="66"/>
      <c r="J529" s="66"/>
      <c r="K529" s="66"/>
      <c r="L529" s="66"/>
    </row>
    <row r="530" ht="16.5" customHeight="1">
      <c r="A530" s="66"/>
      <c r="B530" s="82"/>
      <c r="C530" s="83"/>
      <c r="D530" s="77"/>
      <c r="E530" s="66"/>
      <c r="F530" s="97"/>
      <c r="G530" s="98"/>
      <c r="H530" s="66"/>
      <c r="I530" s="66"/>
      <c r="J530" s="66"/>
      <c r="K530" s="66"/>
      <c r="L530" s="66"/>
    </row>
    <row r="531" ht="16.5" customHeight="1">
      <c r="A531" s="66"/>
      <c r="B531" s="82"/>
      <c r="C531" s="83"/>
      <c r="D531" s="77"/>
      <c r="E531" s="66"/>
      <c r="F531" s="97"/>
      <c r="G531" s="98"/>
      <c r="H531" s="66"/>
      <c r="I531" s="66"/>
      <c r="J531" s="66"/>
      <c r="K531" s="66"/>
      <c r="L531" s="66"/>
    </row>
    <row r="532" ht="16.5" customHeight="1">
      <c r="A532" s="66"/>
      <c r="B532" s="82"/>
      <c r="C532" s="83"/>
      <c r="D532" s="77"/>
      <c r="E532" s="66"/>
      <c r="F532" s="97"/>
      <c r="G532" s="98"/>
      <c r="H532" s="66"/>
      <c r="I532" s="66"/>
      <c r="J532" s="66"/>
      <c r="K532" s="66"/>
      <c r="L532" s="66"/>
    </row>
    <row r="533" ht="16.5" customHeight="1">
      <c r="A533" s="66"/>
      <c r="B533" s="82"/>
      <c r="C533" s="83"/>
      <c r="D533" s="77"/>
      <c r="E533" s="66"/>
      <c r="F533" s="97"/>
      <c r="G533" s="98"/>
      <c r="H533" s="66"/>
      <c r="I533" s="66"/>
      <c r="J533" s="66"/>
      <c r="K533" s="66"/>
      <c r="L533" s="66"/>
    </row>
    <row r="534" ht="16.5" customHeight="1">
      <c r="A534" s="66"/>
      <c r="B534" s="82"/>
      <c r="C534" s="83"/>
      <c r="D534" s="77"/>
      <c r="E534" s="66"/>
      <c r="F534" s="97"/>
      <c r="G534" s="98"/>
      <c r="H534" s="66"/>
      <c r="I534" s="66"/>
      <c r="J534" s="66"/>
      <c r="K534" s="66"/>
      <c r="L534" s="66"/>
    </row>
    <row r="535" ht="16.5" customHeight="1">
      <c r="A535" s="66"/>
      <c r="B535" s="82"/>
      <c r="C535" s="83"/>
      <c r="D535" s="77"/>
      <c r="E535" s="66"/>
      <c r="F535" s="97"/>
      <c r="G535" s="98"/>
      <c r="H535" s="66"/>
      <c r="I535" s="66"/>
      <c r="J535" s="66"/>
      <c r="K535" s="66"/>
      <c r="L535" s="66"/>
    </row>
    <row r="536" ht="16.5" customHeight="1">
      <c r="A536" s="66"/>
      <c r="B536" s="82"/>
      <c r="C536" s="83"/>
      <c r="D536" s="77"/>
      <c r="E536" s="66"/>
      <c r="F536" s="97"/>
      <c r="G536" s="98"/>
      <c r="H536" s="66"/>
      <c r="I536" s="66"/>
      <c r="J536" s="66"/>
      <c r="K536" s="66"/>
      <c r="L536" s="66"/>
    </row>
    <row r="537" ht="16.5" customHeight="1">
      <c r="A537" s="66"/>
      <c r="B537" s="82"/>
      <c r="C537" s="83"/>
      <c r="D537" s="77"/>
      <c r="E537" s="66"/>
      <c r="F537" s="97"/>
      <c r="G537" s="98"/>
      <c r="H537" s="66"/>
      <c r="I537" s="66"/>
      <c r="J537" s="66"/>
      <c r="K537" s="66"/>
      <c r="L537" s="66"/>
    </row>
    <row r="538" ht="16.5" customHeight="1">
      <c r="A538" s="66"/>
      <c r="B538" s="82"/>
      <c r="C538" s="83"/>
      <c r="D538" s="77"/>
      <c r="E538" s="66"/>
      <c r="F538" s="97"/>
      <c r="G538" s="98"/>
      <c r="H538" s="66"/>
      <c r="I538" s="66"/>
      <c r="J538" s="66"/>
      <c r="K538" s="66"/>
      <c r="L538" s="66"/>
    </row>
    <row r="539" ht="16.5" customHeight="1">
      <c r="A539" s="66"/>
      <c r="B539" s="82"/>
      <c r="C539" s="83"/>
      <c r="D539" s="77"/>
      <c r="E539" s="66"/>
      <c r="F539" s="97"/>
      <c r="G539" s="98"/>
      <c r="H539" s="66"/>
      <c r="I539" s="66"/>
      <c r="J539" s="66"/>
      <c r="K539" s="66"/>
      <c r="L539" s="66"/>
    </row>
    <row r="540" ht="16.5" customHeight="1">
      <c r="A540" s="66"/>
      <c r="B540" s="82"/>
      <c r="C540" s="83"/>
      <c r="D540" s="77"/>
      <c r="E540" s="66"/>
      <c r="F540" s="97"/>
      <c r="G540" s="98"/>
      <c r="H540" s="66"/>
      <c r="I540" s="66"/>
      <c r="J540" s="66"/>
      <c r="K540" s="66"/>
      <c r="L540" s="66"/>
    </row>
    <row r="541" ht="16.5" customHeight="1">
      <c r="A541" s="66"/>
      <c r="B541" s="82"/>
      <c r="C541" s="83"/>
      <c r="D541" s="77"/>
      <c r="E541" s="66"/>
      <c r="F541" s="97"/>
      <c r="G541" s="98"/>
      <c r="H541" s="66"/>
      <c r="I541" s="66"/>
      <c r="J541" s="66"/>
      <c r="K541" s="66"/>
      <c r="L541" s="66"/>
    </row>
    <row r="542" ht="16.5" customHeight="1">
      <c r="A542" s="66"/>
      <c r="B542" s="82"/>
      <c r="C542" s="83"/>
      <c r="D542" s="77"/>
      <c r="E542" s="66"/>
      <c r="F542" s="97"/>
      <c r="G542" s="98"/>
      <c r="H542" s="66"/>
      <c r="I542" s="66"/>
      <c r="J542" s="66"/>
      <c r="K542" s="66"/>
      <c r="L542" s="66"/>
    </row>
    <row r="543" ht="16.5" customHeight="1">
      <c r="A543" s="66"/>
      <c r="B543" s="82"/>
      <c r="C543" s="83"/>
      <c r="D543" s="77"/>
      <c r="E543" s="66"/>
      <c r="F543" s="97"/>
      <c r="G543" s="98"/>
      <c r="H543" s="66"/>
      <c r="I543" s="66"/>
      <c r="J543" s="66"/>
      <c r="K543" s="66"/>
      <c r="L543" s="66"/>
    </row>
    <row r="544" ht="16.5" customHeight="1">
      <c r="A544" s="66"/>
      <c r="B544" s="82"/>
      <c r="C544" s="83"/>
      <c r="D544" s="77"/>
      <c r="E544" s="66"/>
      <c r="F544" s="97"/>
      <c r="G544" s="98"/>
      <c r="H544" s="66"/>
      <c r="I544" s="66"/>
      <c r="J544" s="66"/>
      <c r="K544" s="66"/>
      <c r="L544" s="66"/>
    </row>
    <row r="545" ht="16.5" customHeight="1">
      <c r="A545" s="66"/>
      <c r="B545" s="82"/>
      <c r="C545" s="83"/>
      <c r="D545" s="77"/>
      <c r="E545" s="66"/>
      <c r="F545" s="97"/>
      <c r="G545" s="98"/>
      <c r="H545" s="66"/>
      <c r="I545" s="66"/>
      <c r="J545" s="66"/>
      <c r="K545" s="66"/>
      <c r="L545" s="66"/>
    </row>
    <row r="546" ht="16.5" customHeight="1">
      <c r="A546" s="66"/>
      <c r="B546" s="82"/>
      <c r="C546" s="83"/>
      <c r="D546" s="77"/>
      <c r="E546" s="66"/>
      <c r="F546" s="97"/>
      <c r="G546" s="98"/>
      <c r="H546" s="66"/>
      <c r="I546" s="66"/>
      <c r="J546" s="66"/>
      <c r="K546" s="66"/>
      <c r="L546" s="66"/>
    </row>
    <row r="547" ht="16.5" customHeight="1">
      <c r="A547" s="66"/>
      <c r="B547" s="82"/>
      <c r="C547" s="83"/>
      <c r="D547" s="77"/>
      <c r="E547" s="66"/>
      <c r="F547" s="97"/>
      <c r="G547" s="98"/>
      <c r="H547" s="66"/>
      <c r="I547" s="66"/>
      <c r="J547" s="66"/>
      <c r="K547" s="66"/>
      <c r="L547" s="66"/>
    </row>
    <row r="548" ht="16.5" customHeight="1">
      <c r="A548" s="66"/>
      <c r="B548" s="82"/>
      <c r="C548" s="83"/>
      <c r="D548" s="77"/>
      <c r="E548" s="66"/>
      <c r="F548" s="97"/>
      <c r="G548" s="98"/>
      <c r="H548" s="66"/>
      <c r="I548" s="66"/>
      <c r="J548" s="66"/>
      <c r="K548" s="66"/>
      <c r="L548" s="66"/>
    </row>
    <row r="549" ht="16.5" customHeight="1">
      <c r="A549" s="66"/>
      <c r="B549" s="82"/>
      <c r="C549" s="83"/>
      <c r="D549" s="77"/>
      <c r="E549" s="66"/>
      <c r="F549" s="97"/>
      <c r="G549" s="98"/>
      <c r="H549" s="66"/>
      <c r="I549" s="66"/>
      <c r="J549" s="66"/>
      <c r="K549" s="66"/>
      <c r="L549" s="66"/>
    </row>
    <row r="550" ht="16.5" customHeight="1">
      <c r="A550" s="66"/>
      <c r="B550" s="82"/>
      <c r="C550" s="83"/>
      <c r="D550" s="77"/>
      <c r="E550" s="66"/>
      <c r="F550" s="97"/>
      <c r="G550" s="98"/>
      <c r="H550" s="66"/>
      <c r="I550" s="66"/>
      <c r="J550" s="66"/>
      <c r="K550" s="66"/>
      <c r="L550" s="66"/>
    </row>
    <row r="551" ht="16.5" customHeight="1">
      <c r="A551" s="66"/>
      <c r="B551" s="82"/>
      <c r="C551" s="83"/>
      <c r="D551" s="77"/>
      <c r="E551" s="66"/>
      <c r="F551" s="97"/>
      <c r="G551" s="98"/>
      <c r="H551" s="66"/>
      <c r="I551" s="66"/>
      <c r="J551" s="66"/>
      <c r="K551" s="66"/>
      <c r="L551" s="66"/>
    </row>
    <row r="552" ht="16.5" customHeight="1">
      <c r="A552" s="66"/>
      <c r="B552" s="82"/>
      <c r="C552" s="83"/>
      <c r="D552" s="77"/>
      <c r="E552" s="66"/>
      <c r="F552" s="97"/>
      <c r="G552" s="98"/>
      <c r="H552" s="66"/>
      <c r="I552" s="66"/>
      <c r="J552" s="66"/>
      <c r="K552" s="66"/>
      <c r="L552" s="66"/>
    </row>
    <row r="553" ht="16.5" customHeight="1">
      <c r="A553" s="66"/>
      <c r="B553" s="82"/>
      <c r="C553" s="83"/>
      <c r="D553" s="77"/>
      <c r="E553" s="66"/>
      <c r="F553" s="97"/>
      <c r="G553" s="98"/>
      <c r="H553" s="66"/>
      <c r="I553" s="66"/>
      <c r="J553" s="66"/>
      <c r="K553" s="66"/>
      <c r="L553" s="66"/>
    </row>
    <row r="554" ht="16.5" customHeight="1">
      <c r="A554" s="66"/>
      <c r="B554" s="82"/>
      <c r="C554" s="83"/>
      <c r="D554" s="77"/>
      <c r="E554" s="66"/>
      <c r="F554" s="97"/>
      <c r="G554" s="98"/>
      <c r="H554" s="66"/>
      <c r="I554" s="66"/>
      <c r="J554" s="66"/>
      <c r="K554" s="66"/>
      <c r="L554" s="66"/>
    </row>
    <row r="555" ht="16.5" customHeight="1">
      <c r="A555" s="66"/>
      <c r="B555" s="82"/>
      <c r="C555" s="83"/>
      <c r="D555" s="77"/>
      <c r="E555" s="66"/>
      <c r="F555" s="97"/>
      <c r="G555" s="98"/>
      <c r="H555" s="66"/>
      <c r="I555" s="66"/>
      <c r="J555" s="66"/>
      <c r="K555" s="66"/>
      <c r="L555" s="66"/>
    </row>
    <row r="556" ht="16.5" customHeight="1">
      <c r="A556" s="66"/>
      <c r="B556" s="82"/>
      <c r="C556" s="83"/>
      <c r="D556" s="77"/>
      <c r="E556" s="66"/>
      <c r="F556" s="97"/>
      <c r="G556" s="98"/>
      <c r="H556" s="66"/>
      <c r="I556" s="66"/>
      <c r="J556" s="66"/>
      <c r="K556" s="66"/>
      <c r="L556" s="66"/>
    </row>
    <row r="557" ht="16.5" customHeight="1">
      <c r="A557" s="66"/>
      <c r="B557" s="82"/>
      <c r="C557" s="83"/>
      <c r="D557" s="77"/>
      <c r="E557" s="66"/>
      <c r="F557" s="97"/>
      <c r="G557" s="98"/>
      <c r="H557" s="66"/>
      <c r="I557" s="66"/>
      <c r="J557" s="66"/>
      <c r="K557" s="66"/>
      <c r="L557" s="66"/>
    </row>
    <row r="558" ht="16.5" customHeight="1">
      <c r="A558" s="66"/>
      <c r="B558" s="82"/>
      <c r="C558" s="83"/>
      <c r="D558" s="77"/>
      <c r="E558" s="66"/>
      <c r="F558" s="97"/>
      <c r="G558" s="98"/>
      <c r="H558" s="66"/>
      <c r="I558" s="66"/>
      <c r="J558" s="66"/>
      <c r="K558" s="66"/>
      <c r="L558" s="66"/>
    </row>
    <row r="559" ht="16.5" customHeight="1">
      <c r="A559" s="66"/>
      <c r="B559" s="82"/>
      <c r="C559" s="83"/>
      <c r="D559" s="77"/>
      <c r="E559" s="66"/>
      <c r="F559" s="97"/>
      <c r="G559" s="98"/>
      <c r="H559" s="66"/>
      <c r="I559" s="66"/>
      <c r="J559" s="66"/>
      <c r="K559" s="66"/>
      <c r="L559" s="66"/>
    </row>
    <row r="560" ht="16.5" customHeight="1">
      <c r="A560" s="66"/>
      <c r="B560" s="82"/>
      <c r="C560" s="83"/>
      <c r="D560" s="77"/>
      <c r="E560" s="66"/>
      <c r="F560" s="97"/>
      <c r="G560" s="98"/>
      <c r="H560" s="66"/>
      <c r="I560" s="66"/>
      <c r="J560" s="66"/>
      <c r="K560" s="66"/>
      <c r="L560" s="66"/>
    </row>
    <row r="561" ht="16.5" customHeight="1">
      <c r="A561" s="66"/>
      <c r="B561" s="82"/>
      <c r="C561" s="83"/>
      <c r="D561" s="77"/>
      <c r="E561" s="66"/>
      <c r="F561" s="97"/>
      <c r="G561" s="98"/>
      <c r="H561" s="66"/>
      <c r="I561" s="66"/>
      <c r="J561" s="66"/>
      <c r="K561" s="66"/>
      <c r="L561" s="66"/>
    </row>
    <row r="562" ht="16.5" customHeight="1">
      <c r="A562" s="66"/>
      <c r="B562" s="82"/>
      <c r="C562" s="83"/>
      <c r="D562" s="77"/>
      <c r="E562" s="66"/>
      <c r="F562" s="97"/>
      <c r="G562" s="98"/>
      <c r="H562" s="66"/>
      <c r="I562" s="66"/>
      <c r="J562" s="66"/>
      <c r="K562" s="66"/>
      <c r="L562" s="66"/>
    </row>
    <row r="563" ht="16.5" customHeight="1">
      <c r="A563" s="66"/>
      <c r="B563" s="82"/>
      <c r="C563" s="83"/>
      <c r="D563" s="77"/>
      <c r="E563" s="66"/>
      <c r="F563" s="97"/>
      <c r="G563" s="98"/>
      <c r="H563" s="66"/>
      <c r="I563" s="66"/>
      <c r="J563" s="66"/>
      <c r="K563" s="66"/>
      <c r="L563" s="66"/>
    </row>
    <row r="564" ht="16.5" customHeight="1">
      <c r="A564" s="66"/>
      <c r="B564" s="82"/>
      <c r="C564" s="83"/>
      <c r="D564" s="77"/>
      <c r="E564" s="66"/>
      <c r="F564" s="97"/>
      <c r="G564" s="98"/>
      <c r="H564" s="66"/>
      <c r="I564" s="66"/>
      <c r="J564" s="66"/>
      <c r="K564" s="66"/>
      <c r="L564" s="66"/>
    </row>
    <row r="565" ht="16.5" customHeight="1">
      <c r="A565" s="66"/>
      <c r="B565" s="82"/>
      <c r="C565" s="83"/>
      <c r="D565" s="77"/>
      <c r="E565" s="66"/>
      <c r="F565" s="97"/>
      <c r="G565" s="98"/>
      <c r="H565" s="66"/>
      <c r="I565" s="66"/>
      <c r="J565" s="66"/>
      <c r="K565" s="66"/>
      <c r="L565" s="66"/>
    </row>
    <row r="566" ht="16.5" customHeight="1">
      <c r="A566" s="66"/>
      <c r="B566" s="82"/>
      <c r="C566" s="83"/>
      <c r="D566" s="77"/>
      <c r="E566" s="66"/>
      <c r="F566" s="97"/>
      <c r="G566" s="98"/>
      <c r="H566" s="66"/>
      <c r="I566" s="66"/>
      <c r="J566" s="66"/>
      <c r="K566" s="66"/>
      <c r="L566" s="66"/>
    </row>
    <row r="567" ht="16.5" customHeight="1">
      <c r="A567" s="66"/>
      <c r="B567" s="82"/>
      <c r="C567" s="83"/>
      <c r="D567" s="77"/>
      <c r="E567" s="66"/>
      <c r="F567" s="97"/>
      <c r="G567" s="98"/>
      <c r="H567" s="66"/>
      <c r="I567" s="66"/>
      <c r="J567" s="66"/>
      <c r="K567" s="66"/>
      <c r="L567" s="66"/>
    </row>
    <row r="568" ht="16.5" customHeight="1">
      <c r="A568" s="66"/>
      <c r="B568" s="82"/>
      <c r="C568" s="83"/>
      <c r="D568" s="77"/>
      <c r="E568" s="66"/>
      <c r="F568" s="97"/>
      <c r="G568" s="98"/>
      <c r="H568" s="66"/>
      <c r="I568" s="66"/>
      <c r="J568" s="66"/>
      <c r="K568" s="66"/>
      <c r="L568" s="66"/>
    </row>
    <row r="569" ht="16.5" customHeight="1">
      <c r="A569" s="66"/>
      <c r="B569" s="82"/>
      <c r="C569" s="83"/>
      <c r="D569" s="77"/>
      <c r="E569" s="66"/>
      <c r="F569" s="97"/>
      <c r="G569" s="98"/>
      <c r="H569" s="66"/>
      <c r="I569" s="66"/>
      <c r="J569" s="66"/>
      <c r="K569" s="66"/>
      <c r="L569" s="66"/>
    </row>
    <row r="570" ht="16.5" customHeight="1">
      <c r="A570" s="66"/>
      <c r="B570" s="82"/>
      <c r="C570" s="83"/>
      <c r="D570" s="77"/>
      <c r="E570" s="66"/>
      <c r="F570" s="97"/>
      <c r="G570" s="98"/>
      <c r="H570" s="66"/>
      <c r="I570" s="66"/>
      <c r="J570" s="66"/>
      <c r="K570" s="66"/>
      <c r="L570" s="66"/>
    </row>
    <row r="571" ht="16.5" customHeight="1">
      <c r="A571" s="66"/>
      <c r="B571" s="82"/>
      <c r="C571" s="83"/>
      <c r="D571" s="77"/>
      <c r="E571" s="66"/>
      <c r="F571" s="97"/>
      <c r="G571" s="98"/>
      <c r="H571" s="66"/>
      <c r="I571" s="66"/>
      <c r="J571" s="66"/>
      <c r="K571" s="66"/>
      <c r="L571" s="66"/>
    </row>
    <row r="572" ht="16.5" customHeight="1">
      <c r="A572" s="66"/>
      <c r="B572" s="82"/>
      <c r="C572" s="83"/>
      <c r="D572" s="77"/>
      <c r="E572" s="66"/>
      <c r="F572" s="97"/>
      <c r="G572" s="98"/>
      <c r="H572" s="66"/>
      <c r="I572" s="66"/>
      <c r="J572" s="66"/>
      <c r="K572" s="66"/>
      <c r="L572" s="66"/>
    </row>
    <row r="573" ht="16.5" customHeight="1">
      <c r="A573" s="66"/>
      <c r="B573" s="82"/>
      <c r="C573" s="83"/>
      <c r="D573" s="77"/>
      <c r="E573" s="66"/>
      <c r="F573" s="97"/>
      <c r="G573" s="98"/>
      <c r="H573" s="66"/>
      <c r="I573" s="66"/>
      <c r="J573" s="66"/>
      <c r="K573" s="66"/>
      <c r="L573" s="66"/>
    </row>
    <row r="574" ht="16.5" customHeight="1">
      <c r="A574" s="66"/>
      <c r="B574" s="82"/>
      <c r="C574" s="83"/>
      <c r="D574" s="77"/>
      <c r="E574" s="66"/>
      <c r="F574" s="97"/>
      <c r="G574" s="98"/>
      <c r="H574" s="66"/>
      <c r="I574" s="66"/>
      <c r="J574" s="66"/>
      <c r="K574" s="66"/>
      <c r="L574" s="66"/>
    </row>
    <row r="575" ht="16.5" customHeight="1">
      <c r="A575" s="66"/>
      <c r="B575" s="82"/>
      <c r="C575" s="83"/>
      <c r="D575" s="77"/>
      <c r="E575" s="66"/>
      <c r="F575" s="97"/>
      <c r="G575" s="98"/>
      <c r="H575" s="66"/>
      <c r="I575" s="66"/>
      <c r="J575" s="66"/>
      <c r="K575" s="66"/>
      <c r="L575" s="66"/>
    </row>
    <row r="576" ht="16.5" customHeight="1">
      <c r="A576" s="66"/>
      <c r="B576" s="82"/>
      <c r="C576" s="83"/>
      <c r="D576" s="77"/>
      <c r="E576" s="66"/>
      <c r="F576" s="97"/>
      <c r="G576" s="98"/>
      <c r="H576" s="66"/>
      <c r="I576" s="66"/>
      <c r="J576" s="66"/>
      <c r="K576" s="66"/>
      <c r="L576" s="66"/>
    </row>
    <row r="577" ht="16.5" customHeight="1">
      <c r="A577" s="66"/>
      <c r="B577" s="82"/>
      <c r="C577" s="83"/>
      <c r="D577" s="77"/>
      <c r="E577" s="66"/>
      <c r="F577" s="97"/>
      <c r="G577" s="98"/>
      <c r="H577" s="66"/>
      <c r="I577" s="66"/>
      <c r="J577" s="66"/>
      <c r="K577" s="66"/>
      <c r="L577" s="66"/>
    </row>
    <row r="578" ht="16.5" customHeight="1">
      <c r="A578" s="66"/>
      <c r="B578" s="82"/>
      <c r="C578" s="83"/>
      <c r="D578" s="77"/>
      <c r="E578" s="66"/>
      <c r="F578" s="97"/>
      <c r="G578" s="98"/>
      <c r="H578" s="66"/>
      <c r="I578" s="66"/>
      <c r="J578" s="66"/>
      <c r="K578" s="66"/>
      <c r="L578" s="66"/>
    </row>
    <row r="579" ht="16.5" customHeight="1">
      <c r="A579" s="66"/>
      <c r="B579" s="82"/>
      <c r="C579" s="83"/>
      <c r="D579" s="77"/>
      <c r="E579" s="66"/>
      <c r="F579" s="97"/>
      <c r="G579" s="98"/>
      <c r="H579" s="66"/>
      <c r="I579" s="66"/>
      <c r="J579" s="66"/>
      <c r="K579" s="66"/>
      <c r="L579" s="66"/>
    </row>
    <row r="580" ht="16.5" customHeight="1">
      <c r="A580" s="66"/>
      <c r="B580" s="82"/>
      <c r="C580" s="83"/>
      <c r="D580" s="77"/>
      <c r="E580" s="66"/>
      <c r="F580" s="97"/>
      <c r="G580" s="98"/>
      <c r="H580" s="66"/>
      <c r="I580" s="66"/>
      <c r="J580" s="66"/>
      <c r="K580" s="66"/>
      <c r="L580" s="66"/>
    </row>
    <row r="581" ht="16.5" customHeight="1">
      <c r="A581" s="66"/>
      <c r="B581" s="82"/>
      <c r="C581" s="83"/>
      <c r="D581" s="77"/>
      <c r="E581" s="66"/>
      <c r="F581" s="97"/>
      <c r="G581" s="98"/>
      <c r="H581" s="66"/>
      <c r="I581" s="66"/>
      <c r="J581" s="66"/>
      <c r="K581" s="66"/>
      <c r="L581" s="66"/>
    </row>
    <row r="582" ht="16.5" customHeight="1">
      <c r="A582" s="66"/>
      <c r="B582" s="82"/>
      <c r="C582" s="83"/>
      <c r="D582" s="77"/>
      <c r="E582" s="66"/>
      <c r="F582" s="97"/>
      <c r="G582" s="98"/>
      <c r="H582" s="66"/>
      <c r="I582" s="66"/>
      <c r="J582" s="66"/>
      <c r="K582" s="66"/>
      <c r="L582" s="66"/>
    </row>
    <row r="583" ht="16.5" customHeight="1">
      <c r="A583" s="66"/>
      <c r="B583" s="82"/>
      <c r="C583" s="83"/>
      <c r="D583" s="77"/>
      <c r="E583" s="66"/>
      <c r="F583" s="97"/>
      <c r="G583" s="98"/>
      <c r="H583" s="66"/>
      <c r="I583" s="66"/>
      <c r="J583" s="66"/>
      <c r="K583" s="66"/>
      <c r="L583" s="66"/>
    </row>
    <row r="584" ht="16.5" customHeight="1">
      <c r="A584" s="66"/>
      <c r="B584" s="82"/>
      <c r="C584" s="83"/>
      <c r="D584" s="77"/>
      <c r="E584" s="66"/>
      <c r="F584" s="97"/>
      <c r="G584" s="98"/>
      <c r="H584" s="66"/>
      <c r="I584" s="66"/>
      <c r="J584" s="66"/>
      <c r="K584" s="66"/>
      <c r="L584" s="66"/>
    </row>
    <row r="585" ht="16.5" customHeight="1">
      <c r="A585" s="66"/>
      <c r="B585" s="82"/>
      <c r="C585" s="83"/>
      <c r="D585" s="77"/>
      <c r="E585" s="66"/>
      <c r="F585" s="97"/>
      <c r="G585" s="98"/>
      <c r="H585" s="66"/>
      <c r="I585" s="66"/>
      <c r="J585" s="66"/>
      <c r="K585" s="66"/>
      <c r="L585" s="66"/>
    </row>
    <row r="586" ht="16.5" customHeight="1">
      <c r="A586" s="66"/>
      <c r="B586" s="82"/>
      <c r="C586" s="83"/>
      <c r="D586" s="77"/>
      <c r="E586" s="66"/>
      <c r="F586" s="97"/>
      <c r="G586" s="98"/>
      <c r="H586" s="66"/>
      <c r="I586" s="66"/>
      <c r="J586" s="66"/>
      <c r="K586" s="66"/>
      <c r="L586" s="66"/>
    </row>
    <row r="587" ht="16.5" customHeight="1">
      <c r="A587" s="66"/>
      <c r="B587" s="82"/>
      <c r="C587" s="83"/>
      <c r="D587" s="77"/>
      <c r="E587" s="66"/>
      <c r="F587" s="97"/>
      <c r="G587" s="98"/>
      <c r="H587" s="66"/>
      <c r="I587" s="66"/>
      <c r="J587" s="66"/>
      <c r="K587" s="66"/>
      <c r="L587" s="66"/>
    </row>
    <row r="588" ht="16.5" customHeight="1">
      <c r="A588" s="66"/>
      <c r="B588" s="82"/>
      <c r="C588" s="83"/>
      <c r="D588" s="77"/>
      <c r="E588" s="66"/>
      <c r="F588" s="97"/>
      <c r="G588" s="98"/>
      <c r="H588" s="66"/>
      <c r="I588" s="66"/>
      <c r="J588" s="66"/>
      <c r="K588" s="66"/>
      <c r="L588" s="66"/>
    </row>
    <row r="589" ht="16.5" customHeight="1">
      <c r="A589" s="66"/>
      <c r="B589" s="82"/>
      <c r="C589" s="83"/>
      <c r="D589" s="77"/>
      <c r="E589" s="66"/>
      <c r="F589" s="97"/>
      <c r="G589" s="98"/>
      <c r="H589" s="66"/>
      <c r="I589" s="66"/>
      <c r="J589" s="66"/>
      <c r="K589" s="66"/>
      <c r="L589" s="66"/>
    </row>
    <row r="590" ht="16.5" customHeight="1">
      <c r="A590" s="66"/>
      <c r="B590" s="82"/>
      <c r="C590" s="83"/>
      <c r="D590" s="77"/>
      <c r="E590" s="66"/>
      <c r="F590" s="97"/>
      <c r="G590" s="98"/>
      <c r="H590" s="66"/>
      <c r="I590" s="66"/>
      <c r="J590" s="66"/>
      <c r="K590" s="66"/>
      <c r="L590" s="66"/>
    </row>
    <row r="591" ht="16.5" customHeight="1">
      <c r="A591" s="66"/>
      <c r="B591" s="82"/>
      <c r="C591" s="83"/>
      <c r="D591" s="77"/>
      <c r="E591" s="66"/>
      <c r="F591" s="97"/>
      <c r="G591" s="98"/>
      <c r="H591" s="66"/>
      <c r="I591" s="66"/>
      <c r="J591" s="66"/>
      <c r="K591" s="66"/>
      <c r="L591" s="66"/>
    </row>
    <row r="592" ht="16.5" customHeight="1">
      <c r="A592" s="66"/>
      <c r="B592" s="82"/>
      <c r="C592" s="83"/>
      <c r="D592" s="77"/>
      <c r="E592" s="66"/>
      <c r="F592" s="97"/>
      <c r="G592" s="98"/>
      <c r="H592" s="66"/>
      <c r="I592" s="66"/>
      <c r="J592" s="66"/>
      <c r="K592" s="66"/>
      <c r="L592" s="66"/>
    </row>
    <row r="593" ht="16.5" customHeight="1">
      <c r="A593" s="66"/>
      <c r="B593" s="82"/>
      <c r="C593" s="83"/>
      <c r="D593" s="77"/>
      <c r="E593" s="66"/>
      <c r="F593" s="97"/>
      <c r="G593" s="98"/>
      <c r="H593" s="66"/>
      <c r="I593" s="66"/>
      <c r="J593" s="66"/>
      <c r="K593" s="66"/>
      <c r="L593" s="66"/>
    </row>
    <row r="594" ht="16.5" customHeight="1">
      <c r="A594" s="66"/>
      <c r="B594" s="82"/>
      <c r="C594" s="83"/>
      <c r="D594" s="77"/>
      <c r="E594" s="66"/>
      <c r="F594" s="97"/>
      <c r="G594" s="98"/>
      <c r="H594" s="66"/>
      <c r="I594" s="66"/>
      <c r="J594" s="66"/>
      <c r="K594" s="66"/>
      <c r="L594" s="66"/>
    </row>
    <row r="595" ht="16.5" customHeight="1">
      <c r="A595" s="66"/>
      <c r="B595" s="82"/>
      <c r="C595" s="83"/>
      <c r="D595" s="77"/>
      <c r="E595" s="66"/>
      <c r="F595" s="97"/>
      <c r="G595" s="98"/>
      <c r="H595" s="66"/>
      <c r="I595" s="66"/>
      <c r="J595" s="66"/>
      <c r="K595" s="66"/>
      <c r="L595" s="66"/>
    </row>
    <row r="596" ht="16.5" customHeight="1">
      <c r="A596" s="66"/>
      <c r="B596" s="82"/>
      <c r="C596" s="83"/>
      <c r="D596" s="77"/>
      <c r="E596" s="66"/>
      <c r="F596" s="97"/>
      <c r="G596" s="98"/>
      <c r="H596" s="66"/>
      <c r="I596" s="66"/>
      <c r="J596" s="66"/>
      <c r="K596" s="66"/>
      <c r="L596" s="66"/>
    </row>
    <row r="597" ht="16.5" customHeight="1">
      <c r="A597" s="66"/>
      <c r="B597" s="82"/>
      <c r="C597" s="83"/>
      <c r="D597" s="77"/>
      <c r="E597" s="66"/>
      <c r="F597" s="97"/>
      <c r="G597" s="98"/>
      <c r="H597" s="66"/>
      <c r="I597" s="66"/>
      <c r="J597" s="66"/>
      <c r="K597" s="66"/>
      <c r="L597" s="66"/>
    </row>
    <row r="598" ht="16.5" customHeight="1">
      <c r="A598" s="66"/>
      <c r="B598" s="82"/>
      <c r="C598" s="83"/>
      <c r="D598" s="77"/>
      <c r="E598" s="66"/>
      <c r="F598" s="97"/>
      <c r="G598" s="98"/>
      <c r="H598" s="66"/>
      <c r="I598" s="66"/>
      <c r="J598" s="66"/>
      <c r="K598" s="66"/>
      <c r="L598" s="66"/>
    </row>
    <row r="599" ht="16.5" customHeight="1">
      <c r="A599" s="66"/>
      <c r="B599" s="82"/>
      <c r="C599" s="83"/>
      <c r="D599" s="77"/>
      <c r="E599" s="66"/>
      <c r="F599" s="97"/>
      <c r="G599" s="98"/>
      <c r="H599" s="66"/>
      <c r="I599" s="66"/>
      <c r="J599" s="66"/>
      <c r="K599" s="66"/>
      <c r="L599" s="66"/>
    </row>
    <row r="600" ht="16.5" customHeight="1">
      <c r="A600" s="66"/>
      <c r="B600" s="82"/>
      <c r="C600" s="83"/>
      <c r="D600" s="77"/>
      <c r="E600" s="66"/>
      <c r="F600" s="97"/>
      <c r="G600" s="98"/>
      <c r="H600" s="66"/>
      <c r="I600" s="66"/>
      <c r="J600" s="66"/>
      <c r="K600" s="66"/>
      <c r="L600" s="66"/>
    </row>
    <row r="601" ht="16.5" customHeight="1">
      <c r="A601" s="66"/>
      <c r="B601" s="82"/>
      <c r="C601" s="83"/>
      <c r="D601" s="77"/>
      <c r="E601" s="66"/>
      <c r="F601" s="97"/>
      <c r="G601" s="98"/>
      <c r="H601" s="66"/>
      <c r="I601" s="66"/>
      <c r="J601" s="66"/>
      <c r="K601" s="66"/>
      <c r="L601" s="66"/>
    </row>
    <row r="602" ht="16.5" customHeight="1">
      <c r="A602" s="66"/>
      <c r="B602" s="82"/>
      <c r="C602" s="83"/>
      <c r="D602" s="77"/>
      <c r="E602" s="66"/>
      <c r="F602" s="97"/>
      <c r="G602" s="98"/>
      <c r="H602" s="66"/>
      <c r="I602" s="66"/>
      <c r="J602" s="66"/>
      <c r="K602" s="66"/>
      <c r="L602" s="66"/>
    </row>
    <row r="603" ht="16.5" customHeight="1">
      <c r="A603" s="66"/>
      <c r="B603" s="82"/>
      <c r="C603" s="83"/>
      <c r="D603" s="77"/>
      <c r="E603" s="66"/>
      <c r="F603" s="97"/>
      <c r="G603" s="98"/>
      <c r="H603" s="66"/>
      <c r="I603" s="66"/>
      <c r="J603" s="66"/>
      <c r="K603" s="66"/>
      <c r="L603" s="66"/>
    </row>
    <row r="604" ht="16.5" customHeight="1">
      <c r="A604" s="66"/>
      <c r="B604" s="82"/>
      <c r="C604" s="83"/>
      <c r="D604" s="77"/>
      <c r="E604" s="66"/>
      <c r="F604" s="97"/>
      <c r="G604" s="98"/>
      <c r="H604" s="66"/>
      <c r="I604" s="66"/>
      <c r="J604" s="66"/>
      <c r="K604" s="66"/>
      <c r="L604" s="66"/>
    </row>
    <row r="605" ht="16.5" customHeight="1">
      <c r="A605" s="66"/>
      <c r="B605" s="82"/>
      <c r="C605" s="83"/>
      <c r="D605" s="77"/>
      <c r="E605" s="66"/>
      <c r="F605" s="97"/>
      <c r="G605" s="98"/>
      <c r="H605" s="66"/>
      <c r="I605" s="66"/>
      <c r="J605" s="66"/>
      <c r="K605" s="66"/>
      <c r="L605" s="66"/>
    </row>
    <row r="606" ht="16.5" customHeight="1">
      <c r="A606" s="66"/>
      <c r="B606" s="82"/>
      <c r="C606" s="83"/>
      <c r="D606" s="77"/>
      <c r="E606" s="66"/>
      <c r="F606" s="97"/>
      <c r="G606" s="98"/>
      <c r="H606" s="66"/>
      <c r="I606" s="66"/>
      <c r="J606" s="66"/>
      <c r="K606" s="66"/>
      <c r="L606" s="66"/>
    </row>
    <row r="607" ht="16.5" customHeight="1">
      <c r="A607" s="66"/>
      <c r="B607" s="82"/>
      <c r="C607" s="83"/>
      <c r="D607" s="77"/>
      <c r="E607" s="66"/>
      <c r="F607" s="97"/>
      <c r="G607" s="98"/>
      <c r="H607" s="66"/>
      <c r="I607" s="66"/>
      <c r="J607" s="66"/>
      <c r="K607" s="66"/>
      <c r="L607" s="66"/>
    </row>
    <row r="608" ht="16.5" customHeight="1">
      <c r="A608" s="66"/>
      <c r="B608" s="82"/>
      <c r="C608" s="83"/>
      <c r="D608" s="77"/>
      <c r="E608" s="66"/>
      <c r="F608" s="97"/>
      <c r="G608" s="98"/>
      <c r="H608" s="66"/>
      <c r="I608" s="66"/>
      <c r="J608" s="66"/>
      <c r="K608" s="66"/>
      <c r="L608" s="66"/>
    </row>
    <row r="609" ht="16.5" customHeight="1">
      <c r="A609" s="66"/>
      <c r="B609" s="82"/>
      <c r="C609" s="83"/>
      <c r="D609" s="77"/>
      <c r="E609" s="66"/>
      <c r="F609" s="97"/>
      <c r="G609" s="98"/>
      <c r="H609" s="66"/>
      <c r="I609" s="66"/>
      <c r="J609" s="66"/>
      <c r="K609" s="66"/>
      <c r="L609" s="66"/>
    </row>
    <row r="610" ht="16.5" customHeight="1">
      <c r="A610" s="66"/>
      <c r="B610" s="82"/>
      <c r="C610" s="83"/>
      <c r="D610" s="77"/>
      <c r="E610" s="66"/>
      <c r="F610" s="97"/>
      <c r="G610" s="98"/>
      <c r="H610" s="66"/>
      <c r="I610" s="66"/>
      <c r="J610" s="66"/>
      <c r="K610" s="66"/>
      <c r="L610" s="66"/>
    </row>
    <row r="611" ht="16.5" customHeight="1">
      <c r="A611" s="66"/>
      <c r="B611" s="82"/>
      <c r="C611" s="83"/>
      <c r="D611" s="77"/>
      <c r="E611" s="66"/>
      <c r="F611" s="97"/>
      <c r="G611" s="98"/>
      <c r="H611" s="66"/>
      <c r="I611" s="66"/>
      <c r="J611" s="66"/>
      <c r="K611" s="66"/>
      <c r="L611" s="66"/>
    </row>
    <row r="612" ht="16.5" customHeight="1">
      <c r="A612" s="66"/>
      <c r="B612" s="82"/>
      <c r="C612" s="83"/>
      <c r="D612" s="77"/>
      <c r="E612" s="66"/>
      <c r="F612" s="97"/>
      <c r="G612" s="98"/>
      <c r="H612" s="66"/>
      <c r="I612" s="66"/>
      <c r="J612" s="66"/>
      <c r="K612" s="66"/>
      <c r="L612" s="66"/>
    </row>
    <row r="613" ht="16.5" customHeight="1">
      <c r="A613" s="66"/>
      <c r="B613" s="82"/>
      <c r="C613" s="83"/>
      <c r="D613" s="77"/>
      <c r="E613" s="66"/>
      <c r="F613" s="97"/>
      <c r="G613" s="98"/>
      <c r="H613" s="66"/>
      <c r="I613" s="66"/>
      <c r="J613" s="66"/>
      <c r="K613" s="66"/>
      <c r="L613" s="66"/>
    </row>
    <row r="614" ht="16.5" customHeight="1">
      <c r="A614" s="66"/>
      <c r="B614" s="82"/>
      <c r="C614" s="83"/>
      <c r="D614" s="77"/>
      <c r="E614" s="66"/>
      <c r="F614" s="97"/>
      <c r="G614" s="98"/>
      <c r="H614" s="66"/>
      <c r="I614" s="66"/>
      <c r="J614" s="66"/>
      <c r="K614" s="66"/>
      <c r="L614" s="66"/>
    </row>
    <row r="615" ht="16.5" customHeight="1">
      <c r="A615" s="66"/>
      <c r="B615" s="82"/>
      <c r="C615" s="83"/>
      <c r="D615" s="77"/>
      <c r="E615" s="66"/>
      <c r="F615" s="97"/>
      <c r="G615" s="98"/>
      <c r="H615" s="66"/>
      <c r="I615" s="66"/>
      <c r="J615" s="66"/>
      <c r="K615" s="66"/>
      <c r="L615" s="66"/>
    </row>
    <row r="616" ht="16.5" customHeight="1">
      <c r="A616" s="66"/>
      <c r="B616" s="82"/>
      <c r="C616" s="83"/>
      <c r="D616" s="77"/>
      <c r="E616" s="66"/>
      <c r="F616" s="97"/>
      <c r="G616" s="98"/>
      <c r="H616" s="66"/>
      <c r="I616" s="66"/>
      <c r="J616" s="66"/>
      <c r="K616" s="66"/>
      <c r="L616" s="66"/>
    </row>
    <row r="617" ht="16.5" customHeight="1">
      <c r="A617" s="66"/>
      <c r="B617" s="82"/>
      <c r="C617" s="83"/>
      <c r="D617" s="77"/>
      <c r="E617" s="66"/>
      <c r="F617" s="97"/>
      <c r="G617" s="98"/>
      <c r="H617" s="66"/>
      <c r="I617" s="66"/>
      <c r="J617" s="66"/>
      <c r="K617" s="66"/>
      <c r="L617" s="66"/>
    </row>
    <row r="618" ht="16.5" customHeight="1">
      <c r="A618" s="66"/>
      <c r="B618" s="82"/>
      <c r="C618" s="83"/>
      <c r="D618" s="77"/>
      <c r="E618" s="66"/>
      <c r="F618" s="97"/>
      <c r="G618" s="98"/>
      <c r="H618" s="66"/>
      <c r="I618" s="66"/>
      <c r="J618" s="66"/>
      <c r="K618" s="66"/>
      <c r="L618" s="66"/>
    </row>
    <row r="619" ht="16.5" customHeight="1">
      <c r="A619" s="66"/>
      <c r="B619" s="82"/>
      <c r="C619" s="83"/>
      <c r="D619" s="77"/>
      <c r="E619" s="66"/>
      <c r="F619" s="97"/>
      <c r="G619" s="98"/>
      <c r="H619" s="66"/>
      <c r="I619" s="66"/>
      <c r="J619" s="66"/>
      <c r="K619" s="66"/>
      <c r="L619" s="66"/>
    </row>
    <row r="620" ht="16.5" customHeight="1">
      <c r="A620" s="66"/>
      <c r="B620" s="82"/>
      <c r="C620" s="83"/>
      <c r="D620" s="77"/>
      <c r="E620" s="66"/>
      <c r="F620" s="97"/>
      <c r="G620" s="98"/>
      <c r="H620" s="66"/>
      <c r="I620" s="66"/>
      <c r="J620" s="66"/>
      <c r="K620" s="66"/>
      <c r="L620" s="66"/>
    </row>
    <row r="621" ht="16.5" customHeight="1">
      <c r="A621" s="66"/>
      <c r="B621" s="82"/>
      <c r="C621" s="83"/>
      <c r="D621" s="77"/>
      <c r="E621" s="66"/>
      <c r="F621" s="97"/>
      <c r="G621" s="98"/>
      <c r="H621" s="66"/>
      <c r="I621" s="66"/>
      <c r="J621" s="66"/>
      <c r="K621" s="66"/>
      <c r="L621" s="66"/>
    </row>
    <row r="622" ht="16.5" customHeight="1">
      <c r="A622" s="66"/>
      <c r="B622" s="82"/>
      <c r="C622" s="83"/>
      <c r="D622" s="77"/>
      <c r="E622" s="66"/>
      <c r="F622" s="97"/>
      <c r="G622" s="98"/>
      <c r="H622" s="66"/>
      <c r="I622" s="66"/>
      <c r="J622" s="66"/>
      <c r="K622" s="66"/>
      <c r="L622" s="66"/>
    </row>
    <row r="623" ht="16.5" customHeight="1">
      <c r="A623" s="66"/>
      <c r="B623" s="82"/>
      <c r="C623" s="83"/>
      <c r="D623" s="77"/>
      <c r="E623" s="66"/>
      <c r="F623" s="97"/>
      <c r="G623" s="98"/>
      <c r="H623" s="66"/>
      <c r="I623" s="66"/>
      <c r="J623" s="66"/>
      <c r="K623" s="66"/>
      <c r="L623" s="66"/>
    </row>
    <row r="624" ht="16.5" customHeight="1">
      <c r="A624" s="66"/>
      <c r="B624" s="82"/>
      <c r="C624" s="83"/>
      <c r="D624" s="77"/>
      <c r="E624" s="66"/>
      <c r="F624" s="97"/>
      <c r="G624" s="98"/>
      <c r="H624" s="66"/>
      <c r="I624" s="66"/>
      <c r="J624" s="66"/>
      <c r="K624" s="66"/>
      <c r="L624" s="66"/>
    </row>
    <row r="625" ht="16.5" customHeight="1">
      <c r="A625" s="66"/>
      <c r="B625" s="82"/>
      <c r="C625" s="83"/>
      <c r="D625" s="77"/>
      <c r="E625" s="66"/>
      <c r="F625" s="97"/>
      <c r="G625" s="98"/>
      <c r="H625" s="66"/>
      <c r="I625" s="66"/>
      <c r="J625" s="66"/>
      <c r="K625" s="66"/>
      <c r="L625" s="66"/>
    </row>
    <row r="626" ht="16.5" customHeight="1">
      <c r="A626" s="66"/>
      <c r="B626" s="82"/>
      <c r="C626" s="83"/>
      <c r="D626" s="77"/>
      <c r="E626" s="66"/>
      <c r="F626" s="97"/>
      <c r="G626" s="98"/>
      <c r="H626" s="66"/>
      <c r="I626" s="66"/>
      <c r="J626" s="66"/>
      <c r="K626" s="66"/>
      <c r="L626" s="66"/>
    </row>
    <row r="627" ht="16.5" customHeight="1">
      <c r="A627" s="66"/>
      <c r="B627" s="82"/>
      <c r="C627" s="83"/>
      <c r="D627" s="77"/>
      <c r="E627" s="66"/>
      <c r="F627" s="97"/>
      <c r="G627" s="98"/>
      <c r="H627" s="66"/>
      <c r="I627" s="66"/>
      <c r="J627" s="66"/>
      <c r="K627" s="66"/>
      <c r="L627" s="66"/>
    </row>
    <row r="628" ht="16.5" customHeight="1">
      <c r="A628" s="66"/>
      <c r="B628" s="82"/>
      <c r="C628" s="83"/>
      <c r="D628" s="77"/>
      <c r="E628" s="66"/>
      <c r="F628" s="97"/>
      <c r="G628" s="98"/>
      <c r="H628" s="66"/>
      <c r="I628" s="66"/>
      <c r="J628" s="66"/>
      <c r="K628" s="66"/>
      <c r="L628" s="66"/>
    </row>
    <row r="629" ht="16.5" customHeight="1">
      <c r="A629" s="66"/>
      <c r="B629" s="82"/>
      <c r="C629" s="83"/>
      <c r="D629" s="77"/>
      <c r="E629" s="66"/>
      <c r="F629" s="97"/>
      <c r="G629" s="98"/>
      <c r="H629" s="66"/>
      <c r="I629" s="66"/>
      <c r="J629" s="66"/>
      <c r="K629" s="66"/>
      <c r="L629" s="66"/>
    </row>
    <row r="630" ht="16.5" customHeight="1">
      <c r="A630" s="66"/>
      <c r="B630" s="82"/>
      <c r="C630" s="83"/>
      <c r="D630" s="77"/>
      <c r="E630" s="66"/>
      <c r="F630" s="97"/>
      <c r="G630" s="98"/>
      <c r="H630" s="66"/>
      <c r="I630" s="66"/>
      <c r="J630" s="66"/>
      <c r="K630" s="66"/>
      <c r="L630" s="66"/>
    </row>
    <row r="631" ht="16.5" customHeight="1">
      <c r="A631" s="66"/>
      <c r="B631" s="82"/>
      <c r="C631" s="83"/>
      <c r="D631" s="77"/>
      <c r="E631" s="66"/>
      <c r="F631" s="97"/>
      <c r="G631" s="98"/>
      <c r="H631" s="66"/>
      <c r="I631" s="66"/>
      <c r="J631" s="66"/>
      <c r="K631" s="66"/>
      <c r="L631" s="66"/>
    </row>
    <row r="632" ht="16.5" customHeight="1">
      <c r="A632" s="66"/>
      <c r="B632" s="82"/>
      <c r="C632" s="83"/>
      <c r="D632" s="77"/>
      <c r="E632" s="66"/>
      <c r="F632" s="97"/>
      <c r="G632" s="98"/>
      <c r="H632" s="66"/>
      <c r="I632" s="66"/>
      <c r="J632" s="66"/>
      <c r="K632" s="66"/>
      <c r="L632" s="66"/>
    </row>
    <row r="633" ht="16.5" customHeight="1">
      <c r="A633" s="66"/>
      <c r="B633" s="82"/>
      <c r="C633" s="83"/>
      <c r="D633" s="77"/>
      <c r="E633" s="66"/>
      <c r="F633" s="97"/>
      <c r="G633" s="98"/>
      <c r="H633" s="66"/>
      <c r="I633" s="66"/>
      <c r="J633" s="66"/>
      <c r="K633" s="66"/>
      <c r="L633" s="66"/>
    </row>
    <row r="634" ht="16.5" customHeight="1">
      <c r="A634" s="66"/>
      <c r="B634" s="82"/>
      <c r="C634" s="83"/>
      <c r="D634" s="77"/>
      <c r="E634" s="66"/>
      <c r="F634" s="97"/>
      <c r="G634" s="98"/>
      <c r="H634" s="66"/>
      <c r="I634" s="66"/>
      <c r="J634" s="66"/>
      <c r="K634" s="66"/>
      <c r="L634" s="66"/>
    </row>
    <row r="635" ht="16.5" customHeight="1">
      <c r="A635" s="66"/>
      <c r="B635" s="82"/>
      <c r="C635" s="83"/>
      <c r="D635" s="77"/>
      <c r="E635" s="66"/>
      <c r="F635" s="97"/>
      <c r="G635" s="98"/>
      <c r="H635" s="66"/>
      <c r="I635" s="66"/>
      <c r="J635" s="66"/>
      <c r="K635" s="66"/>
      <c r="L635" s="66"/>
    </row>
    <row r="636" ht="16.5" customHeight="1">
      <c r="A636" s="66"/>
      <c r="B636" s="82"/>
      <c r="C636" s="83"/>
      <c r="D636" s="77"/>
      <c r="E636" s="66"/>
      <c r="F636" s="97"/>
      <c r="G636" s="98"/>
      <c r="H636" s="66"/>
      <c r="I636" s="66"/>
      <c r="J636" s="66"/>
      <c r="K636" s="66"/>
      <c r="L636" s="66"/>
    </row>
    <row r="637" ht="16.5" customHeight="1">
      <c r="A637" s="66"/>
      <c r="B637" s="82"/>
      <c r="C637" s="83"/>
      <c r="D637" s="77"/>
      <c r="E637" s="66"/>
      <c r="F637" s="97"/>
      <c r="G637" s="98"/>
      <c r="H637" s="66"/>
      <c r="I637" s="66"/>
      <c r="J637" s="66"/>
      <c r="K637" s="66"/>
      <c r="L637" s="66"/>
    </row>
    <row r="638" ht="16.5" customHeight="1">
      <c r="A638" s="66"/>
      <c r="B638" s="82"/>
      <c r="C638" s="83"/>
      <c r="D638" s="77"/>
      <c r="E638" s="66"/>
      <c r="F638" s="97"/>
      <c r="G638" s="98"/>
      <c r="H638" s="66"/>
      <c r="I638" s="66"/>
      <c r="J638" s="66"/>
      <c r="K638" s="66"/>
      <c r="L638" s="66"/>
    </row>
    <row r="639" ht="16.5" customHeight="1">
      <c r="A639" s="66"/>
      <c r="B639" s="82"/>
      <c r="C639" s="83"/>
      <c r="D639" s="77"/>
      <c r="E639" s="66"/>
      <c r="F639" s="97"/>
      <c r="G639" s="98"/>
      <c r="H639" s="66"/>
      <c r="I639" s="66"/>
      <c r="J639" s="66"/>
      <c r="K639" s="66"/>
      <c r="L639" s="66"/>
    </row>
    <row r="640" ht="16.5" customHeight="1">
      <c r="A640" s="66"/>
      <c r="B640" s="82"/>
      <c r="C640" s="83"/>
      <c r="D640" s="77"/>
      <c r="E640" s="66"/>
      <c r="F640" s="97"/>
      <c r="G640" s="98"/>
      <c r="H640" s="66"/>
      <c r="I640" s="66"/>
      <c r="J640" s="66"/>
      <c r="K640" s="66"/>
      <c r="L640" s="66"/>
    </row>
    <row r="641" ht="16.5" customHeight="1">
      <c r="A641" s="66"/>
      <c r="B641" s="82"/>
      <c r="C641" s="83"/>
      <c r="D641" s="77"/>
      <c r="E641" s="66"/>
      <c r="F641" s="97"/>
      <c r="G641" s="98"/>
      <c r="H641" s="66"/>
      <c r="I641" s="66"/>
      <c r="J641" s="66"/>
      <c r="K641" s="66"/>
      <c r="L641" s="66"/>
    </row>
    <row r="642" ht="16.5" customHeight="1">
      <c r="A642" s="66"/>
      <c r="B642" s="82"/>
      <c r="C642" s="83"/>
      <c r="D642" s="77"/>
      <c r="E642" s="66"/>
      <c r="F642" s="97"/>
      <c r="G642" s="98"/>
      <c r="H642" s="66"/>
      <c r="I642" s="66"/>
      <c r="J642" s="66"/>
      <c r="K642" s="66"/>
      <c r="L642" s="66"/>
    </row>
    <row r="643" ht="16.5" customHeight="1">
      <c r="A643" s="66"/>
      <c r="B643" s="82"/>
      <c r="C643" s="83"/>
      <c r="D643" s="77"/>
      <c r="E643" s="66"/>
      <c r="F643" s="97"/>
      <c r="G643" s="98"/>
      <c r="H643" s="66"/>
      <c r="I643" s="66"/>
      <c r="J643" s="66"/>
      <c r="K643" s="66"/>
      <c r="L643" s="66"/>
    </row>
    <row r="644" ht="16.5" customHeight="1">
      <c r="A644" s="66"/>
      <c r="B644" s="82"/>
      <c r="C644" s="83"/>
      <c r="D644" s="77"/>
      <c r="E644" s="66"/>
      <c r="F644" s="97"/>
      <c r="G644" s="98"/>
      <c r="H644" s="66"/>
      <c r="I644" s="66"/>
      <c r="J644" s="66"/>
      <c r="K644" s="66"/>
      <c r="L644" s="66"/>
    </row>
    <row r="645" ht="16.5" customHeight="1">
      <c r="A645" s="66"/>
      <c r="B645" s="82"/>
      <c r="C645" s="83"/>
      <c r="D645" s="77"/>
      <c r="E645" s="66"/>
      <c r="F645" s="97"/>
      <c r="G645" s="98"/>
      <c r="H645" s="66"/>
      <c r="I645" s="66"/>
      <c r="J645" s="66"/>
      <c r="K645" s="66"/>
      <c r="L645" s="66"/>
    </row>
    <row r="646" ht="16.5" customHeight="1">
      <c r="A646" s="66"/>
      <c r="B646" s="82"/>
      <c r="C646" s="83"/>
      <c r="D646" s="77"/>
      <c r="E646" s="66"/>
      <c r="F646" s="97"/>
      <c r="G646" s="98"/>
      <c r="H646" s="66"/>
      <c r="I646" s="66"/>
      <c r="J646" s="66"/>
      <c r="K646" s="66"/>
      <c r="L646" s="66"/>
    </row>
    <row r="647" ht="16.5" customHeight="1">
      <c r="A647" s="66"/>
      <c r="B647" s="82"/>
      <c r="C647" s="83"/>
      <c r="D647" s="77"/>
      <c r="E647" s="66"/>
      <c r="F647" s="97"/>
      <c r="G647" s="98"/>
      <c r="H647" s="66"/>
      <c r="I647" s="66"/>
      <c r="J647" s="66"/>
      <c r="K647" s="66"/>
      <c r="L647" s="66"/>
    </row>
    <row r="648" ht="16.5" customHeight="1">
      <c r="A648" s="66"/>
      <c r="B648" s="82"/>
      <c r="C648" s="83"/>
      <c r="D648" s="77"/>
      <c r="E648" s="66"/>
      <c r="F648" s="97"/>
      <c r="G648" s="98"/>
      <c r="H648" s="66"/>
      <c r="I648" s="66"/>
      <c r="J648" s="66"/>
      <c r="K648" s="66"/>
      <c r="L648" s="66"/>
    </row>
    <row r="649" ht="16.5" customHeight="1">
      <c r="A649" s="66"/>
      <c r="B649" s="82"/>
      <c r="C649" s="83"/>
      <c r="D649" s="77"/>
      <c r="E649" s="66"/>
      <c r="F649" s="97"/>
      <c r="G649" s="98"/>
      <c r="H649" s="66"/>
      <c r="I649" s="66"/>
      <c r="J649" s="66"/>
      <c r="K649" s="66"/>
      <c r="L649" s="66"/>
    </row>
    <row r="650" ht="16.5" customHeight="1">
      <c r="A650" s="66"/>
      <c r="B650" s="82"/>
      <c r="C650" s="83"/>
      <c r="D650" s="77"/>
      <c r="E650" s="66"/>
      <c r="F650" s="97"/>
      <c r="G650" s="98"/>
      <c r="H650" s="66"/>
      <c r="I650" s="66"/>
      <c r="J650" s="66"/>
      <c r="K650" s="66"/>
      <c r="L650" s="66"/>
    </row>
    <row r="651" ht="16.5" customHeight="1">
      <c r="A651" s="66"/>
      <c r="B651" s="82"/>
      <c r="C651" s="83"/>
      <c r="D651" s="77"/>
      <c r="E651" s="66"/>
      <c r="F651" s="97"/>
      <c r="G651" s="98"/>
      <c r="H651" s="66"/>
      <c r="I651" s="66"/>
      <c r="J651" s="66"/>
      <c r="K651" s="66"/>
      <c r="L651" s="66"/>
    </row>
    <row r="652" ht="16.5" customHeight="1">
      <c r="A652" s="66"/>
      <c r="B652" s="82"/>
      <c r="C652" s="83"/>
      <c r="D652" s="77"/>
      <c r="E652" s="66"/>
      <c r="F652" s="97"/>
      <c r="G652" s="98"/>
      <c r="H652" s="66"/>
      <c r="I652" s="66"/>
      <c r="J652" s="66"/>
      <c r="K652" s="66"/>
      <c r="L652" s="66"/>
    </row>
    <row r="653" ht="16.5" customHeight="1">
      <c r="A653" s="66"/>
      <c r="B653" s="82"/>
      <c r="C653" s="83"/>
      <c r="D653" s="77"/>
      <c r="E653" s="66"/>
      <c r="F653" s="97"/>
      <c r="G653" s="98"/>
      <c r="H653" s="66"/>
      <c r="I653" s="66"/>
      <c r="J653" s="66"/>
      <c r="K653" s="66"/>
      <c r="L653" s="66"/>
    </row>
    <row r="654" ht="16.5" customHeight="1">
      <c r="A654" s="66"/>
      <c r="B654" s="82"/>
      <c r="C654" s="83"/>
      <c r="D654" s="77"/>
      <c r="E654" s="66"/>
      <c r="F654" s="97"/>
      <c r="G654" s="98"/>
      <c r="H654" s="66"/>
      <c r="I654" s="66"/>
      <c r="J654" s="66"/>
      <c r="K654" s="66"/>
      <c r="L654" s="66"/>
    </row>
    <row r="655" ht="16.5" customHeight="1">
      <c r="A655" s="66"/>
      <c r="B655" s="82"/>
      <c r="C655" s="83"/>
      <c r="D655" s="77"/>
      <c r="E655" s="66"/>
      <c r="F655" s="97"/>
      <c r="G655" s="98"/>
      <c r="H655" s="66"/>
      <c r="I655" s="66"/>
      <c r="J655" s="66"/>
      <c r="K655" s="66"/>
      <c r="L655" s="66"/>
    </row>
    <row r="656" ht="16.5" customHeight="1">
      <c r="A656" s="66"/>
      <c r="B656" s="82"/>
      <c r="C656" s="83"/>
      <c r="D656" s="77"/>
      <c r="E656" s="66"/>
      <c r="F656" s="97"/>
      <c r="G656" s="98"/>
      <c r="H656" s="66"/>
      <c r="I656" s="66"/>
      <c r="J656" s="66"/>
      <c r="K656" s="66"/>
      <c r="L656" s="66"/>
    </row>
    <row r="657" ht="16.5" customHeight="1">
      <c r="A657" s="66"/>
      <c r="B657" s="82"/>
      <c r="C657" s="83"/>
      <c r="D657" s="77"/>
      <c r="E657" s="66"/>
      <c r="F657" s="97"/>
      <c r="G657" s="98"/>
      <c r="H657" s="66"/>
      <c r="I657" s="66"/>
      <c r="J657" s="66"/>
      <c r="K657" s="66"/>
      <c r="L657" s="66"/>
    </row>
    <row r="658" ht="16.5" customHeight="1">
      <c r="A658" s="66"/>
      <c r="B658" s="82"/>
      <c r="C658" s="83"/>
      <c r="D658" s="77"/>
      <c r="E658" s="66"/>
      <c r="F658" s="97"/>
      <c r="G658" s="98"/>
      <c r="H658" s="66"/>
      <c r="I658" s="66"/>
      <c r="J658" s="66"/>
      <c r="K658" s="66"/>
      <c r="L658" s="66"/>
    </row>
    <row r="659" ht="16.5" customHeight="1">
      <c r="A659" s="66"/>
      <c r="B659" s="82"/>
      <c r="C659" s="83"/>
      <c r="D659" s="77"/>
      <c r="E659" s="66"/>
      <c r="F659" s="97"/>
      <c r="G659" s="98"/>
      <c r="H659" s="66"/>
      <c r="I659" s="66"/>
      <c r="J659" s="66"/>
      <c r="K659" s="66"/>
      <c r="L659" s="66"/>
    </row>
    <row r="660" ht="16.5" customHeight="1">
      <c r="A660" s="66"/>
      <c r="B660" s="82"/>
      <c r="C660" s="83"/>
      <c r="D660" s="77"/>
      <c r="E660" s="66"/>
      <c r="F660" s="97"/>
      <c r="G660" s="98"/>
      <c r="H660" s="66"/>
      <c r="I660" s="66"/>
      <c r="J660" s="66"/>
      <c r="K660" s="66"/>
      <c r="L660" s="66"/>
    </row>
    <row r="661" ht="16.5" customHeight="1">
      <c r="A661" s="66"/>
      <c r="B661" s="82"/>
      <c r="C661" s="83"/>
      <c r="D661" s="77"/>
      <c r="E661" s="66"/>
      <c r="F661" s="97"/>
      <c r="G661" s="98"/>
      <c r="H661" s="66"/>
      <c r="I661" s="66"/>
      <c r="J661" s="66"/>
      <c r="K661" s="66"/>
      <c r="L661" s="66"/>
    </row>
    <row r="662" ht="16.5" customHeight="1">
      <c r="A662" s="66"/>
      <c r="B662" s="82"/>
      <c r="C662" s="83"/>
      <c r="D662" s="77"/>
      <c r="E662" s="66"/>
      <c r="F662" s="97"/>
      <c r="G662" s="98"/>
      <c r="H662" s="66"/>
      <c r="I662" s="66"/>
      <c r="J662" s="66"/>
      <c r="K662" s="66"/>
      <c r="L662" s="66"/>
    </row>
    <row r="663" ht="16.5" customHeight="1">
      <c r="A663" s="66"/>
      <c r="B663" s="82"/>
      <c r="C663" s="83"/>
      <c r="D663" s="77"/>
      <c r="E663" s="66"/>
      <c r="F663" s="97"/>
      <c r="G663" s="98"/>
      <c r="H663" s="66"/>
      <c r="I663" s="66"/>
      <c r="J663" s="66"/>
      <c r="K663" s="66"/>
      <c r="L663" s="66"/>
    </row>
    <row r="664" ht="16.5" customHeight="1">
      <c r="A664" s="66"/>
      <c r="B664" s="82"/>
      <c r="C664" s="83"/>
      <c r="D664" s="77"/>
      <c r="E664" s="66"/>
      <c r="F664" s="97"/>
      <c r="G664" s="98"/>
      <c r="H664" s="66"/>
      <c r="I664" s="66"/>
      <c r="J664" s="66"/>
      <c r="K664" s="66"/>
      <c r="L664" s="66"/>
    </row>
    <row r="665" ht="16.5" customHeight="1">
      <c r="A665" s="66"/>
      <c r="B665" s="82"/>
      <c r="C665" s="83"/>
      <c r="D665" s="77"/>
      <c r="E665" s="66"/>
      <c r="F665" s="97"/>
      <c r="G665" s="98"/>
      <c r="H665" s="66"/>
      <c r="I665" s="66"/>
      <c r="J665" s="66"/>
      <c r="K665" s="66"/>
      <c r="L665" s="66"/>
    </row>
    <row r="666" ht="16.5" customHeight="1">
      <c r="A666" s="66"/>
      <c r="B666" s="82"/>
      <c r="C666" s="83"/>
      <c r="D666" s="77"/>
      <c r="E666" s="66"/>
      <c r="F666" s="97"/>
      <c r="G666" s="98"/>
      <c r="H666" s="66"/>
      <c r="I666" s="66"/>
      <c r="J666" s="66"/>
      <c r="K666" s="66"/>
      <c r="L666" s="66"/>
    </row>
    <row r="667" ht="16.5" customHeight="1">
      <c r="A667" s="66"/>
      <c r="B667" s="82"/>
      <c r="C667" s="83"/>
      <c r="D667" s="77"/>
      <c r="E667" s="66"/>
      <c r="F667" s="97"/>
      <c r="G667" s="98"/>
      <c r="H667" s="66"/>
      <c r="I667" s="66"/>
      <c r="J667" s="66"/>
      <c r="K667" s="66"/>
      <c r="L667" s="66"/>
    </row>
    <row r="668" ht="16.5" customHeight="1">
      <c r="A668" s="66"/>
      <c r="B668" s="82"/>
      <c r="C668" s="83"/>
      <c r="D668" s="77"/>
      <c r="E668" s="66"/>
      <c r="F668" s="97"/>
      <c r="G668" s="98"/>
      <c r="H668" s="66"/>
      <c r="I668" s="66"/>
      <c r="J668" s="66"/>
      <c r="K668" s="66"/>
      <c r="L668" s="66"/>
    </row>
    <row r="669" ht="16.5" customHeight="1">
      <c r="A669" s="66"/>
      <c r="B669" s="82"/>
      <c r="C669" s="83"/>
      <c r="D669" s="77"/>
      <c r="E669" s="66"/>
      <c r="F669" s="97"/>
      <c r="G669" s="98"/>
      <c r="H669" s="66"/>
      <c r="I669" s="66"/>
      <c r="J669" s="66"/>
      <c r="K669" s="66"/>
      <c r="L669" s="66"/>
    </row>
    <row r="670" ht="16.5" customHeight="1">
      <c r="A670" s="66"/>
      <c r="B670" s="82"/>
      <c r="C670" s="83"/>
      <c r="D670" s="77"/>
      <c r="E670" s="66"/>
      <c r="F670" s="97"/>
      <c r="G670" s="98"/>
      <c r="H670" s="66"/>
      <c r="I670" s="66"/>
      <c r="J670" s="66"/>
      <c r="K670" s="66"/>
      <c r="L670" s="66"/>
    </row>
    <row r="671" ht="16.5" customHeight="1">
      <c r="A671" s="66"/>
      <c r="B671" s="82"/>
      <c r="C671" s="83"/>
      <c r="D671" s="77"/>
      <c r="E671" s="66"/>
      <c r="F671" s="97"/>
      <c r="G671" s="98"/>
      <c r="H671" s="66"/>
      <c r="I671" s="66"/>
      <c r="J671" s="66"/>
      <c r="K671" s="66"/>
      <c r="L671" s="66"/>
    </row>
    <row r="672" ht="16.5" customHeight="1">
      <c r="A672" s="66"/>
      <c r="B672" s="82"/>
      <c r="C672" s="83"/>
      <c r="D672" s="77"/>
      <c r="E672" s="66"/>
      <c r="F672" s="97"/>
      <c r="G672" s="98"/>
      <c r="H672" s="66"/>
      <c r="I672" s="66"/>
      <c r="J672" s="66"/>
      <c r="K672" s="66"/>
      <c r="L672" s="66"/>
    </row>
    <row r="673" ht="16.5" customHeight="1">
      <c r="A673" s="66"/>
      <c r="B673" s="82"/>
      <c r="C673" s="83"/>
      <c r="D673" s="77"/>
      <c r="E673" s="66"/>
      <c r="F673" s="97"/>
      <c r="G673" s="98"/>
      <c r="H673" s="66"/>
      <c r="I673" s="66"/>
      <c r="J673" s="66"/>
      <c r="K673" s="66"/>
      <c r="L673" s="66"/>
    </row>
    <row r="674" ht="16.5" customHeight="1">
      <c r="A674" s="66"/>
      <c r="B674" s="82"/>
      <c r="C674" s="83"/>
      <c r="D674" s="77"/>
      <c r="E674" s="66"/>
      <c r="F674" s="97"/>
      <c r="G674" s="98"/>
      <c r="H674" s="66"/>
      <c r="I674" s="66"/>
      <c r="J674" s="66"/>
      <c r="K674" s="66"/>
      <c r="L674" s="66"/>
    </row>
    <row r="675" ht="16.5" customHeight="1">
      <c r="A675" s="66"/>
      <c r="B675" s="82"/>
      <c r="C675" s="83"/>
      <c r="D675" s="77"/>
      <c r="E675" s="66"/>
      <c r="F675" s="97"/>
      <c r="G675" s="98"/>
      <c r="H675" s="66"/>
      <c r="I675" s="66"/>
      <c r="J675" s="66"/>
      <c r="K675" s="66"/>
      <c r="L675" s="66"/>
    </row>
    <row r="676" ht="16.5" customHeight="1">
      <c r="A676" s="66"/>
      <c r="B676" s="82"/>
      <c r="C676" s="83"/>
      <c r="D676" s="77"/>
      <c r="E676" s="66"/>
      <c r="F676" s="97"/>
      <c r="G676" s="98"/>
      <c r="H676" s="66"/>
      <c r="I676" s="66"/>
      <c r="J676" s="66"/>
      <c r="K676" s="66"/>
      <c r="L676" s="66"/>
    </row>
    <row r="677" ht="16.5" customHeight="1">
      <c r="A677" s="66"/>
      <c r="B677" s="82"/>
      <c r="C677" s="83"/>
      <c r="D677" s="77"/>
      <c r="E677" s="66"/>
      <c r="F677" s="97"/>
      <c r="G677" s="98"/>
      <c r="H677" s="66"/>
      <c r="I677" s="66"/>
      <c r="J677" s="66"/>
      <c r="K677" s="66"/>
      <c r="L677" s="66"/>
    </row>
    <row r="678" ht="16.5" customHeight="1">
      <c r="A678" s="66"/>
      <c r="B678" s="82"/>
      <c r="C678" s="83"/>
      <c r="D678" s="77"/>
      <c r="E678" s="66"/>
      <c r="F678" s="97"/>
      <c r="G678" s="98"/>
      <c r="H678" s="66"/>
      <c r="I678" s="66"/>
      <c r="J678" s="66"/>
      <c r="K678" s="66"/>
      <c r="L678" s="66"/>
    </row>
    <row r="679" ht="16.5" customHeight="1">
      <c r="A679" s="66"/>
      <c r="B679" s="82"/>
      <c r="C679" s="83"/>
      <c r="D679" s="77"/>
      <c r="E679" s="66"/>
      <c r="F679" s="97"/>
      <c r="G679" s="98"/>
      <c r="H679" s="66"/>
      <c r="I679" s="66"/>
      <c r="J679" s="66"/>
      <c r="K679" s="66"/>
      <c r="L679" s="66"/>
    </row>
    <row r="680" ht="16.5" customHeight="1">
      <c r="A680" s="66"/>
      <c r="B680" s="82"/>
      <c r="C680" s="83"/>
      <c r="D680" s="77"/>
      <c r="E680" s="66"/>
      <c r="F680" s="97"/>
      <c r="G680" s="98"/>
      <c r="H680" s="66"/>
      <c r="I680" s="66"/>
      <c r="J680" s="66"/>
      <c r="K680" s="66"/>
      <c r="L680" s="66"/>
    </row>
    <row r="681" ht="16.5" customHeight="1">
      <c r="A681" s="66"/>
      <c r="B681" s="82"/>
      <c r="C681" s="83"/>
      <c r="D681" s="77"/>
      <c r="E681" s="66"/>
      <c r="F681" s="97"/>
      <c r="G681" s="98"/>
      <c r="H681" s="66"/>
      <c r="I681" s="66"/>
      <c r="J681" s="66"/>
      <c r="K681" s="66"/>
      <c r="L681" s="66"/>
    </row>
    <row r="682" ht="16.5" customHeight="1">
      <c r="A682" s="66"/>
      <c r="B682" s="82"/>
      <c r="C682" s="83"/>
      <c r="D682" s="77"/>
      <c r="E682" s="66"/>
      <c r="F682" s="97"/>
      <c r="G682" s="98"/>
      <c r="H682" s="66"/>
      <c r="I682" s="66"/>
      <c r="J682" s="66"/>
      <c r="K682" s="66"/>
      <c r="L682" s="66"/>
    </row>
    <row r="683" ht="16.5" customHeight="1">
      <c r="A683" s="66"/>
      <c r="B683" s="82"/>
      <c r="C683" s="83"/>
      <c r="D683" s="77"/>
      <c r="E683" s="66"/>
      <c r="F683" s="97"/>
      <c r="G683" s="98"/>
      <c r="H683" s="66"/>
      <c r="I683" s="66"/>
      <c r="J683" s="66"/>
      <c r="K683" s="66"/>
      <c r="L683" s="66"/>
    </row>
    <row r="684" ht="16.5" customHeight="1">
      <c r="A684" s="66"/>
      <c r="B684" s="82"/>
      <c r="C684" s="83"/>
      <c r="D684" s="77"/>
      <c r="E684" s="66"/>
      <c r="F684" s="97"/>
      <c r="G684" s="98"/>
      <c r="H684" s="66"/>
      <c r="I684" s="66"/>
      <c r="J684" s="66"/>
      <c r="K684" s="66"/>
      <c r="L684" s="66"/>
    </row>
    <row r="685" ht="16.5" customHeight="1">
      <c r="A685" s="66"/>
      <c r="B685" s="82"/>
      <c r="C685" s="83"/>
      <c r="D685" s="77"/>
      <c r="E685" s="66"/>
      <c r="F685" s="97"/>
      <c r="G685" s="98"/>
      <c r="H685" s="66"/>
      <c r="I685" s="66"/>
      <c r="J685" s="66"/>
      <c r="K685" s="66"/>
      <c r="L685" s="66"/>
    </row>
    <row r="686" ht="16.5" customHeight="1">
      <c r="A686" s="66"/>
      <c r="B686" s="82"/>
      <c r="C686" s="83"/>
      <c r="D686" s="77"/>
      <c r="E686" s="66"/>
      <c r="F686" s="97"/>
      <c r="G686" s="98"/>
      <c r="H686" s="66"/>
      <c r="I686" s="66"/>
      <c r="J686" s="66"/>
      <c r="K686" s="66"/>
      <c r="L686" s="66"/>
    </row>
    <row r="687" ht="16.5" customHeight="1">
      <c r="A687" s="66"/>
      <c r="B687" s="82"/>
      <c r="C687" s="83"/>
      <c r="D687" s="77"/>
      <c r="E687" s="66"/>
      <c r="F687" s="97"/>
      <c r="G687" s="98"/>
      <c r="H687" s="66"/>
      <c r="I687" s="66"/>
      <c r="J687" s="66"/>
      <c r="K687" s="66"/>
      <c r="L687" s="66"/>
    </row>
    <row r="688" ht="16.5" customHeight="1">
      <c r="A688" s="66"/>
      <c r="B688" s="82"/>
      <c r="C688" s="83"/>
      <c r="D688" s="77"/>
      <c r="E688" s="66"/>
      <c r="F688" s="97"/>
      <c r="G688" s="98"/>
      <c r="H688" s="66"/>
      <c r="I688" s="66"/>
      <c r="J688" s="66"/>
      <c r="K688" s="66"/>
      <c r="L688" s="66"/>
    </row>
    <row r="689" ht="16.5" customHeight="1">
      <c r="A689" s="66"/>
      <c r="B689" s="82"/>
      <c r="C689" s="83"/>
      <c r="D689" s="77"/>
      <c r="E689" s="66"/>
      <c r="F689" s="97"/>
      <c r="G689" s="98"/>
      <c r="H689" s="66"/>
      <c r="I689" s="66"/>
      <c r="J689" s="66"/>
      <c r="K689" s="66"/>
      <c r="L689" s="66"/>
    </row>
    <row r="690" ht="16.5" customHeight="1">
      <c r="A690" s="66"/>
      <c r="B690" s="82"/>
      <c r="C690" s="83"/>
      <c r="D690" s="77"/>
      <c r="E690" s="66"/>
      <c r="F690" s="97"/>
      <c r="G690" s="98"/>
      <c r="H690" s="66"/>
      <c r="I690" s="66"/>
      <c r="J690" s="66"/>
      <c r="K690" s="66"/>
      <c r="L690" s="66"/>
    </row>
    <row r="691" ht="16.5" customHeight="1">
      <c r="A691" s="66"/>
      <c r="B691" s="82"/>
      <c r="C691" s="83"/>
      <c r="D691" s="77"/>
      <c r="E691" s="66"/>
      <c r="F691" s="97"/>
      <c r="G691" s="98"/>
      <c r="H691" s="66"/>
      <c r="I691" s="66"/>
      <c r="J691" s="66"/>
      <c r="K691" s="66"/>
      <c r="L691" s="66"/>
    </row>
    <row r="692" ht="16.5" customHeight="1">
      <c r="A692" s="66"/>
      <c r="B692" s="82"/>
      <c r="C692" s="83"/>
      <c r="D692" s="77"/>
      <c r="E692" s="66"/>
      <c r="F692" s="97"/>
      <c r="G692" s="98"/>
      <c r="H692" s="66"/>
      <c r="I692" s="66"/>
      <c r="J692" s="66"/>
      <c r="K692" s="66"/>
      <c r="L692" s="66"/>
    </row>
    <row r="693" ht="16.5" customHeight="1">
      <c r="A693" s="66"/>
      <c r="B693" s="82"/>
      <c r="C693" s="83"/>
      <c r="D693" s="77"/>
      <c r="E693" s="66"/>
      <c r="F693" s="97"/>
      <c r="G693" s="98"/>
      <c r="H693" s="66"/>
      <c r="I693" s="66"/>
      <c r="J693" s="66"/>
      <c r="K693" s="66"/>
      <c r="L693" s="66"/>
    </row>
    <row r="694" ht="16.5" customHeight="1">
      <c r="A694" s="66"/>
      <c r="B694" s="82"/>
      <c r="C694" s="83"/>
      <c r="D694" s="77"/>
      <c r="E694" s="66"/>
      <c r="F694" s="97"/>
      <c r="G694" s="98"/>
      <c r="H694" s="66"/>
      <c r="I694" s="66"/>
      <c r="J694" s="66"/>
      <c r="K694" s="66"/>
      <c r="L694" s="66"/>
    </row>
    <row r="695" ht="16.5" customHeight="1">
      <c r="A695" s="66"/>
      <c r="B695" s="82"/>
      <c r="C695" s="83"/>
      <c r="D695" s="77"/>
      <c r="E695" s="66"/>
      <c r="F695" s="97"/>
      <c r="G695" s="98"/>
      <c r="H695" s="66"/>
      <c r="I695" s="66"/>
      <c r="J695" s="66"/>
      <c r="K695" s="66"/>
      <c r="L695" s="66"/>
    </row>
    <row r="696" ht="16.5" customHeight="1">
      <c r="A696" s="66"/>
      <c r="B696" s="82"/>
      <c r="C696" s="83"/>
      <c r="D696" s="77"/>
      <c r="E696" s="66"/>
      <c r="F696" s="97"/>
      <c r="G696" s="98"/>
      <c r="H696" s="66"/>
      <c r="I696" s="66"/>
      <c r="J696" s="66"/>
      <c r="K696" s="66"/>
      <c r="L696" s="66"/>
    </row>
    <row r="697" ht="16.5" customHeight="1">
      <c r="A697" s="66"/>
      <c r="B697" s="82"/>
      <c r="C697" s="83"/>
      <c r="D697" s="77"/>
      <c r="E697" s="66"/>
      <c r="F697" s="97"/>
      <c r="G697" s="98"/>
      <c r="H697" s="66"/>
      <c r="I697" s="66"/>
      <c r="J697" s="66"/>
      <c r="K697" s="66"/>
      <c r="L697" s="66"/>
    </row>
    <row r="698" ht="16.5" customHeight="1">
      <c r="A698" s="66"/>
      <c r="B698" s="82"/>
      <c r="C698" s="83"/>
      <c r="D698" s="77"/>
      <c r="E698" s="66"/>
      <c r="F698" s="97"/>
      <c r="G698" s="98"/>
      <c r="H698" s="66"/>
      <c r="I698" s="66"/>
      <c r="J698" s="66"/>
      <c r="K698" s="66"/>
      <c r="L698" s="66"/>
    </row>
    <row r="699" ht="16.5" customHeight="1">
      <c r="A699" s="66"/>
      <c r="B699" s="82"/>
      <c r="C699" s="83"/>
      <c r="D699" s="77"/>
      <c r="E699" s="66"/>
      <c r="F699" s="97"/>
      <c r="G699" s="98"/>
      <c r="H699" s="66"/>
      <c r="I699" s="66"/>
      <c r="J699" s="66"/>
      <c r="K699" s="66"/>
      <c r="L699" s="66"/>
    </row>
    <row r="700" ht="16.5" customHeight="1">
      <c r="A700" s="66"/>
      <c r="B700" s="82"/>
      <c r="C700" s="83"/>
      <c r="D700" s="77"/>
      <c r="E700" s="66"/>
      <c r="F700" s="97"/>
      <c r="G700" s="98"/>
      <c r="H700" s="66"/>
      <c r="I700" s="66"/>
      <c r="J700" s="66"/>
      <c r="K700" s="66"/>
      <c r="L700" s="66"/>
    </row>
    <row r="701" ht="16.5" customHeight="1">
      <c r="A701" s="66"/>
      <c r="B701" s="82"/>
      <c r="C701" s="83"/>
      <c r="D701" s="77"/>
      <c r="E701" s="66"/>
      <c r="F701" s="97"/>
      <c r="G701" s="98"/>
      <c r="H701" s="66"/>
      <c r="I701" s="66"/>
      <c r="J701" s="66"/>
      <c r="K701" s="66"/>
      <c r="L701" s="66"/>
    </row>
    <row r="702" ht="16.5" customHeight="1">
      <c r="A702" s="66"/>
      <c r="B702" s="82"/>
      <c r="C702" s="83"/>
      <c r="D702" s="77"/>
      <c r="E702" s="66"/>
      <c r="F702" s="97"/>
      <c r="G702" s="98"/>
      <c r="H702" s="66"/>
      <c r="I702" s="66"/>
      <c r="J702" s="66"/>
      <c r="K702" s="66"/>
      <c r="L702" s="66"/>
    </row>
    <row r="703" ht="16.5" customHeight="1">
      <c r="A703" s="66"/>
      <c r="B703" s="82"/>
      <c r="C703" s="83"/>
      <c r="D703" s="77"/>
      <c r="E703" s="66"/>
      <c r="F703" s="97"/>
      <c r="G703" s="98"/>
      <c r="H703" s="66"/>
      <c r="I703" s="66"/>
      <c r="J703" s="66"/>
      <c r="K703" s="66"/>
      <c r="L703" s="66"/>
    </row>
    <row r="704" ht="16.5" customHeight="1">
      <c r="A704" s="66"/>
      <c r="B704" s="82"/>
      <c r="C704" s="83"/>
      <c r="D704" s="77"/>
      <c r="E704" s="66"/>
      <c r="F704" s="97"/>
      <c r="G704" s="98"/>
      <c r="H704" s="66"/>
      <c r="I704" s="66"/>
      <c r="J704" s="66"/>
      <c r="K704" s="66"/>
      <c r="L704" s="66"/>
    </row>
    <row r="705" ht="16.5" customHeight="1">
      <c r="A705" s="66"/>
      <c r="B705" s="82"/>
      <c r="C705" s="83"/>
      <c r="D705" s="77"/>
      <c r="E705" s="66"/>
      <c r="F705" s="97"/>
      <c r="G705" s="98"/>
      <c r="H705" s="66"/>
      <c r="I705" s="66"/>
      <c r="J705" s="66"/>
      <c r="K705" s="66"/>
      <c r="L705" s="66"/>
    </row>
    <row r="706" ht="16.5" customHeight="1">
      <c r="A706" s="66"/>
      <c r="B706" s="82"/>
      <c r="C706" s="83"/>
      <c r="D706" s="77"/>
      <c r="E706" s="66"/>
      <c r="F706" s="97"/>
      <c r="G706" s="98"/>
      <c r="H706" s="66"/>
      <c r="I706" s="66"/>
      <c r="J706" s="66"/>
      <c r="K706" s="66"/>
      <c r="L706" s="66"/>
    </row>
    <row r="707" ht="16.5" customHeight="1">
      <c r="A707" s="66"/>
      <c r="B707" s="82"/>
      <c r="C707" s="83"/>
      <c r="D707" s="77"/>
      <c r="E707" s="66"/>
      <c r="F707" s="97"/>
      <c r="G707" s="98"/>
      <c r="H707" s="66"/>
      <c r="I707" s="66"/>
      <c r="J707" s="66"/>
      <c r="K707" s="66"/>
      <c r="L707" s="66"/>
    </row>
    <row r="708" ht="16.5" customHeight="1">
      <c r="A708" s="66"/>
      <c r="B708" s="82"/>
      <c r="C708" s="83"/>
      <c r="D708" s="77"/>
      <c r="E708" s="66"/>
      <c r="F708" s="97"/>
      <c r="G708" s="98"/>
      <c r="H708" s="66"/>
      <c r="I708" s="66"/>
      <c r="J708" s="66"/>
      <c r="K708" s="66"/>
      <c r="L708" s="66"/>
    </row>
    <row r="709" ht="16.5" customHeight="1">
      <c r="A709" s="66"/>
      <c r="B709" s="82"/>
      <c r="C709" s="83"/>
      <c r="D709" s="77"/>
      <c r="E709" s="66"/>
      <c r="F709" s="97"/>
      <c r="G709" s="98"/>
      <c r="H709" s="66"/>
      <c r="I709" s="66"/>
      <c r="J709" s="66"/>
      <c r="K709" s="66"/>
      <c r="L709" s="66"/>
    </row>
    <row r="710" ht="16.5" customHeight="1">
      <c r="A710" s="66"/>
      <c r="B710" s="82"/>
      <c r="C710" s="83"/>
      <c r="D710" s="77"/>
      <c r="E710" s="66"/>
      <c r="F710" s="97"/>
      <c r="G710" s="98"/>
      <c r="H710" s="66"/>
      <c r="I710" s="66"/>
      <c r="J710" s="66"/>
      <c r="K710" s="66"/>
      <c r="L710" s="66"/>
    </row>
    <row r="711" ht="16.5" customHeight="1">
      <c r="A711" s="66"/>
      <c r="B711" s="82"/>
      <c r="C711" s="83"/>
      <c r="D711" s="77"/>
      <c r="E711" s="66"/>
      <c r="F711" s="97"/>
      <c r="G711" s="98"/>
      <c r="H711" s="66"/>
      <c r="I711" s="66"/>
      <c r="J711" s="66"/>
      <c r="K711" s="66"/>
      <c r="L711" s="66"/>
    </row>
    <row r="712" ht="16.5" customHeight="1">
      <c r="A712" s="66"/>
      <c r="B712" s="82"/>
      <c r="C712" s="83"/>
      <c r="D712" s="77"/>
      <c r="E712" s="66"/>
      <c r="F712" s="97"/>
      <c r="G712" s="98"/>
      <c r="H712" s="66"/>
      <c r="I712" s="66"/>
      <c r="J712" s="66"/>
      <c r="K712" s="66"/>
      <c r="L712" s="66"/>
    </row>
    <row r="713" ht="16.5" customHeight="1">
      <c r="A713" s="66"/>
      <c r="B713" s="82"/>
      <c r="C713" s="83"/>
      <c r="D713" s="77"/>
      <c r="E713" s="66"/>
      <c r="F713" s="97"/>
      <c r="G713" s="98"/>
      <c r="H713" s="66"/>
      <c r="I713" s="66"/>
      <c r="J713" s="66"/>
      <c r="K713" s="66"/>
      <c r="L713" s="66"/>
    </row>
    <row r="714" ht="16.5" customHeight="1">
      <c r="A714" s="66"/>
      <c r="B714" s="82"/>
      <c r="C714" s="83"/>
      <c r="D714" s="77"/>
      <c r="E714" s="66"/>
      <c r="F714" s="97"/>
      <c r="G714" s="98"/>
      <c r="H714" s="66"/>
      <c r="I714" s="66"/>
      <c r="J714" s="66"/>
      <c r="K714" s="66"/>
      <c r="L714" s="66"/>
    </row>
    <row r="715" ht="16.5" customHeight="1">
      <c r="A715" s="66"/>
      <c r="B715" s="82"/>
      <c r="C715" s="83"/>
      <c r="D715" s="77"/>
      <c r="E715" s="66"/>
      <c r="F715" s="97"/>
      <c r="G715" s="98"/>
      <c r="H715" s="66"/>
      <c r="I715" s="66"/>
      <c r="J715" s="66"/>
      <c r="K715" s="66"/>
      <c r="L715" s="66"/>
    </row>
    <row r="716" ht="16.5" customHeight="1">
      <c r="A716" s="66"/>
      <c r="B716" s="82"/>
      <c r="C716" s="83"/>
      <c r="D716" s="77"/>
      <c r="E716" s="66"/>
      <c r="F716" s="97"/>
      <c r="G716" s="98"/>
      <c r="H716" s="66"/>
      <c r="I716" s="66"/>
      <c r="J716" s="66"/>
      <c r="K716" s="66"/>
      <c r="L716" s="66"/>
    </row>
    <row r="717" ht="16.5" customHeight="1">
      <c r="A717" s="66"/>
      <c r="B717" s="82"/>
      <c r="C717" s="83"/>
      <c r="D717" s="77"/>
      <c r="E717" s="66"/>
      <c r="F717" s="97"/>
      <c r="G717" s="98"/>
      <c r="H717" s="66"/>
      <c r="I717" s="66"/>
      <c r="J717" s="66"/>
      <c r="K717" s="66"/>
      <c r="L717" s="66"/>
    </row>
    <row r="718" ht="16.5" customHeight="1">
      <c r="A718" s="66"/>
      <c r="B718" s="82"/>
      <c r="C718" s="83"/>
      <c r="D718" s="77"/>
      <c r="E718" s="66"/>
      <c r="F718" s="97"/>
      <c r="G718" s="98"/>
      <c r="H718" s="66"/>
      <c r="I718" s="66"/>
      <c r="J718" s="66"/>
      <c r="K718" s="66"/>
      <c r="L718" s="66"/>
    </row>
    <row r="719" ht="16.5" customHeight="1">
      <c r="A719" s="66"/>
      <c r="B719" s="82"/>
      <c r="C719" s="83"/>
      <c r="D719" s="77"/>
      <c r="E719" s="66"/>
      <c r="F719" s="97"/>
      <c r="G719" s="98"/>
      <c r="H719" s="66"/>
      <c r="I719" s="66"/>
      <c r="J719" s="66"/>
      <c r="K719" s="66"/>
      <c r="L719" s="66"/>
    </row>
    <row r="720" ht="16.5" customHeight="1">
      <c r="A720" s="66"/>
      <c r="B720" s="82"/>
      <c r="C720" s="83"/>
      <c r="D720" s="77"/>
      <c r="E720" s="66"/>
      <c r="F720" s="97"/>
      <c r="G720" s="98"/>
      <c r="H720" s="66"/>
      <c r="I720" s="66"/>
      <c r="J720" s="66"/>
      <c r="K720" s="66"/>
      <c r="L720" s="66"/>
    </row>
    <row r="721" ht="16.5" customHeight="1">
      <c r="A721" s="66"/>
      <c r="B721" s="82"/>
      <c r="C721" s="83"/>
      <c r="D721" s="77"/>
      <c r="E721" s="66"/>
      <c r="F721" s="97"/>
      <c r="G721" s="98"/>
      <c r="H721" s="66"/>
      <c r="I721" s="66"/>
      <c r="J721" s="66"/>
      <c r="K721" s="66"/>
      <c r="L721" s="66"/>
    </row>
    <row r="722" ht="16.5" customHeight="1">
      <c r="A722" s="66"/>
      <c r="B722" s="82"/>
      <c r="C722" s="83"/>
      <c r="D722" s="77"/>
      <c r="E722" s="66"/>
      <c r="F722" s="97"/>
      <c r="G722" s="98"/>
      <c r="H722" s="66"/>
      <c r="I722" s="66"/>
      <c r="J722" s="66"/>
      <c r="K722" s="66"/>
      <c r="L722" s="66"/>
    </row>
    <row r="723" ht="16.5" customHeight="1">
      <c r="A723" s="66"/>
      <c r="B723" s="82"/>
      <c r="C723" s="83"/>
      <c r="D723" s="77"/>
      <c r="E723" s="66"/>
      <c r="F723" s="97"/>
      <c r="G723" s="98"/>
      <c r="H723" s="66"/>
      <c r="I723" s="66"/>
      <c r="J723" s="66"/>
      <c r="K723" s="66"/>
      <c r="L723" s="66"/>
    </row>
    <row r="724" ht="16.5" customHeight="1">
      <c r="A724" s="66"/>
      <c r="B724" s="82"/>
      <c r="C724" s="83"/>
      <c r="D724" s="77"/>
      <c r="E724" s="66"/>
      <c r="F724" s="97"/>
      <c r="G724" s="98"/>
      <c r="H724" s="66"/>
      <c r="I724" s="66"/>
      <c r="J724" s="66"/>
      <c r="K724" s="66"/>
      <c r="L724" s="66"/>
    </row>
    <row r="725" ht="16.5" customHeight="1">
      <c r="A725" s="66"/>
      <c r="B725" s="82"/>
      <c r="C725" s="83"/>
      <c r="D725" s="77"/>
      <c r="E725" s="66"/>
      <c r="F725" s="97"/>
      <c r="G725" s="98"/>
      <c r="H725" s="66"/>
      <c r="I725" s="66"/>
      <c r="J725" s="66"/>
      <c r="K725" s="66"/>
      <c r="L725" s="66"/>
    </row>
    <row r="726" ht="16.5" customHeight="1">
      <c r="A726" s="66"/>
      <c r="B726" s="82"/>
      <c r="C726" s="83"/>
      <c r="D726" s="77"/>
      <c r="E726" s="66"/>
      <c r="F726" s="97"/>
      <c r="G726" s="98"/>
      <c r="H726" s="66"/>
      <c r="I726" s="66"/>
      <c r="J726" s="66"/>
      <c r="K726" s="66"/>
      <c r="L726" s="66"/>
    </row>
    <row r="727" ht="16.5" customHeight="1">
      <c r="A727" s="66"/>
      <c r="B727" s="82"/>
      <c r="C727" s="83"/>
      <c r="D727" s="77"/>
      <c r="E727" s="66"/>
      <c r="F727" s="97"/>
      <c r="G727" s="98"/>
      <c r="H727" s="66"/>
      <c r="I727" s="66"/>
      <c r="J727" s="66"/>
      <c r="K727" s="66"/>
      <c r="L727" s="66"/>
    </row>
    <row r="728" ht="16.5" customHeight="1">
      <c r="A728" s="66"/>
      <c r="B728" s="82"/>
      <c r="C728" s="83"/>
      <c r="D728" s="77"/>
      <c r="E728" s="66"/>
      <c r="F728" s="97"/>
      <c r="G728" s="98"/>
      <c r="H728" s="66"/>
      <c r="I728" s="66"/>
      <c r="J728" s="66"/>
      <c r="K728" s="66"/>
      <c r="L728" s="66"/>
    </row>
    <row r="729" ht="16.5" customHeight="1">
      <c r="A729" s="66"/>
      <c r="B729" s="82"/>
      <c r="C729" s="83"/>
      <c r="D729" s="77"/>
      <c r="E729" s="66"/>
      <c r="F729" s="97"/>
      <c r="G729" s="98"/>
      <c r="H729" s="66"/>
      <c r="I729" s="66"/>
      <c r="J729" s="66"/>
      <c r="K729" s="66"/>
      <c r="L729" s="66"/>
    </row>
    <row r="730" ht="16.5" customHeight="1">
      <c r="A730" s="66"/>
      <c r="B730" s="82"/>
      <c r="C730" s="83"/>
      <c r="D730" s="77"/>
      <c r="E730" s="66"/>
      <c r="F730" s="97"/>
      <c r="G730" s="98"/>
      <c r="H730" s="66"/>
      <c r="I730" s="66"/>
      <c r="J730" s="66"/>
      <c r="K730" s="66"/>
      <c r="L730" s="66"/>
    </row>
    <row r="731" ht="16.5" customHeight="1">
      <c r="A731" s="66"/>
      <c r="B731" s="82"/>
      <c r="C731" s="83"/>
      <c r="D731" s="77"/>
      <c r="E731" s="66"/>
      <c r="F731" s="97"/>
      <c r="G731" s="98"/>
      <c r="H731" s="66"/>
      <c r="I731" s="66"/>
      <c r="J731" s="66"/>
      <c r="K731" s="66"/>
      <c r="L731" s="66"/>
    </row>
    <row r="732" ht="16.5" customHeight="1">
      <c r="A732" s="66"/>
      <c r="B732" s="82"/>
      <c r="C732" s="83"/>
      <c r="D732" s="77"/>
      <c r="E732" s="66"/>
      <c r="F732" s="97"/>
      <c r="G732" s="98"/>
      <c r="H732" s="66"/>
      <c r="I732" s="66"/>
      <c r="J732" s="66"/>
      <c r="K732" s="66"/>
      <c r="L732" s="66"/>
    </row>
    <row r="733" ht="16.5" customHeight="1">
      <c r="A733" s="66"/>
      <c r="B733" s="82"/>
      <c r="C733" s="83"/>
      <c r="D733" s="77"/>
      <c r="E733" s="66"/>
      <c r="F733" s="97"/>
      <c r="G733" s="98"/>
      <c r="H733" s="66"/>
      <c r="I733" s="66"/>
      <c r="J733" s="66"/>
      <c r="K733" s="66"/>
      <c r="L733" s="66"/>
    </row>
    <row r="734" ht="16.5" customHeight="1">
      <c r="A734" s="66"/>
      <c r="B734" s="82"/>
      <c r="C734" s="83"/>
      <c r="D734" s="77"/>
      <c r="E734" s="66"/>
      <c r="F734" s="97"/>
      <c r="G734" s="98"/>
      <c r="H734" s="66"/>
      <c r="I734" s="66"/>
      <c r="J734" s="66"/>
      <c r="K734" s="66"/>
      <c r="L734" s="66"/>
    </row>
    <row r="735" ht="16.5" customHeight="1">
      <c r="A735" s="66"/>
      <c r="B735" s="82"/>
      <c r="C735" s="83"/>
      <c r="D735" s="77"/>
      <c r="E735" s="66"/>
      <c r="F735" s="97"/>
      <c r="G735" s="98"/>
      <c r="H735" s="66"/>
      <c r="I735" s="66"/>
      <c r="J735" s="66"/>
      <c r="K735" s="66"/>
      <c r="L735" s="66"/>
    </row>
    <row r="736" ht="16.5" customHeight="1">
      <c r="A736" s="66"/>
      <c r="B736" s="82"/>
      <c r="C736" s="83"/>
      <c r="D736" s="77"/>
      <c r="E736" s="66"/>
      <c r="F736" s="97"/>
      <c r="G736" s="98"/>
      <c r="H736" s="66"/>
      <c r="I736" s="66"/>
      <c r="J736" s="66"/>
      <c r="K736" s="66"/>
      <c r="L736" s="66"/>
    </row>
    <row r="737" ht="16.5" customHeight="1">
      <c r="A737" s="66"/>
      <c r="B737" s="82"/>
      <c r="C737" s="83"/>
      <c r="D737" s="77"/>
      <c r="E737" s="66"/>
      <c r="F737" s="97"/>
      <c r="G737" s="98"/>
      <c r="H737" s="66"/>
      <c r="I737" s="66"/>
      <c r="J737" s="66"/>
      <c r="K737" s="66"/>
      <c r="L737" s="66"/>
    </row>
    <row r="738" ht="16.5" customHeight="1">
      <c r="A738" s="66"/>
      <c r="B738" s="82"/>
      <c r="C738" s="83"/>
      <c r="D738" s="77"/>
      <c r="E738" s="66"/>
      <c r="F738" s="97"/>
      <c r="G738" s="98"/>
      <c r="H738" s="66"/>
      <c r="I738" s="66"/>
      <c r="J738" s="66"/>
      <c r="K738" s="66"/>
      <c r="L738" s="66"/>
    </row>
    <row r="739" ht="16.5" customHeight="1">
      <c r="A739" s="66"/>
      <c r="B739" s="82"/>
      <c r="C739" s="83"/>
      <c r="D739" s="77"/>
      <c r="E739" s="66"/>
      <c r="F739" s="97"/>
      <c r="G739" s="98"/>
      <c r="H739" s="66"/>
      <c r="I739" s="66"/>
      <c r="J739" s="66"/>
      <c r="K739" s="66"/>
      <c r="L739" s="66"/>
    </row>
    <row r="740" ht="16.5" customHeight="1">
      <c r="A740" s="66"/>
      <c r="B740" s="82"/>
      <c r="C740" s="83"/>
      <c r="D740" s="77"/>
      <c r="E740" s="66"/>
      <c r="F740" s="97"/>
      <c r="G740" s="98"/>
      <c r="H740" s="66"/>
      <c r="I740" s="66"/>
      <c r="J740" s="66"/>
      <c r="K740" s="66"/>
      <c r="L740" s="66"/>
    </row>
    <row r="741" ht="16.5" customHeight="1">
      <c r="A741" s="66"/>
      <c r="B741" s="82"/>
      <c r="C741" s="83"/>
      <c r="D741" s="77"/>
      <c r="E741" s="66"/>
      <c r="F741" s="97"/>
      <c r="G741" s="98"/>
      <c r="H741" s="66"/>
      <c r="I741" s="66"/>
      <c r="J741" s="66"/>
      <c r="K741" s="66"/>
      <c r="L741" s="66"/>
    </row>
    <row r="742" ht="16.5" customHeight="1">
      <c r="A742" s="66"/>
      <c r="B742" s="82"/>
      <c r="C742" s="83"/>
      <c r="D742" s="77"/>
      <c r="E742" s="66"/>
      <c r="F742" s="97"/>
      <c r="G742" s="98"/>
      <c r="H742" s="66"/>
      <c r="I742" s="66"/>
      <c r="J742" s="66"/>
      <c r="K742" s="66"/>
      <c r="L742" s="66"/>
    </row>
    <row r="743" ht="16.5" customHeight="1">
      <c r="A743" s="66"/>
      <c r="B743" s="82"/>
      <c r="C743" s="83"/>
      <c r="D743" s="77"/>
      <c r="E743" s="66"/>
      <c r="F743" s="97"/>
      <c r="G743" s="98"/>
      <c r="H743" s="66"/>
      <c r="I743" s="66"/>
      <c r="J743" s="66"/>
      <c r="K743" s="66"/>
      <c r="L743" s="66"/>
    </row>
    <row r="744" ht="16.5" customHeight="1">
      <c r="A744" s="66"/>
      <c r="B744" s="82"/>
      <c r="C744" s="83"/>
      <c r="D744" s="77"/>
      <c r="E744" s="66"/>
      <c r="F744" s="97"/>
      <c r="G744" s="98"/>
      <c r="H744" s="66"/>
      <c r="I744" s="66"/>
      <c r="J744" s="66"/>
      <c r="K744" s="66"/>
      <c r="L744" s="66"/>
    </row>
    <row r="745" ht="16.5" customHeight="1">
      <c r="A745" s="66"/>
      <c r="B745" s="82"/>
      <c r="C745" s="83"/>
      <c r="D745" s="77"/>
      <c r="E745" s="66"/>
      <c r="F745" s="97"/>
      <c r="G745" s="98"/>
      <c r="H745" s="66"/>
      <c r="I745" s="66"/>
      <c r="J745" s="66"/>
      <c r="K745" s="66"/>
      <c r="L745" s="66"/>
    </row>
    <row r="746" ht="16.5" customHeight="1">
      <c r="A746" s="66"/>
      <c r="B746" s="82"/>
      <c r="C746" s="83"/>
      <c r="D746" s="77"/>
      <c r="E746" s="66"/>
      <c r="F746" s="97"/>
      <c r="G746" s="98"/>
      <c r="H746" s="66"/>
      <c r="I746" s="66"/>
      <c r="J746" s="66"/>
      <c r="K746" s="66"/>
      <c r="L746" s="66"/>
    </row>
    <row r="747" ht="16.5" customHeight="1">
      <c r="A747" s="66"/>
      <c r="B747" s="82"/>
      <c r="C747" s="83"/>
      <c r="D747" s="77"/>
      <c r="E747" s="66"/>
      <c r="F747" s="97"/>
      <c r="G747" s="98"/>
      <c r="H747" s="66"/>
      <c r="I747" s="66"/>
      <c r="J747" s="66"/>
      <c r="K747" s="66"/>
      <c r="L747" s="66"/>
    </row>
    <row r="748" ht="16.5" customHeight="1">
      <c r="A748" s="66"/>
      <c r="B748" s="82"/>
      <c r="C748" s="83"/>
      <c r="D748" s="77"/>
      <c r="E748" s="66"/>
      <c r="F748" s="97"/>
      <c r="G748" s="98"/>
      <c r="H748" s="66"/>
      <c r="I748" s="66"/>
      <c r="J748" s="66"/>
      <c r="K748" s="66"/>
      <c r="L748" s="66"/>
    </row>
    <row r="749" ht="16.5" customHeight="1">
      <c r="A749" s="66"/>
      <c r="B749" s="82"/>
      <c r="C749" s="83"/>
      <c r="D749" s="77"/>
      <c r="E749" s="66"/>
      <c r="F749" s="97"/>
      <c r="G749" s="98"/>
      <c r="H749" s="66"/>
      <c r="I749" s="66"/>
      <c r="J749" s="66"/>
      <c r="K749" s="66"/>
      <c r="L749" s="66"/>
    </row>
    <row r="750" ht="16.5" customHeight="1">
      <c r="A750" s="66"/>
      <c r="B750" s="82"/>
      <c r="C750" s="83"/>
      <c r="D750" s="77"/>
      <c r="E750" s="66"/>
      <c r="F750" s="97"/>
      <c r="G750" s="98"/>
      <c r="H750" s="66"/>
      <c r="I750" s="66"/>
      <c r="J750" s="66"/>
      <c r="K750" s="66"/>
      <c r="L750" s="66"/>
    </row>
    <row r="751" ht="16.5" customHeight="1">
      <c r="A751" s="66"/>
      <c r="B751" s="82"/>
      <c r="C751" s="83"/>
      <c r="D751" s="77"/>
      <c r="E751" s="66"/>
      <c r="F751" s="97"/>
      <c r="G751" s="98"/>
      <c r="H751" s="66"/>
      <c r="I751" s="66"/>
      <c r="J751" s="66"/>
      <c r="K751" s="66"/>
      <c r="L751" s="66"/>
    </row>
    <row r="752" ht="16.5" customHeight="1">
      <c r="A752" s="66"/>
      <c r="B752" s="82"/>
      <c r="C752" s="83"/>
      <c r="D752" s="77"/>
      <c r="E752" s="66"/>
      <c r="F752" s="97"/>
      <c r="G752" s="98"/>
      <c r="H752" s="66"/>
      <c r="I752" s="66"/>
      <c r="J752" s="66"/>
      <c r="K752" s="66"/>
      <c r="L752" s="66"/>
    </row>
    <row r="753" ht="16.5" customHeight="1">
      <c r="A753" s="66"/>
      <c r="B753" s="82"/>
      <c r="C753" s="83"/>
      <c r="D753" s="77"/>
      <c r="E753" s="66"/>
      <c r="F753" s="97"/>
      <c r="G753" s="98"/>
      <c r="H753" s="66"/>
      <c r="I753" s="66"/>
      <c r="J753" s="66"/>
      <c r="K753" s="66"/>
      <c r="L753" s="66"/>
    </row>
    <row r="754" ht="16.5" customHeight="1">
      <c r="A754" s="66"/>
      <c r="B754" s="82"/>
      <c r="C754" s="83"/>
      <c r="D754" s="77"/>
      <c r="E754" s="66"/>
      <c r="F754" s="97"/>
      <c r="G754" s="98"/>
      <c r="H754" s="66"/>
      <c r="I754" s="66"/>
      <c r="J754" s="66"/>
      <c r="K754" s="66"/>
      <c r="L754" s="66"/>
    </row>
    <row r="755" ht="16.5" customHeight="1">
      <c r="A755" s="66"/>
      <c r="B755" s="82"/>
      <c r="C755" s="83"/>
      <c r="D755" s="77"/>
      <c r="E755" s="66"/>
      <c r="F755" s="97"/>
      <c r="G755" s="98"/>
      <c r="H755" s="66"/>
      <c r="I755" s="66"/>
      <c r="J755" s="66"/>
      <c r="K755" s="66"/>
      <c r="L755" s="66"/>
    </row>
    <row r="756" ht="16.5" customHeight="1">
      <c r="A756" s="66"/>
      <c r="B756" s="82"/>
      <c r="C756" s="83"/>
      <c r="D756" s="77"/>
      <c r="E756" s="66"/>
      <c r="F756" s="97"/>
      <c r="G756" s="98"/>
      <c r="H756" s="66"/>
      <c r="I756" s="66"/>
      <c r="J756" s="66"/>
      <c r="K756" s="66"/>
      <c r="L756" s="66"/>
    </row>
    <row r="757" ht="16.5" customHeight="1">
      <c r="A757" s="66"/>
      <c r="B757" s="82"/>
      <c r="C757" s="83"/>
      <c r="D757" s="77"/>
      <c r="E757" s="66"/>
      <c r="F757" s="97"/>
      <c r="G757" s="98"/>
      <c r="H757" s="66"/>
      <c r="I757" s="66"/>
      <c r="J757" s="66"/>
      <c r="K757" s="66"/>
      <c r="L757" s="66"/>
    </row>
    <row r="758" ht="16.5" customHeight="1">
      <c r="A758" s="66"/>
      <c r="B758" s="82"/>
      <c r="C758" s="83"/>
      <c r="D758" s="77"/>
      <c r="E758" s="66"/>
      <c r="F758" s="97"/>
      <c r="G758" s="98"/>
      <c r="H758" s="66"/>
      <c r="I758" s="66"/>
      <c r="J758" s="66"/>
      <c r="K758" s="66"/>
      <c r="L758" s="66"/>
    </row>
    <row r="759" ht="16.5" customHeight="1">
      <c r="A759" s="66"/>
      <c r="B759" s="82"/>
      <c r="C759" s="83"/>
      <c r="D759" s="77"/>
      <c r="E759" s="66"/>
      <c r="F759" s="97"/>
      <c r="G759" s="98"/>
      <c r="H759" s="66"/>
      <c r="I759" s="66"/>
      <c r="J759" s="66"/>
      <c r="K759" s="66"/>
      <c r="L759" s="66"/>
    </row>
    <row r="760" ht="16.5" customHeight="1">
      <c r="A760" s="66"/>
      <c r="B760" s="82"/>
      <c r="C760" s="83"/>
      <c r="D760" s="77"/>
      <c r="E760" s="66"/>
      <c r="F760" s="97"/>
      <c r="G760" s="98"/>
      <c r="H760" s="66"/>
      <c r="I760" s="66"/>
      <c r="J760" s="66"/>
      <c r="K760" s="66"/>
      <c r="L760" s="66"/>
    </row>
    <row r="761" ht="16.5" customHeight="1">
      <c r="A761" s="66"/>
      <c r="B761" s="82"/>
      <c r="C761" s="83"/>
      <c r="D761" s="77"/>
      <c r="E761" s="66"/>
      <c r="F761" s="97"/>
      <c r="G761" s="98"/>
      <c r="H761" s="66"/>
      <c r="I761" s="66"/>
      <c r="J761" s="66"/>
      <c r="K761" s="66"/>
      <c r="L761" s="66"/>
    </row>
    <row r="762" ht="16.5" customHeight="1">
      <c r="A762" s="66"/>
      <c r="B762" s="82"/>
      <c r="C762" s="83"/>
      <c r="D762" s="77"/>
      <c r="E762" s="66"/>
      <c r="F762" s="97"/>
      <c r="G762" s="98"/>
      <c r="H762" s="66"/>
      <c r="I762" s="66"/>
      <c r="J762" s="66"/>
      <c r="K762" s="66"/>
      <c r="L762" s="66"/>
    </row>
    <row r="763" ht="16.5" customHeight="1">
      <c r="A763" s="66"/>
      <c r="B763" s="82"/>
      <c r="C763" s="83"/>
      <c r="D763" s="77"/>
      <c r="E763" s="66"/>
      <c r="F763" s="97"/>
      <c r="G763" s="98"/>
      <c r="H763" s="66"/>
      <c r="I763" s="66"/>
      <c r="J763" s="66"/>
      <c r="K763" s="66"/>
      <c r="L763" s="66"/>
    </row>
    <row r="764" ht="16.5" customHeight="1">
      <c r="A764" s="66"/>
      <c r="B764" s="82"/>
      <c r="C764" s="83"/>
      <c r="D764" s="77"/>
      <c r="E764" s="66"/>
      <c r="F764" s="97"/>
      <c r="G764" s="98"/>
      <c r="H764" s="66"/>
      <c r="I764" s="66"/>
      <c r="J764" s="66"/>
      <c r="K764" s="66"/>
      <c r="L764" s="66"/>
    </row>
    <row r="765" ht="16.5" customHeight="1">
      <c r="A765" s="66"/>
      <c r="B765" s="82"/>
      <c r="C765" s="83"/>
      <c r="D765" s="77"/>
      <c r="E765" s="66"/>
      <c r="F765" s="97"/>
      <c r="G765" s="98"/>
      <c r="H765" s="66"/>
      <c r="I765" s="66"/>
      <c r="J765" s="66"/>
      <c r="K765" s="66"/>
      <c r="L765" s="66"/>
    </row>
    <row r="766" ht="16.5" customHeight="1">
      <c r="A766" s="66"/>
      <c r="B766" s="82"/>
      <c r="C766" s="83"/>
      <c r="D766" s="77"/>
      <c r="E766" s="66"/>
      <c r="F766" s="97"/>
      <c r="G766" s="98"/>
      <c r="H766" s="66"/>
      <c r="I766" s="66"/>
      <c r="J766" s="66"/>
      <c r="K766" s="66"/>
      <c r="L766" s="66"/>
    </row>
    <row r="767" ht="16.5" customHeight="1">
      <c r="A767" s="66"/>
      <c r="B767" s="82"/>
      <c r="C767" s="83"/>
      <c r="D767" s="77"/>
      <c r="E767" s="66"/>
      <c r="F767" s="97"/>
      <c r="G767" s="98"/>
      <c r="H767" s="66"/>
      <c r="I767" s="66"/>
      <c r="J767" s="66"/>
      <c r="K767" s="66"/>
      <c r="L767" s="66"/>
    </row>
    <row r="768" ht="16.5" customHeight="1">
      <c r="A768" s="66"/>
      <c r="B768" s="82"/>
      <c r="C768" s="83"/>
      <c r="D768" s="77"/>
      <c r="E768" s="66"/>
      <c r="F768" s="97"/>
      <c r="G768" s="98"/>
      <c r="H768" s="66"/>
      <c r="I768" s="66"/>
      <c r="J768" s="66"/>
      <c r="K768" s="66"/>
      <c r="L768" s="66"/>
    </row>
    <row r="769" ht="16.5" customHeight="1">
      <c r="A769" s="66"/>
      <c r="B769" s="82"/>
      <c r="C769" s="83"/>
      <c r="D769" s="77"/>
      <c r="E769" s="66"/>
      <c r="F769" s="97"/>
      <c r="G769" s="98"/>
      <c r="H769" s="66"/>
      <c r="I769" s="66"/>
      <c r="J769" s="66"/>
      <c r="K769" s="66"/>
      <c r="L769" s="66"/>
    </row>
    <row r="770" ht="16.5" customHeight="1">
      <c r="A770" s="66"/>
      <c r="B770" s="82"/>
      <c r="C770" s="83"/>
      <c r="D770" s="77"/>
      <c r="E770" s="66"/>
      <c r="F770" s="97"/>
      <c r="G770" s="98"/>
      <c r="H770" s="66"/>
      <c r="I770" s="66"/>
      <c r="J770" s="66"/>
      <c r="K770" s="66"/>
      <c r="L770" s="66"/>
    </row>
    <row r="771" ht="16.5" customHeight="1">
      <c r="A771" s="66"/>
      <c r="B771" s="82"/>
      <c r="C771" s="83"/>
      <c r="D771" s="77"/>
      <c r="E771" s="66"/>
      <c r="F771" s="97"/>
      <c r="G771" s="98"/>
      <c r="H771" s="66"/>
      <c r="I771" s="66"/>
      <c r="J771" s="66"/>
      <c r="K771" s="66"/>
      <c r="L771" s="66"/>
    </row>
    <row r="772" ht="16.5" customHeight="1">
      <c r="A772" s="66"/>
      <c r="B772" s="82"/>
      <c r="C772" s="83"/>
      <c r="D772" s="77"/>
      <c r="E772" s="66"/>
      <c r="F772" s="97"/>
      <c r="G772" s="98"/>
      <c r="H772" s="66"/>
      <c r="I772" s="66"/>
      <c r="J772" s="66"/>
      <c r="K772" s="66"/>
      <c r="L772" s="66"/>
    </row>
    <row r="773" ht="16.5" customHeight="1">
      <c r="A773" s="66"/>
      <c r="B773" s="82"/>
      <c r="C773" s="83"/>
      <c r="D773" s="77"/>
      <c r="E773" s="66"/>
      <c r="F773" s="97"/>
      <c r="G773" s="98"/>
      <c r="H773" s="66"/>
      <c r="I773" s="66"/>
      <c r="J773" s="66"/>
      <c r="K773" s="66"/>
      <c r="L773" s="66"/>
    </row>
    <row r="774" ht="16.5" customHeight="1">
      <c r="A774" s="66"/>
      <c r="B774" s="82"/>
      <c r="C774" s="83"/>
      <c r="D774" s="77"/>
      <c r="E774" s="66"/>
      <c r="F774" s="97"/>
      <c r="G774" s="98"/>
      <c r="H774" s="66"/>
      <c r="I774" s="66"/>
      <c r="J774" s="66"/>
      <c r="K774" s="66"/>
      <c r="L774" s="66"/>
    </row>
    <row r="775" ht="16.5" customHeight="1">
      <c r="A775" s="66"/>
      <c r="B775" s="82"/>
      <c r="C775" s="83"/>
      <c r="D775" s="77"/>
      <c r="E775" s="66"/>
      <c r="F775" s="97"/>
      <c r="G775" s="98"/>
      <c r="H775" s="66"/>
      <c r="I775" s="66"/>
      <c r="J775" s="66"/>
      <c r="K775" s="66"/>
      <c r="L775" s="66"/>
    </row>
    <row r="776" ht="16.5" customHeight="1">
      <c r="A776" s="66"/>
      <c r="B776" s="82"/>
      <c r="C776" s="83"/>
      <c r="D776" s="77"/>
      <c r="E776" s="66"/>
      <c r="F776" s="97"/>
      <c r="G776" s="98"/>
      <c r="H776" s="66"/>
      <c r="I776" s="66"/>
      <c r="J776" s="66"/>
      <c r="K776" s="66"/>
      <c r="L776" s="66"/>
    </row>
    <row r="777" ht="16.5" customHeight="1">
      <c r="A777" s="66"/>
      <c r="B777" s="82"/>
      <c r="C777" s="83"/>
      <c r="D777" s="77"/>
      <c r="E777" s="66"/>
      <c r="F777" s="97"/>
      <c r="G777" s="98"/>
      <c r="H777" s="66"/>
      <c r="I777" s="66"/>
      <c r="J777" s="66"/>
      <c r="K777" s="66"/>
      <c r="L777" s="66"/>
    </row>
    <row r="778" ht="16.5" customHeight="1">
      <c r="A778" s="66"/>
      <c r="B778" s="82"/>
      <c r="C778" s="83"/>
      <c r="D778" s="77"/>
      <c r="E778" s="66"/>
      <c r="F778" s="97"/>
      <c r="G778" s="98"/>
      <c r="H778" s="66"/>
      <c r="I778" s="66"/>
      <c r="J778" s="66"/>
      <c r="K778" s="66"/>
      <c r="L778" s="66"/>
    </row>
    <row r="779" ht="16.5" customHeight="1">
      <c r="A779" s="66"/>
      <c r="B779" s="82"/>
      <c r="C779" s="83"/>
      <c r="D779" s="77"/>
      <c r="E779" s="66"/>
      <c r="F779" s="97"/>
      <c r="G779" s="98"/>
      <c r="H779" s="66"/>
      <c r="I779" s="66"/>
      <c r="J779" s="66"/>
      <c r="K779" s="66"/>
      <c r="L779" s="66"/>
    </row>
    <row r="780" ht="16.5" customHeight="1">
      <c r="A780" s="66"/>
      <c r="B780" s="82"/>
      <c r="C780" s="83"/>
      <c r="D780" s="77"/>
      <c r="E780" s="66"/>
      <c r="F780" s="97"/>
      <c r="G780" s="98"/>
      <c r="H780" s="66"/>
      <c r="I780" s="66"/>
      <c r="J780" s="66"/>
      <c r="K780" s="66"/>
      <c r="L780" s="66"/>
    </row>
    <row r="781" ht="16.5" customHeight="1">
      <c r="A781" s="66"/>
      <c r="B781" s="82"/>
      <c r="C781" s="83"/>
      <c r="D781" s="77"/>
      <c r="E781" s="66"/>
      <c r="F781" s="97"/>
      <c r="G781" s="98"/>
      <c r="H781" s="66"/>
      <c r="I781" s="66"/>
      <c r="J781" s="66"/>
      <c r="K781" s="66"/>
      <c r="L781" s="66"/>
    </row>
    <row r="782" ht="16.5" customHeight="1">
      <c r="A782" s="66"/>
      <c r="B782" s="82"/>
      <c r="C782" s="83"/>
      <c r="D782" s="77"/>
      <c r="E782" s="66"/>
      <c r="F782" s="97"/>
      <c r="G782" s="98"/>
      <c r="H782" s="66"/>
      <c r="I782" s="66"/>
      <c r="J782" s="66"/>
      <c r="K782" s="66"/>
      <c r="L782" s="66"/>
    </row>
    <row r="783" ht="16.5" customHeight="1">
      <c r="A783" s="66"/>
      <c r="B783" s="82"/>
      <c r="C783" s="83"/>
      <c r="D783" s="77"/>
      <c r="E783" s="66"/>
      <c r="F783" s="97"/>
      <c r="G783" s="98"/>
      <c r="H783" s="66"/>
      <c r="I783" s="66"/>
      <c r="J783" s="66"/>
      <c r="K783" s="66"/>
      <c r="L783" s="66"/>
    </row>
    <row r="784" ht="16.5" customHeight="1">
      <c r="A784" s="66"/>
      <c r="B784" s="82"/>
      <c r="C784" s="83"/>
      <c r="D784" s="77"/>
      <c r="E784" s="66"/>
      <c r="F784" s="97"/>
      <c r="G784" s="98"/>
      <c r="H784" s="66"/>
      <c r="I784" s="66"/>
      <c r="J784" s="66"/>
      <c r="K784" s="66"/>
      <c r="L784" s="66"/>
    </row>
    <row r="785" ht="16.5" customHeight="1">
      <c r="A785" s="66"/>
      <c r="B785" s="82"/>
      <c r="C785" s="83"/>
      <c r="D785" s="77"/>
      <c r="E785" s="66"/>
      <c r="F785" s="97"/>
      <c r="G785" s="98"/>
      <c r="H785" s="66"/>
      <c r="I785" s="66"/>
      <c r="J785" s="66"/>
      <c r="K785" s="66"/>
      <c r="L785" s="66"/>
    </row>
    <row r="786" ht="16.5" customHeight="1">
      <c r="A786" s="66"/>
      <c r="B786" s="82"/>
      <c r="C786" s="83"/>
      <c r="D786" s="77"/>
      <c r="E786" s="66"/>
      <c r="F786" s="97"/>
      <c r="G786" s="98"/>
      <c r="H786" s="66"/>
      <c r="I786" s="66"/>
      <c r="J786" s="66"/>
      <c r="K786" s="66"/>
      <c r="L786" s="66"/>
    </row>
    <row r="787" ht="16.5" customHeight="1">
      <c r="A787" s="66"/>
      <c r="B787" s="82"/>
      <c r="C787" s="83"/>
      <c r="D787" s="77"/>
      <c r="E787" s="66"/>
      <c r="F787" s="97"/>
      <c r="G787" s="98"/>
      <c r="H787" s="66"/>
      <c r="I787" s="66"/>
      <c r="J787" s="66"/>
      <c r="K787" s="66"/>
      <c r="L787" s="66"/>
    </row>
    <row r="788" ht="16.5" customHeight="1">
      <c r="A788" s="66"/>
      <c r="B788" s="82"/>
      <c r="C788" s="83"/>
      <c r="D788" s="77"/>
      <c r="E788" s="66"/>
      <c r="F788" s="97"/>
      <c r="G788" s="98"/>
      <c r="H788" s="66"/>
      <c r="I788" s="66"/>
      <c r="J788" s="66"/>
      <c r="K788" s="66"/>
      <c r="L788" s="66"/>
    </row>
    <row r="789" ht="16.5" customHeight="1">
      <c r="A789" s="66"/>
      <c r="B789" s="82"/>
      <c r="C789" s="83"/>
      <c r="D789" s="77"/>
      <c r="E789" s="66"/>
      <c r="F789" s="97"/>
      <c r="G789" s="98"/>
      <c r="H789" s="66"/>
      <c r="I789" s="66"/>
      <c r="J789" s="66"/>
      <c r="K789" s="66"/>
      <c r="L789" s="66"/>
    </row>
    <row r="790" ht="16.5" customHeight="1">
      <c r="A790" s="66"/>
      <c r="B790" s="82"/>
      <c r="C790" s="83"/>
      <c r="D790" s="77"/>
      <c r="E790" s="66"/>
      <c r="F790" s="97"/>
      <c r="G790" s="98"/>
      <c r="H790" s="66"/>
      <c r="I790" s="66"/>
      <c r="J790" s="66"/>
      <c r="K790" s="66"/>
      <c r="L790" s="66"/>
    </row>
    <row r="791" ht="16.5" customHeight="1">
      <c r="A791" s="66"/>
      <c r="B791" s="82"/>
      <c r="C791" s="83"/>
      <c r="D791" s="77"/>
      <c r="E791" s="66"/>
      <c r="F791" s="97"/>
      <c r="G791" s="98"/>
      <c r="H791" s="66"/>
      <c r="I791" s="66"/>
      <c r="J791" s="66"/>
      <c r="K791" s="66"/>
      <c r="L791" s="66"/>
    </row>
    <row r="792" ht="16.5" customHeight="1">
      <c r="A792" s="66"/>
      <c r="B792" s="82"/>
      <c r="C792" s="83"/>
      <c r="D792" s="77"/>
      <c r="E792" s="66"/>
      <c r="F792" s="97"/>
      <c r="G792" s="98"/>
      <c r="H792" s="66"/>
      <c r="I792" s="66"/>
      <c r="J792" s="66"/>
      <c r="K792" s="66"/>
      <c r="L792" s="66"/>
    </row>
    <row r="793" ht="16.5" customHeight="1">
      <c r="A793" s="66"/>
      <c r="B793" s="82"/>
      <c r="C793" s="83"/>
      <c r="D793" s="77"/>
      <c r="E793" s="66"/>
      <c r="F793" s="97"/>
      <c r="G793" s="98"/>
      <c r="H793" s="66"/>
      <c r="I793" s="66"/>
      <c r="J793" s="66"/>
      <c r="K793" s="66"/>
      <c r="L793" s="66"/>
    </row>
    <row r="794" ht="16.5" customHeight="1">
      <c r="A794" s="66"/>
      <c r="B794" s="82"/>
      <c r="C794" s="83"/>
      <c r="D794" s="77"/>
      <c r="E794" s="66"/>
      <c r="F794" s="97"/>
      <c r="G794" s="98"/>
      <c r="H794" s="66"/>
      <c r="I794" s="66"/>
      <c r="J794" s="66"/>
      <c r="K794" s="66"/>
      <c r="L794" s="66"/>
    </row>
    <row r="795" ht="16.5" customHeight="1">
      <c r="A795" s="66"/>
      <c r="B795" s="82"/>
      <c r="C795" s="83"/>
      <c r="D795" s="77"/>
      <c r="E795" s="66"/>
      <c r="F795" s="97"/>
      <c r="G795" s="98"/>
      <c r="H795" s="66"/>
      <c r="I795" s="66"/>
      <c r="J795" s="66"/>
      <c r="K795" s="66"/>
      <c r="L795" s="66"/>
    </row>
    <row r="796" ht="16.5" customHeight="1">
      <c r="A796" s="66"/>
      <c r="B796" s="82"/>
      <c r="C796" s="83"/>
      <c r="D796" s="77"/>
      <c r="E796" s="66"/>
      <c r="F796" s="97"/>
      <c r="G796" s="98"/>
      <c r="H796" s="66"/>
      <c r="I796" s="66"/>
      <c r="J796" s="66"/>
      <c r="K796" s="66"/>
      <c r="L796" s="66"/>
    </row>
    <row r="797" ht="16.5" customHeight="1">
      <c r="A797" s="66"/>
      <c r="B797" s="82"/>
      <c r="C797" s="83"/>
      <c r="D797" s="77"/>
      <c r="E797" s="66"/>
      <c r="F797" s="97"/>
      <c r="G797" s="98"/>
      <c r="H797" s="66"/>
      <c r="I797" s="66"/>
      <c r="J797" s="66"/>
      <c r="K797" s="66"/>
      <c r="L797" s="66"/>
    </row>
    <row r="798" ht="16.5" customHeight="1">
      <c r="A798" s="66"/>
      <c r="B798" s="82"/>
      <c r="C798" s="83"/>
      <c r="D798" s="77"/>
      <c r="E798" s="66"/>
      <c r="F798" s="97"/>
      <c r="G798" s="98"/>
      <c r="H798" s="66"/>
      <c r="I798" s="66"/>
      <c r="J798" s="66"/>
      <c r="K798" s="66"/>
      <c r="L798" s="66"/>
    </row>
    <row r="799" ht="16.5" customHeight="1">
      <c r="A799" s="66"/>
      <c r="B799" s="82"/>
      <c r="C799" s="83"/>
      <c r="D799" s="77"/>
      <c r="E799" s="66"/>
      <c r="F799" s="97"/>
      <c r="G799" s="98"/>
      <c r="H799" s="66"/>
      <c r="I799" s="66"/>
      <c r="J799" s="66"/>
      <c r="K799" s="66"/>
      <c r="L799" s="66"/>
    </row>
    <row r="800" ht="16.5" customHeight="1">
      <c r="A800" s="66"/>
      <c r="B800" s="82"/>
      <c r="C800" s="83"/>
      <c r="D800" s="77"/>
      <c r="E800" s="66"/>
      <c r="F800" s="97"/>
      <c r="G800" s="98"/>
      <c r="H800" s="66"/>
      <c r="I800" s="66"/>
      <c r="J800" s="66"/>
      <c r="K800" s="66"/>
      <c r="L800" s="66"/>
    </row>
    <row r="801" ht="16.5" customHeight="1">
      <c r="A801" s="66"/>
      <c r="B801" s="82"/>
      <c r="C801" s="83"/>
      <c r="D801" s="77"/>
      <c r="E801" s="66"/>
      <c r="F801" s="97"/>
      <c r="G801" s="98"/>
      <c r="H801" s="66"/>
      <c r="I801" s="66"/>
      <c r="J801" s="66"/>
      <c r="K801" s="66"/>
      <c r="L801" s="66"/>
    </row>
    <row r="802" ht="16.5" customHeight="1">
      <c r="A802" s="66"/>
      <c r="B802" s="82"/>
      <c r="C802" s="83"/>
      <c r="D802" s="77"/>
      <c r="E802" s="66"/>
      <c r="F802" s="97"/>
      <c r="G802" s="98"/>
      <c r="H802" s="66"/>
      <c r="I802" s="66"/>
      <c r="J802" s="66"/>
      <c r="K802" s="66"/>
      <c r="L802" s="66"/>
    </row>
    <row r="803" ht="16.5" customHeight="1">
      <c r="A803" s="66"/>
      <c r="B803" s="82"/>
      <c r="C803" s="83"/>
      <c r="D803" s="77"/>
      <c r="E803" s="66"/>
      <c r="F803" s="97"/>
      <c r="G803" s="98"/>
      <c r="H803" s="66"/>
      <c r="I803" s="66"/>
      <c r="J803" s="66"/>
      <c r="K803" s="66"/>
      <c r="L803" s="66"/>
    </row>
    <row r="804" ht="16.5" customHeight="1">
      <c r="A804" s="66"/>
      <c r="B804" s="82"/>
      <c r="C804" s="83"/>
      <c r="D804" s="77"/>
      <c r="E804" s="66"/>
      <c r="F804" s="97"/>
      <c r="G804" s="98"/>
      <c r="H804" s="66"/>
      <c r="I804" s="66"/>
      <c r="J804" s="66"/>
      <c r="K804" s="66"/>
      <c r="L804" s="66"/>
    </row>
    <row r="805" ht="16.5" customHeight="1">
      <c r="A805" s="66"/>
      <c r="B805" s="82"/>
      <c r="C805" s="83"/>
      <c r="D805" s="77"/>
      <c r="E805" s="66"/>
      <c r="F805" s="97"/>
      <c r="G805" s="98"/>
      <c r="H805" s="66"/>
      <c r="I805" s="66"/>
      <c r="J805" s="66"/>
      <c r="K805" s="66"/>
      <c r="L805" s="66"/>
    </row>
    <row r="806" ht="16.5" customHeight="1">
      <c r="A806" s="66"/>
      <c r="B806" s="82"/>
      <c r="C806" s="83"/>
      <c r="D806" s="77"/>
      <c r="E806" s="66"/>
      <c r="F806" s="97"/>
      <c r="G806" s="98"/>
      <c r="H806" s="66"/>
      <c r="I806" s="66"/>
      <c r="J806" s="66"/>
      <c r="K806" s="66"/>
      <c r="L806" s="66"/>
    </row>
    <row r="807" ht="16.5" customHeight="1">
      <c r="A807" s="66"/>
      <c r="B807" s="82"/>
      <c r="C807" s="83"/>
      <c r="D807" s="77"/>
      <c r="E807" s="66"/>
      <c r="F807" s="97"/>
      <c r="G807" s="98"/>
      <c r="H807" s="66"/>
      <c r="I807" s="66"/>
      <c r="J807" s="66"/>
      <c r="K807" s="66"/>
      <c r="L807" s="66"/>
    </row>
    <row r="808" ht="16.5" customHeight="1">
      <c r="A808" s="66"/>
      <c r="B808" s="82"/>
      <c r="C808" s="83"/>
      <c r="D808" s="77"/>
      <c r="E808" s="66"/>
      <c r="F808" s="97"/>
      <c r="G808" s="98"/>
      <c r="H808" s="66"/>
      <c r="I808" s="66"/>
      <c r="J808" s="66"/>
      <c r="K808" s="66"/>
      <c r="L808" s="66"/>
    </row>
    <row r="809" ht="16.5" customHeight="1">
      <c r="A809" s="66"/>
      <c r="B809" s="82"/>
      <c r="C809" s="83"/>
      <c r="D809" s="77"/>
      <c r="E809" s="66"/>
      <c r="F809" s="97"/>
      <c r="G809" s="98"/>
      <c r="H809" s="66"/>
      <c r="I809" s="66"/>
      <c r="J809" s="66"/>
      <c r="K809" s="66"/>
      <c r="L809" s="66"/>
    </row>
    <row r="810" ht="16.5" customHeight="1">
      <c r="A810" s="66"/>
      <c r="B810" s="82"/>
      <c r="C810" s="83"/>
      <c r="D810" s="77"/>
      <c r="E810" s="66"/>
      <c r="F810" s="97"/>
      <c r="G810" s="98"/>
      <c r="H810" s="66"/>
      <c r="I810" s="66"/>
      <c r="J810" s="66"/>
      <c r="K810" s="66"/>
      <c r="L810" s="66"/>
    </row>
    <row r="811" ht="16.5" customHeight="1">
      <c r="A811" s="66"/>
      <c r="B811" s="82"/>
      <c r="C811" s="83"/>
      <c r="D811" s="77"/>
      <c r="E811" s="66"/>
      <c r="F811" s="97"/>
      <c r="G811" s="98"/>
      <c r="H811" s="66"/>
      <c r="I811" s="66"/>
      <c r="J811" s="66"/>
      <c r="K811" s="66"/>
      <c r="L811" s="66"/>
    </row>
    <row r="812" ht="16.5" customHeight="1">
      <c r="A812" s="66"/>
      <c r="B812" s="82"/>
      <c r="C812" s="83"/>
      <c r="D812" s="77"/>
      <c r="E812" s="66"/>
      <c r="F812" s="97"/>
      <c r="G812" s="98"/>
      <c r="H812" s="66"/>
      <c r="I812" s="66"/>
      <c r="J812" s="66"/>
      <c r="K812" s="66"/>
      <c r="L812" s="66"/>
    </row>
    <row r="813" ht="16.5" customHeight="1">
      <c r="A813" s="66"/>
      <c r="B813" s="82"/>
      <c r="C813" s="83"/>
      <c r="D813" s="77"/>
      <c r="E813" s="66"/>
      <c r="F813" s="97"/>
      <c r="G813" s="98"/>
      <c r="H813" s="66"/>
      <c r="I813" s="66"/>
      <c r="J813" s="66"/>
      <c r="K813" s="66"/>
      <c r="L813" s="66"/>
    </row>
    <row r="814" ht="16.5" customHeight="1">
      <c r="A814" s="66"/>
      <c r="B814" s="82"/>
      <c r="C814" s="83"/>
      <c r="D814" s="77"/>
      <c r="E814" s="66"/>
      <c r="F814" s="97"/>
      <c r="G814" s="98"/>
      <c r="H814" s="66"/>
      <c r="I814" s="66"/>
      <c r="J814" s="66"/>
      <c r="K814" s="66"/>
      <c r="L814" s="66"/>
    </row>
    <row r="815" ht="16.5" customHeight="1">
      <c r="A815" s="66"/>
      <c r="B815" s="82"/>
      <c r="C815" s="83"/>
      <c r="D815" s="77"/>
      <c r="E815" s="66"/>
      <c r="F815" s="97"/>
      <c r="G815" s="98"/>
      <c r="H815" s="66"/>
      <c r="I815" s="66"/>
      <c r="J815" s="66"/>
      <c r="K815" s="66"/>
      <c r="L815" s="66"/>
    </row>
    <row r="816" ht="16.5" customHeight="1">
      <c r="A816" s="66"/>
      <c r="B816" s="82"/>
      <c r="C816" s="83"/>
      <c r="D816" s="77"/>
      <c r="E816" s="66"/>
      <c r="F816" s="97"/>
      <c r="G816" s="98"/>
      <c r="H816" s="66"/>
      <c r="I816" s="66"/>
      <c r="J816" s="66"/>
      <c r="K816" s="66"/>
      <c r="L816" s="66"/>
    </row>
    <row r="817" ht="16.5" customHeight="1">
      <c r="A817" s="66"/>
      <c r="B817" s="82"/>
      <c r="C817" s="83"/>
      <c r="D817" s="77"/>
      <c r="E817" s="66"/>
      <c r="F817" s="97"/>
      <c r="G817" s="98"/>
      <c r="H817" s="66"/>
      <c r="I817" s="66"/>
      <c r="J817" s="66"/>
      <c r="K817" s="66"/>
      <c r="L817" s="66"/>
    </row>
    <row r="818" ht="16.5" customHeight="1">
      <c r="A818" s="66"/>
      <c r="B818" s="82"/>
      <c r="C818" s="83"/>
      <c r="D818" s="77"/>
      <c r="E818" s="66"/>
      <c r="F818" s="97"/>
      <c r="G818" s="98"/>
      <c r="H818" s="66"/>
      <c r="I818" s="66"/>
      <c r="J818" s="66"/>
      <c r="K818" s="66"/>
      <c r="L818" s="66"/>
    </row>
    <row r="819" ht="16.5" customHeight="1">
      <c r="A819" s="66"/>
      <c r="B819" s="82"/>
      <c r="C819" s="83"/>
      <c r="D819" s="77"/>
      <c r="E819" s="66"/>
      <c r="F819" s="97"/>
      <c r="G819" s="98"/>
      <c r="H819" s="66"/>
      <c r="I819" s="66"/>
      <c r="J819" s="66"/>
      <c r="K819" s="66"/>
      <c r="L819" s="66"/>
    </row>
    <row r="820" ht="16.5" customHeight="1">
      <c r="A820" s="66"/>
      <c r="B820" s="82"/>
      <c r="C820" s="83"/>
      <c r="D820" s="77"/>
      <c r="E820" s="66"/>
      <c r="F820" s="97"/>
      <c r="G820" s="98"/>
      <c r="H820" s="66"/>
      <c r="I820" s="66"/>
      <c r="J820" s="66"/>
      <c r="K820" s="66"/>
      <c r="L820" s="66"/>
    </row>
    <row r="821" ht="16.5" customHeight="1">
      <c r="A821" s="66"/>
      <c r="B821" s="82"/>
      <c r="C821" s="83"/>
      <c r="D821" s="77"/>
      <c r="E821" s="66"/>
      <c r="F821" s="97"/>
      <c r="G821" s="98"/>
      <c r="H821" s="66"/>
      <c r="I821" s="66"/>
      <c r="J821" s="66"/>
      <c r="K821" s="66"/>
      <c r="L821" s="66"/>
    </row>
    <row r="822" ht="16.5" customHeight="1">
      <c r="A822" s="66"/>
      <c r="B822" s="82"/>
      <c r="C822" s="83"/>
      <c r="D822" s="77"/>
      <c r="E822" s="66"/>
      <c r="F822" s="97"/>
      <c r="G822" s="98"/>
      <c r="H822" s="66"/>
      <c r="I822" s="66"/>
      <c r="J822" s="66"/>
      <c r="K822" s="66"/>
      <c r="L822" s="66"/>
    </row>
    <row r="823" ht="16.5" customHeight="1">
      <c r="A823" s="66"/>
      <c r="B823" s="82"/>
      <c r="C823" s="83"/>
      <c r="D823" s="77"/>
      <c r="E823" s="66"/>
      <c r="F823" s="97"/>
      <c r="G823" s="98"/>
      <c r="H823" s="66"/>
      <c r="I823" s="66"/>
      <c r="J823" s="66"/>
      <c r="K823" s="66"/>
      <c r="L823" s="66"/>
    </row>
    <row r="824" ht="16.5" customHeight="1">
      <c r="A824" s="66"/>
      <c r="B824" s="82"/>
      <c r="C824" s="83"/>
      <c r="D824" s="77"/>
      <c r="E824" s="66"/>
      <c r="F824" s="97"/>
      <c r="G824" s="98"/>
      <c r="H824" s="66"/>
      <c r="I824" s="66"/>
      <c r="J824" s="66"/>
      <c r="K824" s="66"/>
      <c r="L824" s="66"/>
    </row>
    <row r="825" ht="16.5" customHeight="1">
      <c r="A825" s="66"/>
      <c r="B825" s="82"/>
      <c r="C825" s="83"/>
      <c r="D825" s="77"/>
      <c r="E825" s="66"/>
      <c r="F825" s="97"/>
      <c r="G825" s="98"/>
      <c r="H825" s="66"/>
      <c r="I825" s="66"/>
      <c r="J825" s="66"/>
      <c r="K825" s="66"/>
      <c r="L825" s="66"/>
    </row>
    <row r="826" ht="16.5" customHeight="1">
      <c r="A826" s="66"/>
      <c r="B826" s="82"/>
      <c r="C826" s="83"/>
      <c r="D826" s="77"/>
      <c r="E826" s="66"/>
      <c r="F826" s="97"/>
      <c r="G826" s="98"/>
      <c r="H826" s="66"/>
      <c r="I826" s="66"/>
      <c r="J826" s="66"/>
      <c r="K826" s="66"/>
      <c r="L826" s="66"/>
    </row>
    <row r="827" ht="16.5" customHeight="1">
      <c r="A827" s="66"/>
      <c r="B827" s="82"/>
      <c r="C827" s="83"/>
      <c r="D827" s="77"/>
      <c r="E827" s="66"/>
      <c r="F827" s="97"/>
      <c r="G827" s="98"/>
      <c r="H827" s="66"/>
      <c r="I827" s="66"/>
      <c r="J827" s="66"/>
      <c r="K827" s="66"/>
      <c r="L827" s="66"/>
    </row>
    <row r="828" ht="16.5" customHeight="1">
      <c r="A828" s="66"/>
      <c r="B828" s="82"/>
      <c r="C828" s="83"/>
      <c r="D828" s="77"/>
      <c r="E828" s="66"/>
      <c r="F828" s="97"/>
      <c r="G828" s="98"/>
      <c r="H828" s="66"/>
      <c r="I828" s="66"/>
      <c r="J828" s="66"/>
      <c r="K828" s="66"/>
      <c r="L828" s="66"/>
    </row>
    <row r="829" ht="16.5" customHeight="1">
      <c r="A829" s="66"/>
      <c r="B829" s="82"/>
      <c r="C829" s="83"/>
      <c r="D829" s="77"/>
      <c r="E829" s="66"/>
      <c r="F829" s="97"/>
      <c r="G829" s="98"/>
      <c r="H829" s="66"/>
      <c r="I829" s="66"/>
      <c r="J829" s="66"/>
      <c r="K829" s="66"/>
      <c r="L829" s="66"/>
    </row>
    <row r="830" ht="16.5" customHeight="1">
      <c r="A830" s="66"/>
      <c r="B830" s="82"/>
      <c r="C830" s="83"/>
      <c r="D830" s="77"/>
      <c r="E830" s="66"/>
      <c r="F830" s="97"/>
      <c r="G830" s="98"/>
      <c r="H830" s="66"/>
      <c r="I830" s="66"/>
      <c r="J830" s="66"/>
      <c r="K830" s="66"/>
      <c r="L830" s="66"/>
    </row>
    <row r="831" ht="16.5" customHeight="1">
      <c r="A831" s="66"/>
      <c r="B831" s="82"/>
      <c r="C831" s="83"/>
      <c r="D831" s="77"/>
      <c r="E831" s="66"/>
      <c r="F831" s="97"/>
      <c r="G831" s="98"/>
      <c r="H831" s="66"/>
      <c r="I831" s="66"/>
      <c r="J831" s="66"/>
      <c r="K831" s="66"/>
      <c r="L831" s="66"/>
    </row>
    <row r="832" ht="16.5" customHeight="1">
      <c r="A832" s="66"/>
      <c r="B832" s="82"/>
      <c r="C832" s="83"/>
      <c r="D832" s="77"/>
      <c r="E832" s="66"/>
      <c r="F832" s="97"/>
      <c r="G832" s="98"/>
      <c r="H832" s="66"/>
      <c r="I832" s="66"/>
      <c r="J832" s="66"/>
      <c r="K832" s="66"/>
      <c r="L832" s="66"/>
    </row>
    <row r="833" ht="16.5" customHeight="1">
      <c r="A833" s="66"/>
      <c r="B833" s="82"/>
      <c r="C833" s="83"/>
      <c r="D833" s="77"/>
      <c r="E833" s="66"/>
      <c r="F833" s="97"/>
      <c r="G833" s="98"/>
      <c r="H833" s="66"/>
      <c r="I833" s="66"/>
      <c r="J833" s="66"/>
      <c r="K833" s="66"/>
      <c r="L833" s="66"/>
    </row>
    <row r="834" ht="16.5" customHeight="1">
      <c r="A834" s="66"/>
      <c r="B834" s="82"/>
      <c r="C834" s="83"/>
      <c r="D834" s="77"/>
      <c r="E834" s="66"/>
      <c r="F834" s="97"/>
      <c r="G834" s="98"/>
      <c r="H834" s="66"/>
      <c r="I834" s="66"/>
      <c r="J834" s="66"/>
      <c r="K834" s="66"/>
      <c r="L834" s="66"/>
    </row>
    <row r="835" ht="16.5" customHeight="1">
      <c r="A835" s="66"/>
      <c r="B835" s="82"/>
      <c r="C835" s="83"/>
      <c r="D835" s="77"/>
      <c r="E835" s="66"/>
      <c r="F835" s="97"/>
      <c r="G835" s="98"/>
      <c r="H835" s="66"/>
      <c r="I835" s="66"/>
      <c r="J835" s="66"/>
      <c r="K835" s="66"/>
      <c r="L835" s="66"/>
    </row>
    <row r="836" ht="16.5" customHeight="1">
      <c r="A836" s="66"/>
      <c r="B836" s="82"/>
      <c r="C836" s="83"/>
      <c r="D836" s="77"/>
      <c r="E836" s="66"/>
      <c r="F836" s="97"/>
      <c r="G836" s="98"/>
      <c r="H836" s="66"/>
      <c r="I836" s="66"/>
      <c r="J836" s="66"/>
      <c r="K836" s="66"/>
      <c r="L836" s="66"/>
    </row>
    <row r="837" ht="16.5" customHeight="1">
      <c r="A837" s="66"/>
      <c r="B837" s="82"/>
      <c r="C837" s="83"/>
      <c r="D837" s="77"/>
      <c r="E837" s="66"/>
      <c r="F837" s="97"/>
      <c r="G837" s="98"/>
      <c r="H837" s="66"/>
      <c r="I837" s="66"/>
      <c r="J837" s="66"/>
      <c r="K837" s="66"/>
      <c r="L837" s="66"/>
    </row>
    <row r="838" ht="16.5" customHeight="1">
      <c r="A838" s="66"/>
      <c r="B838" s="82"/>
      <c r="C838" s="83"/>
      <c r="D838" s="77"/>
      <c r="E838" s="66"/>
      <c r="F838" s="97"/>
      <c r="G838" s="98"/>
      <c r="H838" s="66"/>
      <c r="I838" s="66"/>
      <c r="J838" s="66"/>
      <c r="K838" s="66"/>
      <c r="L838" s="66"/>
    </row>
    <row r="839" ht="16.5" customHeight="1">
      <c r="A839" s="66"/>
      <c r="B839" s="82"/>
      <c r="C839" s="83"/>
      <c r="D839" s="77"/>
      <c r="E839" s="66"/>
      <c r="F839" s="97"/>
      <c r="G839" s="98"/>
      <c r="H839" s="66"/>
      <c r="I839" s="66"/>
      <c r="J839" s="66"/>
      <c r="K839" s="66"/>
      <c r="L839" s="66"/>
    </row>
    <row r="840" ht="16.5" customHeight="1">
      <c r="A840" s="66"/>
      <c r="B840" s="82"/>
      <c r="C840" s="83"/>
      <c r="D840" s="77"/>
      <c r="E840" s="66"/>
      <c r="F840" s="97"/>
      <c r="G840" s="98"/>
      <c r="H840" s="66"/>
      <c r="I840" s="66"/>
      <c r="J840" s="66"/>
      <c r="K840" s="66"/>
      <c r="L840" s="66"/>
    </row>
    <row r="841" ht="16.5" customHeight="1">
      <c r="A841" s="66"/>
      <c r="B841" s="82"/>
      <c r="C841" s="83"/>
      <c r="D841" s="77"/>
      <c r="E841" s="66"/>
      <c r="F841" s="97"/>
      <c r="G841" s="98"/>
      <c r="H841" s="66"/>
      <c r="I841" s="66"/>
      <c r="J841" s="66"/>
      <c r="K841" s="66"/>
      <c r="L841" s="66"/>
    </row>
    <row r="842" ht="16.5" customHeight="1">
      <c r="A842" s="66"/>
      <c r="B842" s="82"/>
      <c r="C842" s="83"/>
      <c r="D842" s="77"/>
      <c r="E842" s="66"/>
      <c r="F842" s="97"/>
      <c r="G842" s="98"/>
      <c r="H842" s="66"/>
      <c r="I842" s="66"/>
      <c r="J842" s="66"/>
      <c r="K842" s="66"/>
      <c r="L842" s="66"/>
    </row>
    <row r="843" ht="16.5" customHeight="1">
      <c r="A843" s="66"/>
      <c r="B843" s="82"/>
      <c r="C843" s="83"/>
      <c r="D843" s="77"/>
      <c r="E843" s="66"/>
      <c r="F843" s="97"/>
      <c r="G843" s="98"/>
      <c r="H843" s="66"/>
      <c r="I843" s="66"/>
      <c r="J843" s="66"/>
      <c r="K843" s="66"/>
      <c r="L843" s="66"/>
    </row>
    <row r="844" ht="16.5" customHeight="1">
      <c r="A844" s="66"/>
      <c r="B844" s="82"/>
      <c r="C844" s="83"/>
      <c r="D844" s="77"/>
      <c r="E844" s="66"/>
      <c r="F844" s="97"/>
      <c r="G844" s="98"/>
      <c r="H844" s="66"/>
      <c r="I844" s="66"/>
      <c r="J844" s="66"/>
      <c r="K844" s="66"/>
      <c r="L844" s="66"/>
    </row>
    <row r="845" ht="16.5" customHeight="1">
      <c r="A845" s="66"/>
      <c r="B845" s="82"/>
      <c r="C845" s="83"/>
      <c r="D845" s="77"/>
      <c r="E845" s="66"/>
      <c r="F845" s="97"/>
      <c r="G845" s="98"/>
      <c r="H845" s="66"/>
      <c r="I845" s="66"/>
      <c r="J845" s="66"/>
      <c r="K845" s="66"/>
      <c r="L845" s="66"/>
    </row>
    <row r="846" ht="16.5" customHeight="1">
      <c r="A846" s="66"/>
      <c r="B846" s="82"/>
      <c r="C846" s="83"/>
      <c r="D846" s="77"/>
      <c r="E846" s="66"/>
      <c r="F846" s="97"/>
      <c r="G846" s="98"/>
      <c r="H846" s="66"/>
      <c r="I846" s="66"/>
      <c r="J846" s="66"/>
      <c r="K846" s="66"/>
      <c r="L846" s="66"/>
    </row>
    <row r="847" ht="16.5" customHeight="1">
      <c r="A847" s="66"/>
      <c r="B847" s="82"/>
      <c r="C847" s="83"/>
      <c r="D847" s="77"/>
      <c r="E847" s="66"/>
      <c r="F847" s="97"/>
      <c r="G847" s="98"/>
      <c r="H847" s="66"/>
      <c r="I847" s="66"/>
      <c r="J847" s="66"/>
      <c r="K847" s="66"/>
      <c r="L847" s="66"/>
    </row>
    <row r="848" ht="16.5" customHeight="1">
      <c r="A848" s="66"/>
      <c r="B848" s="82"/>
      <c r="C848" s="83"/>
      <c r="D848" s="77"/>
      <c r="E848" s="66"/>
      <c r="F848" s="97"/>
      <c r="G848" s="98"/>
      <c r="H848" s="66"/>
      <c r="I848" s="66"/>
      <c r="J848" s="66"/>
      <c r="K848" s="66"/>
      <c r="L848" s="66"/>
    </row>
    <row r="849" ht="16.5" customHeight="1">
      <c r="A849" s="66"/>
      <c r="B849" s="82"/>
      <c r="C849" s="83"/>
      <c r="D849" s="77"/>
      <c r="E849" s="66"/>
      <c r="F849" s="97"/>
      <c r="G849" s="98"/>
      <c r="H849" s="66"/>
      <c r="I849" s="66"/>
      <c r="J849" s="66"/>
      <c r="K849" s="66"/>
      <c r="L849" s="66"/>
    </row>
    <row r="850" ht="16.5" customHeight="1">
      <c r="A850" s="66"/>
      <c r="B850" s="82"/>
      <c r="C850" s="83"/>
      <c r="D850" s="77"/>
      <c r="E850" s="66"/>
      <c r="F850" s="97"/>
      <c r="G850" s="98"/>
      <c r="H850" s="66"/>
      <c r="I850" s="66"/>
      <c r="J850" s="66"/>
      <c r="K850" s="66"/>
      <c r="L850" s="66"/>
    </row>
    <row r="851" ht="16.5" customHeight="1">
      <c r="A851" s="66"/>
      <c r="B851" s="82"/>
      <c r="C851" s="83"/>
      <c r="D851" s="77"/>
      <c r="E851" s="66"/>
      <c r="F851" s="97"/>
      <c r="G851" s="98"/>
      <c r="H851" s="66"/>
      <c r="I851" s="66"/>
      <c r="J851" s="66"/>
      <c r="K851" s="66"/>
      <c r="L851" s="66"/>
    </row>
    <row r="852" ht="16.5" customHeight="1">
      <c r="A852" s="66"/>
      <c r="B852" s="82"/>
      <c r="C852" s="83"/>
      <c r="D852" s="77"/>
      <c r="E852" s="66"/>
      <c r="F852" s="97"/>
      <c r="G852" s="98"/>
      <c r="H852" s="66"/>
      <c r="I852" s="66"/>
      <c r="J852" s="66"/>
      <c r="K852" s="66"/>
      <c r="L852" s="66"/>
    </row>
    <row r="853" ht="16.5" customHeight="1">
      <c r="A853" s="66"/>
      <c r="B853" s="82"/>
      <c r="C853" s="83"/>
      <c r="D853" s="77"/>
      <c r="E853" s="66"/>
      <c r="F853" s="97"/>
      <c r="G853" s="98"/>
      <c r="H853" s="66"/>
      <c r="I853" s="66"/>
      <c r="J853" s="66"/>
      <c r="K853" s="66"/>
      <c r="L853" s="66"/>
    </row>
    <row r="854" ht="16.5" customHeight="1">
      <c r="A854" s="66"/>
      <c r="B854" s="82"/>
      <c r="C854" s="83"/>
      <c r="D854" s="77"/>
      <c r="E854" s="66"/>
      <c r="F854" s="97"/>
      <c r="G854" s="98"/>
      <c r="H854" s="66"/>
      <c r="I854" s="66"/>
      <c r="J854" s="66"/>
      <c r="K854" s="66"/>
      <c r="L854" s="66"/>
    </row>
    <row r="855" ht="16.5" customHeight="1">
      <c r="A855" s="66"/>
      <c r="B855" s="82"/>
      <c r="C855" s="83"/>
      <c r="D855" s="77"/>
      <c r="E855" s="66"/>
      <c r="F855" s="97"/>
      <c r="G855" s="98"/>
      <c r="H855" s="66"/>
      <c r="I855" s="66"/>
      <c r="J855" s="66"/>
      <c r="K855" s="66"/>
      <c r="L855" s="66"/>
    </row>
    <row r="856" ht="16.5" customHeight="1">
      <c r="A856" s="66"/>
      <c r="B856" s="82"/>
      <c r="C856" s="83"/>
      <c r="D856" s="77"/>
      <c r="E856" s="66"/>
      <c r="F856" s="97"/>
      <c r="G856" s="98"/>
      <c r="H856" s="66"/>
      <c r="I856" s="66"/>
      <c r="J856" s="66"/>
      <c r="K856" s="66"/>
      <c r="L856" s="66"/>
    </row>
    <row r="857" ht="16.5" customHeight="1">
      <c r="A857" s="66"/>
      <c r="B857" s="82"/>
      <c r="C857" s="83"/>
      <c r="D857" s="77"/>
      <c r="E857" s="66"/>
      <c r="F857" s="97"/>
      <c r="G857" s="98"/>
      <c r="H857" s="66"/>
      <c r="I857" s="66"/>
      <c r="J857" s="66"/>
      <c r="K857" s="66"/>
      <c r="L857" s="66"/>
    </row>
    <row r="858" ht="16.5" customHeight="1">
      <c r="A858" s="66"/>
      <c r="B858" s="82"/>
      <c r="C858" s="83"/>
      <c r="D858" s="77"/>
      <c r="E858" s="66"/>
      <c r="F858" s="97"/>
      <c r="G858" s="98"/>
      <c r="H858" s="66"/>
      <c r="I858" s="66"/>
      <c r="J858" s="66"/>
      <c r="K858" s="66"/>
      <c r="L858" s="66"/>
    </row>
    <row r="859" ht="16.5" customHeight="1">
      <c r="A859" s="66"/>
      <c r="B859" s="82"/>
      <c r="C859" s="83"/>
      <c r="D859" s="77"/>
      <c r="E859" s="66"/>
      <c r="F859" s="97"/>
      <c r="G859" s="98"/>
      <c r="H859" s="66"/>
      <c r="I859" s="66"/>
      <c r="J859" s="66"/>
      <c r="K859" s="66"/>
      <c r="L859" s="66"/>
    </row>
    <row r="860" ht="16.5" customHeight="1">
      <c r="A860" s="66"/>
      <c r="B860" s="82"/>
      <c r="C860" s="83"/>
      <c r="D860" s="77"/>
      <c r="E860" s="66"/>
      <c r="F860" s="97"/>
      <c r="G860" s="98"/>
      <c r="H860" s="66"/>
      <c r="I860" s="66"/>
      <c r="J860" s="66"/>
      <c r="K860" s="66"/>
      <c r="L860" s="66"/>
    </row>
    <row r="861" ht="16.5" customHeight="1">
      <c r="A861" s="66"/>
      <c r="B861" s="82"/>
      <c r="C861" s="83"/>
      <c r="D861" s="77"/>
      <c r="E861" s="66"/>
      <c r="F861" s="97"/>
      <c r="G861" s="98"/>
      <c r="H861" s="66"/>
      <c r="I861" s="66"/>
      <c r="J861" s="66"/>
      <c r="K861" s="66"/>
      <c r="L861" s="66"/>
    </row>
    <row r="862" ht="16.5" customHeight="1">
      <c r="A862" s="66"/>
      <c r="B862" s="82"/>
      <c r="C862" s="83"/>
      <c r="D862" s="77"/>
      <c r="E862" s="66"/>
      <c r="F862" s="97"/>
      <c r="G862" s="98"/>
      <c r="H862" s="66"/>
      <c r="I862" s="66"/>
      <c r="J862" s="66"/>
      <c r="K862" s="66"/>
      <c r="L862" s="66"/>
    </row>
    <row r="863" ht="16.5" customHeight="1">
      <c r="A863" s="66"/>
      <c r="B863" s="82"/>
      <c r="C863" s="83"/>
      <c r="D863" s="77"/>
      <c r="E863" s="66"/>
      <c r="F863" s="97"/>
      <c r="G863" s="98"/>
      <c r="H863" s="66"/>
      <c r="I863" s="66"/>
      <c r="J863" s="66"/>
      <c r="K863" s="66"/>
      <c r="L863" s="66"/>
    </row>
    <row r="864" ht="16.5" customHeight="1">
      <c r="A864" s="66"/>
      <c r="B864" s="82"/>
      <c r="C864" s="83"/>
      <c r="D864" s="77"/>
      <c r="E864" s="66"/>
      <c r="F864" s="97"/>
      <c r="G864" s="98"/>
      <c r="H864" s="66"/>
      <c r="I864" s="66"/>
      <c r="J864" s="66"/>
      <c r="K864" s="66"/>
      <c r="L864" s="66"/>
    </row>
    <row r="865" ht="16.5" customHeight="1">
      <c r="A865" s="66"/>
      <c r="B865" s="82"/>
      <c r="C865" s="83"/>
      <c r="D865" s="77"/>
      <c r="E865" s="66"/>
      <c r="F865" s="97"/>
      <c r="G865" s="98"/>
      <c r="H865" s="66"/>
      <c r="I865" s="66"/>
      <c r="J865" s="66"/>
      <c r="K865" s="66"/>
      <c r="L865" s="66"/>
    </row>
    <row r="866" ht="16.5" customHeight="1">
      <c r="A866" s="66"/>
      <c r="B866" s="82"/>
      <c r="C866" s="83"/>
      <c r="D866" s="77"/>
      <c r="E866" s="66"/>
      <c r="F866" s="97"/>
      <c r="G866" s="98"/>
      <c r="H866" s="66"/>
      <c r="I866" s="66"/>
      <c r="J866" s="66"/>
      <c r="K866" s="66"/>
      <c r="L866" s="66"/>
    </row>
    <row r="867" ht="16.5" customHeight="1">
      <c r="A867" s="66"/>
      <c r="B867" s="82"/>
      <c r="C867" s="83"/>
      <c r="D867" s="77"/>
      <c r="E867" s="66"/>
      <c r="F867" s="97"/>
      <c r="G867" s="98"/>
      <c r="H867" s="66"/>
      <c r="I867" s="66"/>
      <c r="J867" s="66"/>
      <c r="K867" s="66"/>
      <c r="L867" s="66"/>
    </row>
    <row r="868" ht="16.5" customHeight="1">
      <c r="A868" s="66"/>
      <c r="B868" s="82"/>
      <c r="C868" s="83"/>
      <c r="D868" s="77"/>
      <c r="E868" s="66"/>
      <c r="F868" s="97"/>
      <c r="G868" s="98"/>
      <c r="H868" s="66"/>
      <c r="I868" s="66"/>
      <c r="J868" s="66"/>
      <c r="K868" s="66"/>
      <c r="L868" s="66"/>
    </row>
    <row r="869" ht="16.5" customHeight="1">
      <c r="A869" s="66"/>
      <c r="B869" s="82"/>
      <c r="C869" s="83"/>
      <c r="D869" s="77"/>
      <c r="E869" s="66"/>
      <c r="F869" s="97"/>
      <c r="G869" s="98"/>
      <c r="H869" s="66"/>
      <c r="I869" s="66"/>
      <c r="J869" s="66"/>
      <c r="K869" s="66"/>
      <c r="L869" s="66"/>
    </row>
    <row r="870" ht="16.5" customHeight="1">
      <c r="A870" s="66"/>
      <c r="B870" s="82"/>
      <c r="C870" s="83"/>
      <c r="D870" s="77"/>
      <c r="E870" s="66"/>
      <c r="F870" s="97"/>
      <c r="G870" s="98"/>
      <c r="H870" s="66"/>
      <c r="I870" s="66"/>
      <c r="J870" s="66"/>
      <c r="K870" s="66"/>
      <c r="L870" s="66"/>
    </row>
    <row r="871" ht="16.5" customHeight="1">
      <c r="A871" s="66"/>
      <c r="B871" s="82"/>
      <c r="C871" s="83"/>
      <c r="D871" s="77"/>
      <c r="E871" s="66"/>
      <c r="F871" s="97"/>
      <c r="G871" s="98"/>
      <c r="H871" s="66"/>
      <c r="I871" s="66"/>
      <c r="J871" s="66"/>
      <c r="K871" s="66"/>
      <c r="L871" s="66"/>
    </row>
    <row r="872" ht="16.5" customHeight="1">
      <c r="A872" s="66"/>
      <c r="B872" s="82"/>
      <c r="C872" s="83"/>
      <c r="D872" s="77"/>
      <c r="E872" s="66"/>
      <c r="F872" s="97"/>
      <c r="G872" s="98"/>
      <c r="H872" s="66"/>
      <c r="I872" s="66"/>
      <c r="J872" s="66"/>
      <c r="K872" s="66"/>
      <c r="L872" s="66"/>
    </row>
    <row r="873" ht="16.5" customHeight="1">
      <c r="A873" s="66"/>
      <c r="B873" s="82"/>
      <c r="C873" s="83"/>
      <c r="D873" s="77"/>
      <c r="E873" s="66"/>
      <c r="F873" s="97"/>
      <c r="G873" s="98"/>
      <c r="H873" s="66"/>
      <c r="I873" s="66"/>
      <c r="J873" s="66"/>
      <c r="K873" s="66"/>
      <c r="L873" s="66"/>
    </row>
    <row r="874" ht="16.5" customHeight="1">
      <c r="A874" s="66"/>
      <c r="B874" s="82"/>
      <c r="C874" s="83"/>
      <c r="D874" s="77"/>
      <c r="E874" s="66"/>
      <c r="F874" s="97"/>
      <c r="G874" s="98"/>
      <c r="H874" s="66"/>
      <c r="I874" s="66"/>
      <c r="J874" s="66"/>
      <c r="K874" s="66"/>
      <c r="L874" s="66"/>
    </row>
    <row r="875" ht="16.5" customHeight="1">
      <c r="A875" s="66"/>
      <c r="B875" s="82"/>
      <c r="C875" s="83"/>
      <c r="D875" s="77"/>
      <c r="E875" s="66"/>
      <c r="F875" s="97"/>
      <c r="G875" s="98"/>
      <c r="H875" s="66"/>
      <c r="I875" s="66"/>
      <c r="J875" s="66"/>
      <c r="K875" s="66"/>
      <c r="L875" s="66"/>
    </row>
    <row r="876" ht="16.5" customHeight="1">
      <c r="A876" s="66"/>
      <c r="B876" s="82"/>
      <c r="C876" s="83"/>
      <c r="D876" s="77"/>
      <c r="E876" s="66"/>
      <c r="F876" s="97"/>
      <c r="G876" s="98"/>
      <c r="H876" s="66"/>
      <c r="I876" s="66"/>
      <c r="J876" s="66"/>
      <c r="K876" s="66"/>
      <c r="L876" s="66"/>
    </row>
    <row r="877" ht="16.5" customHeight="1">
      <c r="A877" s="66"/>
      <c r="B877" s="82"/>
      <c r="C877" s="83"/>
      <c r="D877" s="77"/>
      <c r="E877" s="66"/>
      <c r="F877" s="97"/>
      <c r="G877" s="98"/>
      <c r="H877" s="66"/>
      <c r="I877" s="66"/>
      <c r="J877" s="66"/>
      <c r="K877" s="66"/>
      <c r="L877" s="66"/>
    </row>
    <row r="878" ht="16.5" customHeight="1">
      <c r="A878" s="66"/>
      <c r="B878" s="82"/>
      <c r="C878" s="83"/>
      <c r="D878" s="77"/>
      <c r="E878" s="66"/>
      <c r="F878" s="97"/>
      <c r="G878" s="98"/>
      <c r="H878" s="66"/>
      <c r="I878" s="66"/>
      <c r="J878" s="66"/>
      <c r="K878" s="66"/>
      <c r="L878" s="66"/>
    </row>
    <row r="879" ht="16.5" customHeight="1">
      <c r="A879" s="66"/>
      <c r="B879" s="82"/>
      <c r="C879" s="83"/>
      <c r="D879" s="77"/>
      <c r="E879" s="66"/>
      <c r="F879" s="97"/>
      <c r="G879" s="98"/>
      <c r="H879" s="66"/>
      <c r="I879" s="66"/>
      <c r="J879" s="66"/>
      <c r="K879" s="66"/>
      <c r="L879" s="66"/>
    </row>
    <row r="880" ht="16.5" customHeight="1">
      <c r="A880" s="66"/>
      <c r="B880" s="82"/>
      <c r="C880" s="83"/>
      <c r="D880" s="77"/>
      <c r="E880" s="66"/>
      <c r="F880" s="97"/>
      <c r="G880" s="98"/>
      <c r="H880" s="66"/>
      <c r="I880" s="66"/>
      <c r="J880" s="66"/>
      <c r="K880" s="66"/>
      <c r="L880" s="66"/>
    </row>
    <row r="881" ht="16.5" customHeight="1">
      <c r="A881" s="66"/>
      <c r="B881" s="82"/>
      <c r="C881" s="83"/>
      <c r="D881" s="77"/>
      <c r="E881" s="66"/>
      <c r="F881" s="97"/>
      <c r="G881" s="98"/>
      <c r="H881" s="66"/>
      <c r="I881" s="66"/>
      <c r="J881" s="66"/>
      <c r="K881" s="66"/>
      <c r="L881" s="66"/>
    </row>
    <row r="882" ht="16.5" customHeight="1">
      <c r="A882" s="66"/>
      <c r="B882" s="82"/>
      <c r="C882" s="83"/>
      <c r="D882" s="77"/>
      <c r="E882" s="66"/>
      <c r="F882" s="97"/>
      <c r="G882" s="98"/>
      <c r="H882" s="66"/>
      <c r="I882" s="66"/>
      <c r="J882" s="66"/>
      <c r="K882" s="66"/>
      <c r="L882" s="66"/>
    </row>
    <row r="883" ht="16.5" customHeight="1">
      <c r="A883" s="66"/>
      <c r="B883" s="82"/>
      <c r="C883" s="83"/>
      <c r="D883" s="77"/>
      <c r="E883" s="66"/>
      <c r="F883" s="97"/>
      <c r="G883" s="98"/>
      <c r="H883" s="66"/>
      <c r="I883" s="66"/>
      <c r="J883" s="66"/>
      <c r="K883" s="66"/>
      <c r="L883" s="66"/>
    </row>
    <row r="884" ht="16.5" customHeight="1">
      <c r="A884" s="66"/>
      <c r="B884" s="82"/>
      <c r="C884" s="83"/>
      <c r="D884" s="77"/>
      <c r="E884" s="66"/>
      <c r="F884" s="97"/>
      <c r="G884" s="98"/>
      <c r="H884" s="66"/>
      <c r="I884" s="66"/>
      <c r="J884" s="66"/>
      <c r="K884" s="66"/>
      <c r="L884" s="66"/>
    </row>
    <row r="885" ht="16.5" customHeight="1">
      <c r="A885" s="66"/>
      <c r="B885" s="82"/>
      <c r="C885" s="83"/>
      <c r="D885" s="77"/>
      <c r="E885" s="66"/>
      <c r="F885" s="97"/>
      <c r="G885" s="98"/>
      <c r="H885" s="66"/>
      <c r="I885" s="66"/>
      <c r="J885" s="66"/>
      <c r="K885" s="66"/>
      <c r="L885" s="66"/>
    </row>
    <row r="886" ht="16.5" customHeight="1">
      <c r="A886" s="66"/>
      <c r="B886" s="82"/>
      <c r="C886" s="83"/>
      <c r="D886" s="77"/>
      <c r="E886" s="66"/>
      <c r="F886" s="97"/>
      <c r="G886" s="98"/>
      <c r="H886" s="66"/>
      <c r="I886" s="66"/>
      <c r="J886" s="66"/>
      <c r="K886" s="66"/>
      <c r="L886" s="66"/>
    </row>
    <row r="887" ht="16.5" customHeight="1">
      <c r="A887" s="66"/>
      <c r="B887" s="82"/>
      <c r="C887" s="83"/>
      <c r="D887" s="77"/>
      <c r="E887" s="66"/>
      <c r="F887" s="97"/>
      <c r="G887" s="98"/>
      <c r="H887" s="66"/>
      <c r="I887" s="66"/>
      <c r="J887" s="66"/>
      <c r="K887" s="66"/>
      <c r="L887" s="66"/>
    </row>
    <row r="888" ht="16.5" customHeight="1">
      <c r="A888" s="66"/>
      <c r="B888" s="82"/>
      <c r="C888" s="83"/>
      <c r="D888" s="77"/>
      <c r="E888" s="66"/>
      <c r="F888" s="97"/>
      <c r="G888" s="98"/>
      <c r="H888" s="66"/>
      <c r="I888" s="66"/>
      <c r="J888" s="66"/>
      <c r="K888" s="66"/>
      <c r="L888" s="66"/>
    </row>
    <row r="889" ht="16.5" customHeight="1">
      <c r="A889" s="66"/>
      <c r="B889" s="82"/>
      <c r="C889" s="83"/>
      <c r="D889" s="77"/>
      <c r="E889" s="66"/>
      <c r="F889" s="97"/>
      <c r="G889" s="98"/>
      <c r="H889" s="66"/>
      <c r="I889" s="66"/>
      <c r="J889" s="66"/>
      <c r="K889" s="66"/>
      <c r="L889" s="66"/>
    </row>
    <row r="890" ht="16.5" customHeight="1">
      <c r="A890" s="66"/>
      <c r="B890" s="82"/>
      <c r="C890" s="83"/>
      <c r="D890" s="77"/>
      <c r="E890" s="66"/>
      <c r="F890" s="97"/>
      <c r="G890" s="98"/>
      <c r="H890" s="66"/>
      <c r="I890" s="66"/>
      <c r="J890" s="66"/>
      <c r="K890" s="66"/>
      <c r="L890" s="66"/>
    </row>
    <row r="891" ht="16.5" customHeight="1">
      <c r="A891" s="66"/>
      <c r="B891" s="82"/>
      <c r="C891" s="83"/>
      <c r="D891" s="77"/>
      <c r="E891" s="66"/>
      <c r="F891" s="97"/>
      <c r="G891" s="98"/>
      <c r="H891" s="66"/>
      <c r="I891" s="66"/>
      <c r="J891" s="66"/>
      <c r="K891" s="66"/>
      <c r="L891" s="66"/>
    </row>
    <row r="892" ht="16.5" customHeight="1">
      <c r="A892" s="66"/>
      <c r="B892" s="82"/>
      <c r="C892" s="83"/>
      <c r="D892" s="77"/>
      <c r="E892" s="66"/>
      <c r="F892" s="97"/>
      <c r="G892" s="98"/>
      <c r="H892" s="66"/>
      <c r="I892" s="66"/>
      <c r="J892" s="66"/>
      <c r="K892" s="66"/>
      <c r="L892" s="66"/>
    </row>
    <row r="893" ht="16.5" customHeight="1">
      <c r="A893" s="66"/>
      <c r="B893" s="82"/>
      <c r="C893" s="83"/>
      <c r="D893" s="77"/>
      <c r="E893" s="66"/>
      <c r="F893" s="97"/>
      <c r="G893" s="98"/>
      <c r="H893" s="66"/>
      <c r="I893" s="66"/>
      <c r="J893" s="66"/>
      <c r="K893" s="66"/>
      <c r="L893" s="66"/>
    </row>
    <row r="894" ht="16.5" customHeight="1">
      <c r="A894" s="66"/>
      <c r="B894" s="82"/>
      <c r="C894" s="83"/>
      <c r="D894" s="77"/>
      <c r="E894" s="66"/>
      <c r="F894" s="97"/>
      <c r="G894" s="98"/>
      <c r="H894" s="66"/>
      <c r="I894" s="66"/>
      <c r="J894" s="66"/>
      <c r="K894" s="66"/>
      <c r="L894" s="66"/>
    </row>
    <row r="895" ht="16.5" customHeight="1">
      <c r="A895" s="66"/>
      <c r="B895" s="82"/>
      <c r="C895" s="83"/>
      <c r="D895" s="77"/>
      <c r="E895" s="66"/>
      <c r="F895" s="97"/>
      <c r="G895" s="98"/>
      <c r="H895" s="66"/>
      <c r="I895" s="66"/>
      <c r="J895" s="66"/>
      <c r="K895" s="66"/>
      <c r="L895" s="66"/>
    </row>
    <row r="896" ht="16.5" customHeight="1">
      <c r="A896" s="66"/>
      <c r="B896" s="82"/>
      <c r="C896" s="83"/>
      <c r="D896" s="77"/>
      <c r="E896" s="66"/>
      <c r="F896" s="97"/>
      <c r="G896" s="98"/>
      <c r="H896" s="66"/>
      <c r="I896" s="66"/>
      <c r="J896" s="66"/>
      <c r="K896" s="66"/>
      <c r="L896" s="66"/>
    </row>
    <row r="897" ht="16.5" customHeight="1">
      <c r="A897" s="66"/>
      <c r="B897" s="82"/>
      <c r="C897" s="83"/>
      <c r="D897" s="77"/>
      <c r="E897" s="66"/>
      <c r="F897" s="97"/>
      <c r="G897" s="98"/>
      <c r="H897" s="66"/>
      <c r="I897" s="66"/>
      <c r="J897" s="66"/>
      <c r="K897" s="66"/>
      <c r="L897" s="66"/>
    </row>
    <row r="898" ht="16.5" customHeight="1">
      <c r="A898" s="66"/>
      <c r="B898" s="82"/>
      <c r="C898" s="83"/>
      <c r="D898" s="77"/>
      <c r="E898" s="66"/>
      <c r="F898" s="97"/>
      <c r="G898" s="98"/>
      <c r="H898" s="66"/>
      <c r="I898" s="66"/>
      <c r="J898" s="66"/>
      <c r="K898" s="66"/>
      <c r="L898" s="66"/>
    </row>
    <row r="899" ht="16.5" customHeight="1">
      <c r="A899" s="66"/>
      <c r="B899" s="82"/>
      <c r="C899" s="83"/>
      <c r="D899" s="77"/>
      <c r="E899" s="66"/>
      <c r="F899" s="97"/>
      <c r="G899" s="98"/>
      <c r="H899" s="66"/>
      <c r="I899" s="66"/>
      <c r="J899" s="66"/>
      <c r="K899" s="66"/>
      <c r="L899" s="66"/>
    </row>
    <row r="900" ht="16.5" customHeight="1">
      <c r="A900" s="66"/>
      <c r="B900" s="82"/>
      <c r="C900" s="83"/>
      <c r="D900" s="77"/>
      <c r="E900" s="66"/>
      <c r="F900" s="97"/>
      <c r="G900" s="98"/>
      <c r="H900" s="66"/>
      <c r="I900" s="66"/>
      <c r="J900" s="66"/>
      <c r="K900" s="66"/>
      <c r="L900" s="66"/>
    </row>
    <row r="901" ht="16.5" customHeight="1">
      <c r="A901" s="66"/>
      <c r="B901" s="82"/>
      <c r="C901" s="83"/>
      <c r="D901" s="77"/>
      <c r="E901" s="66"/>
      <c r="F901" s="97"/>
      <c r="G901" s="98"/>
      <c r="H901" s="66"/>
      <c r="I901" s="66"/>
      <c r="J901" s="66"/>
      <c r="K901" s="66"/>
      <c r="L901" s="66"/>
    </row>
    <row r="902" ht="16.5" customHeight="1">
      <c r="A902" s="66"/>
      <c r="B902" s="82"/>
      <c r="C902" s="83"/>
      <c r="D902" s="77"/>
      <c r="E902" s="66"/>
      <c r="F902" s="97"/>
      <c r="G902" s="98"/>
      <c r="H902" s="66"/>
      <c r="I902" s="66"/>
      <c r="J902" s="66"/>
      <c r="K902" s="66"/>
      <c r="L902" s="66"/>
    </row>
    <row r="903" ht="16.5" customHeight="1">
      <c r="A903" s="66"/>
      <c r="B903" s="82"/>
      <c r="C903" s="83"/>
      <c r="D903" s="77"/>
      <c r="E903" s="66"/>
      <c r="F903" s="97"/>
      <c r="G903" s="98"/>
      <c r="H903" s="66"/>
      <c r="I903" s="66"/>
      <c r="J903" s="66"/>
      <c r="K903" s="66"/>
      <c r="L903" s="66"/>
    </row>
    <row r="904" ht="16.5" customHeight="1">
      <c r="A904" s="66"/>
      <c r="B904" s="82"/>
      <c r="C904" s="83"/>
      <c r="D904" s="77"/>
      <c r="E904" s="66"/>
      <c r="F904" s="97"/>
      <c r="G904" s="98"/>
      <c r="H904" s="66"/>
      <c r="I904" s="66"/>
      <c r="J904" s="66"/>
      <c r="K904" s="66"/>
      <c r="L904" s="66"/>
    </row>
    <row r="905" ht="16.5" customHeight="1">
      <c r="A905" s="66"/>
      <c r="B905" s="82"/>
      <c r="C905" s="83"/>
      <c r="D905" s="77"/>
      <c r="E905" s="66"/>
      <c r="F905" s="97"/>
      <c r="G905" s="98"/>
      <c r="H905" s="66"/>
      <c r="I905" s="66"/>
      <c r="J905" s="66"/>
      <c r="K905" s="66"/>
      <c r="L905" s="66"/>
    </row>
    <row r="906" ht="16.5" customHeight="1">
      <c r="A906" s="66"/>
      <c r="B906" s="82"/>
      <c r="C906" s="83"/>
      <c r="D906" s="77"/>
      <c r="E906" s="66"/>
      <c r="F906" s="97"/>
      <c r="G906" s="98"/>
      <c r="H906" s="66"/>
      <c r="I906" s="66"/>
      <c r="J906" s="66"/>
      <c r="K906" s="66"/>
      <c r="L906" s="66"/>
    </row>
    <row r="907" ht="16.5" customHeight="1">
      <c r="A907" s="66"/>
      <c r="B907" s="82"/>
      <c r="C907" s="83"/>
      <c r="D907" s="77"/>
      <c r="E907" s="66"/>
      <c r="F907" s="97"/>
      <c r="G907" s="98"/>
      <c r="H907" s="66"/>
      <c r="I907" s="66"/>
      <c r="J907" s="66"/>
      <c r="K907" s="66"/>
      <c r="L907" s="66"/>
    </row>
    <row r="908" ht="16.5" customHeight="1">
      <c r="A908" s="66"/>
      <c r="B908" s="82"/>
      <c r="C908" s="83"/>
      <c r="D908" s="77"/>
      <c r="E908" s="66"/>
      <c r="F908" s="97"/>
      <c r="G908" s="98"/>
      <c r="H908" s="66"/>
      <c r="I908" s="66"/>
      <c r="J908" s="66"/>
      <c r="K908" s="66"/>
      <c r="L908" s="66"/>
    </row>
    <row r="909" ht="16.5" customHeight="1">
      <c r="A909" s="66"/>
      <c r="B909" s="82"/>
      <c r="C909" s="83"/>
      <c r="D909" s="77"/>
      <c r="E909" s="66"/>
      <c r="F909" s="97"/>
      <c r="G909" s="98"/>
      <c r="H909" s="66"/>
      <c r="I909" s="66"/>
      <c r="J909" s="66"/>
      <c r="K909" s="66"/>
      <c r="L909" s="66"/>
    </row>
    <row r="910" ht="16.5" customHeight="1">
      <c r="A910" s="66"/>
      <c r="B910" s="82"/>
      <c r="C910" s="83"/>
      <c r="D910" s="77"/>
      <c r="E910" s="66"/>
      <c r="F910" s="97"/>
      <c r="G910" s="98"/>
      <c r="H910" s="66"/>
      <c r="I910" s="66"/>
      <c r="J910" s="66"/>
      <c r="K910" s="66"/>
      <c r="L910" s="66"/>
    </row>
    <row r="911" ht="16.5" customHeight="1">
      <c r="A911" s="66"/>
      <c r="B911" s="82"/>
      <c r="C911" s="83"/>
      <c r="D911" s="77"/>
      <c r="E911" s="66"/>
      <c r="F911" s="97"/>
      <c r="G911" s="98"/>
      <c r="H911" s="66"/>
      <c r="I911" s="66"/>
      <c r="J911" s="66"/>
      <c r="K911" s="66"/>
      <c r="L911" s="66"/>
    </row>
    <row r="912" ht="16.5" customHeight="1">
      <c r="A912" s="66"/>
      <c r="B912" s="82"/>
      <c r="C912" s="83"/>
      <c r="D912" s="77"/>
      <c r="E912" s="66"/>
      <c r="F912" s="97"/>
      <c r="G912" s="98"/>
      <c r="H912" s="66"/>
      <c r="I912" s="66"/>
      <c r="J912" s="66"/>
      <c r="K912" s="66"/>
      <c r="L912" s="66"/>
    </row>
    <row r="913" ht="16.5" customHeight="1">
      <c r="A913" s="66"/>
      <c r="B913" s="82"/>
      <c r="C913" s="83"/>
      <c r="D913" s="77"/>
      <c r="E913" s="66"/>
      <c r="F913" s="97"/>
      <c r="G913" s="98"/>
      <c r="H913" s="66"/>
      <c r="I913" s="66"/>
      <c r="J913" s="66"/>
      <c r="K913" s="66"/>
      <c r="L913" s="66"/>
    </row>
    <row r="914" ht="16.5" customHeight="1">
      <c r="A914" s="66"/>
      <c r="B914" s="82"/>
      <c r="C914" s="83"/>
      <c r="D914" s="77"/>
      <c r="E914" s="66"/>
      <c r="F914" s="97"/>
      <c r="G914" s="98"/>
      <c r="H914" s="66"/>
      <c r="I914" s="66"/>
      <c r="J914" s="66"/>
      <c r="K914" s="66"/>
      <c r="L914" s="66"/>
    </row>
    <row r="915" ht="16.5" customHeight="1">
      <c r="A915" s="66"/>
      <c r="B915" s="82"/>
      <c r="C915" s="83"/>
      <c r="D915" s="77"/>
      <c r="E915" s="66"/>
      <c r="F915" s="97"/>
      <c r="G915" s="98"/>
      <c r="H915" s="66"/>
      <c r="I915" s="66"/>
      <c r="J915" s="66"/>
      <c r="K915" s="66"/>
      <c r="L915" s="66"/>
    </row>
    <row r="916" ht="16.5" customHeight="1">
      <c r="A916" s="66"/>
      <c r="B916" s="82"/>
      <c r="C916" s="83"/>
      <c r="D916" s="77"/>
      <c r="E916" s="66"/>
      <c r="F916" s="97"/>
      <c r="G916" s="98"/>
      <c r="H916" s="66"/>
      <c r="I916" s="66"/>
      <c r="J916" s="66"/>
      <c r="K916" s="66"/>
      <c r="L916" s="66"/>
    </row>
    <row r="917" ht="16.5" customHeight="1">
      <c r="A917" s="66"/>
      <c r="B917" s="82"/>
      <c r="C917" s="83"/>
      <c r="D917" s="77"/>
      <c r="E917" s="66"/>
      <c r="F917" s="97"/>
      <c r="G917" s="98"/>
      <c r="H917" s="66"/>
      <c r="I917" s="66"/>
      <c r="J917" s="66"/>
      <c r="K917" s="66"/>
      <c r="L917" s="66"/>
    </row>
    <row r="918" ht="16.5" customHeight="1">
      <c r="A918" s="66"/>
      <c r="B918" s="82"/>
      <c r="C918" s="83"/>
      <c r="D918" s="77"/>
      <c r="E918" s="66"/>
      <c r="F918" s="97"/>
      <c r="G918" s="98"/>
      <c r="H918" s="66"/>
      <c r="I918" s="66"/>
      <c r="J918" s="66"/>
      <c r="K918" s="66"/>
      <c r="L918" s="66"/>
    </row>
    <row r="919" ht="16.5" customHeight="1">
      <c r="A919" s="66"/>
      <c r="B919" s="82"/>
      <c r="C919" s="83"/>
      <c r="D919" s="77"/>
      <c r="E919" s="66"/>
      <c r="F919" s="97"/>
      <c r="G919" s="98"/>
      <c r="H919" s="66"/>
      <c r="I919" s="66"/>
      <c r="J919" s="66"/>
      <c r="K919" s="66"/>
      <c r="L919" s="66"/>
    </row>
    <row r="920" ht="16.5" customHeight="1">
      <c r="A920" s="66"/>
      <c r="B920" s="82"/>
      <c r="C920" s="83"/>
      <c r="D920" s="77"/>
      <c r="E920" s="66"/>
      <c r="F920" s="97"/>
      <c r="G920" s="98"/>
      <c r="H920" s="66"/>
      <c r="I920" s="66"/>
      <c r="J920" s="66"/>
      <c r="K920" s="66"/>
      <c r="L920" s="66"/>
    </row>
    <row r="921" ht="16.5" customHeight="1">
      <c r="A921" s="66"/>
      <c r="B921" s="82"/>
      <c r="C921" s="83"/>
      <c r="D921" s="77"/>
      <c r="E921" s="66"/>
      <c r="F921" s="97"/>
      <c r="G921" s="98"/>
      <c r="H921" s="66"/>
      <c r="I921" s="66"/>
      <c r="J921" s="66"/>
      <c r="K921" s="66"/>
      <c r="L921" s="66"/>
    </row>
    <row r="922" ht="16.5" customHeight="1">
      <c r="A922" s="66"/>
      <c r="B922" s="82"/>
      <c r="C922" s="83"/>
      <c r="D922" s="77"/>
      <c r="E922" s="66"/>
      <c r="F922" s="97"/>
      <c r="G922" s="98"/>
      <c r="H922" s="66"/>
      <c r="I922" s="66"/>
      <c r="J922" s="66"/>
      <c r="K922" s="66"/>
      <c r="L922" s="66"/>
    </row>
    <row r="923" ht="16.5" customHeight="1">
      <c r="A923" s="66"/>
      <c r="B923" s="82"/>
      <c r="C923" s="83"/>
      <c r="D923" s="77"/>
      <c r="E923" s="66"/>
      <c r="F923" s="97"/>
      <c r="G923" s="98"/>
      <c r="H923" s="66"/>
      <c r="I923" s="66"/>
      <c r="J923" s="66"/>
      <c r="K923" s="66"/>
      <c r="L923" s="66"/>
    </row>
    <row r="924" ht="16.5" customHeight="1">
      <c r="A924" s="66"/>
      <c r="B924" s="82"/>
      <c r="C924" s="83"/>
      <c r="D924" s="77"/>
      <c r="E924" s="66"/>
      <c r="F924" s="97"/>
      <c r="G924" s="98"/>
      <c r="H924" s="66"/>
      <c r="I924" s="66"/>
      <c r="J924" s="66"/>
      <c r="K924" s="66"/>
      <c r="L924" s="66"/>
    </row>
    <row r="925" ht="16.5" customHeight="1">
      <c r="A925" s="66"/>
      <c r="B925" s="82"/>
      <c r="C925" s="83"/>
      <c r="D925" s="77"/>
      <c r="E925" s="66"/>
      <c r="F925" s="97"/>
      <c r="G925" s="98"/>
      <c r="H925" s="66"/>
      <c r="I925" s="66"/>
      <c r="J925" s="66"/>
      <c r="K925" s="66"/>
      <c r="L925" s="66"/>
    </row>
    <row r="926" ht="16.5" customHeight="1">
      <c r="A926" s="66"/>
      <c r="B926" s="82"/>
      <c r="C926" s="83"/>
      <c r="D926" s="77"/>
      <c r="E926" s="66"/>
      <c r="F926" s="97"/>
      <c r="G926" s="98"/>
      <c r="H926" s="66"/>
      <c r="I926" s="66"/>
      <c r="J926" s="66"/>
      <c r="K926" s="66"/>
      <c r="L926" s="66"/>
    </row>
    <row r="927" ht="16.5" customHeight="1">
      <c r="A927" s="66"/>
      <c r="B927" s="82"/>
      <c r="C927" s="83"/>
      <c r="D927" s="77"/>
      <c r="E927" s="66"/>
      <c r="F927" s="97"/>
      <c r="G927" s="98"/>
      <c r="H927" s="66"/>
      <c r="I927" s="66"/>
      <c r="J927" s="66"/>
      <c r="K927" s="66"/>
      <c r="L927" s="66"/>
    </row>
    <row r="928" ht="16.5" customHeight="1">
      <c r="A928" s="66"/>
      <c r="B928" s="82"/>
      <c r="C928" s="83"/>
      <c r="D928" s="77"/>
      <c r="E928" s="66"/>
      <c r="F928" s="97"/>
      <c r="G928" s="98"/>
      <c r="H928" s="66"/>
      <c r="I928" s="66"/>
      <c r="J928" s="66"/>
      <c r="K928" s="66"/>
      <c r="L928" s="66"/>
    </row>
    <row r="929" ht="16.5" customHeight="1">
      <c r="A929" s="66"/>
      <c r="B929" s="82"/>
      <c r="C929" s="83"/>
      <c r="D929" s="77"/>
      <c r="E929" s="66"/>
      <c r="F929" s="97"/>
      <c r="G929" s="98"/>
      <c r="H929" s="66"/>
      <c r="I929" s="66"/>
      <c r="J929" s="66"/>
      <c r="K929" s="66"/>
      <c r="L929" s="66"/>
    </row>
    <row r="930" ht="16.5" customHeight="1">
      <c r="A930" s="66"/>
      <c r="B930" s="82"/>
      <c r="C930" s="83"/>
      <c r="D930" s="77"/>
      <c r="E930" s="66"/>
      <c r="F930" s="97"/>
      <c r="G930" s="98"/>
      <c r="H930" s="66"/>
      <c r="I930" s="66"/>
      <c r="J930" s="66"/>
      <c r="K930" s="66"/>
      <c r="L930" s="66"/>
    </row>
    <row r="931" ht="16.5" customHeight="1">
      <c r="A931" s="66"/>
      <c r="B931" s="82"/>
      <c r="C931" s="83"/>
      <c r="D931" s="77"/>
      <c r="E931" s="66"/>
      <c r="F931" s="97"/>
      <c r="G931" s="98"/>
      <c r="H931" s="66"/>
      <c r="I931" s="66"/>
      <c r="J931" s="66"/>
      <c r="K931" s="66"/>
      <c r="L931" s="66"/>
    </row>
    <row r="932" ht="16.5" customHeight="1">
      <c r="A932" s="66"/>
      <c r="B932" s="82"/>
      <c r="C932" s="83"/>
      <c r="D932" s="77"/>
      <c r="E932" s="66"/>
      <c r="F932" s="97"/>
      <c r="G932" s="98"/>
      <c r="H932" s="66"/>
      <c r="I932" s="66"/>
      <c r="J932" s="66"/>
      <c r="K932" s="66"/>
      <c r="L932" s="66"/>
    </row>
    <row r="933" ht="16.5" customHeight="1">
      <c r="A933" s="66"/>
      <c r="B933" s="82"/>
      <c r="C933" s="83"/>
      <c r="D933" s="77"/>
      <c r="E933" s="66"/>
      <c r="F933" s="97"/>
      <c r="G933" s="98"/>
      <c r="H933" s="66"/>
      <c r="I933" s="66"/>
      <c r="J933" s="66"/>
      <c r="K933" s="66"/>
      <c r="L933" s="66"/>
    </row>
    <row r="934" ht="16.5" customHeight="1">
      <c r="A934" s="66"/>
      <c r="B934" s="82"/>
      <c r="C934" s="83"/>
      <c r="D934" s="77"/>
      <c r="E934" s="66"/>
      <c r="F934" s="97"/>
      <c r="G934" s="98"/>
      <c r="H934" s="66"/>
      <c r="I934" s="66"/>
      <c r="J934" s="66"/>
      <c r="K934" s="66"/>
      <c r="L934" s="66"/>
    </row>
    <row r="935" ht="16.5" customHeight="1">
      <c r="A935" s="66"/>
      <c r="B935" s="82"/>
      <c r="C935" s="83"/>
      <c r="D935" s="77"/>
      <c r="E935" s="66"/>
      <c r="F935" s="97"/>
      <c r="G935" s="98"/>
      <c r="H935" s="66"/>
      <c r="I935" s="66"/>
      <c r="J935" s="66"/>
      <c r="K935" s="66"/>
      <c r="L935" s="66"/>
    </row>
    <row r="936" ht="16.5" customHeight="1">
      <c r="A936" s="66"/>
      <c r="B936" s="82"/>
      <c r="C936" s="83"/>
      <c r="D936" s="77"/>
      <c r="E936" s="66"/>
      <c r="F936" s="97"/>
      <c r="G936" s="98"/>
      <c r="H936" s="66"/>
      <c r="I936" s="66"/>
      <c r="J936" s="66"/>
      <c r="K936" s="66"/>
      <c r="L936" s="66"/>
    </row>
    <row r="937" ht="16.5" customHeight="1">
      <c r="A937" s="66"/>
      <c r="B937" s="82"/>
      <c r="C937" s="83"/>
      <c r="D937" s="77"/>
      <c r="E937" s="66"/>
      <c r="F937" s="97"/>
      <c r="G937" s="98"/>
      <c r="H937" s="66"/>
      <c r="I937" s="66"/>
      <c r="J937" s="66"/>
      <c r="K937" s="66"/>
      <c r="L937" s="66"/>
    </row>
    <row r="938" ht="16.5" customHeight="1">
      <c r="A938" s="66"/>
      <c r="B938" s="82"/>
      <c r="C938" s="83"/>
      <c r="D938" s="77"/>
      <c r="E938" s="66"/>
      <c r="F938" s="97"/>
      <c r="G938" s="98"/>
      <c r="H938" s="66"/>
      <c r="I938" s="66"/>
      <c r="J938" s="66"/>
      <c r="K938" s="66"/>
      <c r="L938" s="66"/>
    </row>
    <row r="939" ht="16.5" customHeight="1">
      <c r="A939" s="66"/>
      <c r="B939" s="82"/>
      <c r="C939" s="83"/>
      <c r="D939" s="77"/>
      <c r="E939" s="66"/>
      <c r="F939" s="97"/>
      <c r="G939" s="98"/>
      <c r="H939" s="66"/>
      <c r="I939" s="66"/>
      <c r="J939" s="66"/>
      <c r="K939" s="66"/>
      <c r="L939" s="66"/>
    </row>
    <row r="940" ht="16.5" customHeight="1">
      <c r="A940" s="66"/>
      <c r="B940" s="82"/>
      <c r="C940" s="83"/>
      <c r="D940" s="77"/>
      <c r="E940" s="66"/>
      <c r="F940" s="97"/>
      <c r="G940" s="98"/>
      <c r="H940" s="66"/>
      <c r="I940" s="66"/>
      <c r="J940" s="66"/>
      <c r="K940" s="66"/>
      <c r="L940" s="66"/>
    </row>
    <row r="941" ht="16.5" customHeight="1">
      <c r="A941" s="66"/>
      <c r="B941" s="82"/>
      <c r="C941" s="83"/>
      <c r="D941" s="77"/>
      <c r="E941" s="66"/>
      <c r="F941" s="97"/>
      <c r="G941" s="98"/>
      <c r="H941" s="66"/>
      <c r="I941" s="66"/>
      <c r="J941" s="66"/>
      <c r="K941" s="66"/>
      <c r="L941" s="66"/>
    </row>
    <row r="942" ht="16.5" customHeight="1">
      <c r="A942" s="66"/>
      <c r="B942" s="82"/>
      <c r="C942" s="83"/>
      <c r="D942" s="77"/>
      <c r="E942" s="66"/>
      <c r="F942" s="97"/>
      <c r="G942" s="98"/>
      <c r="H942" s="66"/>
      <c r="I942" s="66"/>
      <c r="J942" s="66"/>
      <c r="K942" s="66"/>
      <c r="L942" s="66"/>
    </row>
    <row r="943" ht="16.5" customHeight="1">
      <c r="A943" s="66"/>
      <c r="B943" s="82"/>
      <c r="C943" s="83"/>
      <c r="D943" s="77"/>
      <c r="E943" s="66"/>
      <c r="F943" s="97"/>
      <c r="G943" s="98"/>
      <c r="H943" s="66"/>
      <c r="I943" s="66"/>
      <c r="J943" s="66"/>
      <c r="K943" s="66"/>
      <c r="L943" s="66"/>
    </row>
    <row r="944" ht="16.5" customHeight="1">
      <c r="A944" s="66"/>
      <c r="B944" s="82"/>
      <c r="C944" s="83"/>
      <c r="D944" s="77"/>
      <c r="E944" s="66"/>
      <c r="F944" s="97"/>
      <c r="G944" s="98"/>
      <c r="H944" s="66"/>
      <c r="I944" s="66"/>
      <c r="J944" s="66"/>
      <c r="K944" s="66"/>
      <c r="L944" s="66"/>
    </row>
    <row r="945" ht="16.5" customHeight="1">
      <c r="A945" s="66"/>
      <c r="B945" s="82"/>
      <c r="C945" s="83"/>
      <c r="D945" s="77"/>
      <c r="E945" s="66"/>
      <c r="F945" s="97"/>
      <c r="G945" s="98"/>
      <c r="H945" s="66"/>
      <c r="I945" s="66"/>
      <c r="J945" s="66"/>
      <c r="K945" s="66"/>
      <c r="L945" s="66"/>
    </row>
    <row r="946" ht="16.5" customHeight="1">
      <c r="A946" s="66"/>
      <c r="B946" s="82"/>
      <c r="C946" s="83"/>
      <c r="D946" s="77"/>
      <c r="E946" s="66"/>
      <c r="F946" s="97"/>
      <c r="G946" s="98"/>
      <c r="H946" s="66"/>
      <c r="I946" s="66"/>
      <c r="J946" s="66"/>
      <c r="K946" s="66"/>
      <c r="L946" s="66"/>
    </row>
    <row r="947" ht="16.5" customHeight="1">
      <c r="A947" s="66"/>
      <c r="B947" s="82"/>
      <c r="C947" s="83"/>
      <c r="D947" s="77"/>
      <c r="E947" s="66"/>
      <c r="F947" s="97"/>
      <c r="G947" s="98"/>
      <c r="H947" s="66"/>
      <c r="I947" s="66"/>
      <c r="J947" s="66"/>
      <c r="K947" s="66"/>
      <c r="L947" s="66"/>
    </row>
    <row r="948" ht="16.5" customHeight="1">
      <c r="A948" s="66"/>
      <c r="B948" s="82"/>
      <c r="C948" s="83"/>
      <c r="D948" s="77"/>
      <c r="E948" s="66"/>
      <c r="F948" s="97"/>
      <c r="G948" s="98"/>
      <c r="H948" s="66"/>
      <c r="I948" s="66"/>
      <c r="J948" s="66"/>
      <c r="K948" s="66"/>
      <c r="L948" s="66"/>
    </row>
    <row r="949" ht="16.5" customHeight="1">
      <c r="A949" s="66"/>
      <c r="B949" s="82"/>
      <c r="C949" s="83"/>
      <c r="D949" s="77"/>
      <c r="E949" s="66"/>
      <c r="F949" s="97"/>
      <c r="G949" s="98"/>
      <c r="H949" s="66"/>
      <c r="I949" s="66"/>
      <c r="J949" s="66"/>
      <c r="K949" s="66"/>
      <c r="L949" s="66"/>
    </row>
    <row r="950" ht="16.5" customHeight="1">
      <c r="A950" s="66"/>
      <c r="B950" s="82"/>
      <c r="C950" s="83"/>
      <c r="D950" s="77"/>
      <c r="E950" s="66"/>
      <c r="F950" s="97"/>
      <c r="G950" s="98"/>
      <c r="H950" s="66"/>
      <c r="I950" s="66"/>
      <c r="J950" s="66"/>
      <c r="K950" s="66"/>
      <c r="L950" s="66"/>
    </row>
    <row r="951" ht="16.5" customHeight="1">
      <c r="A951" s="66"/>
      <c r="B951" s="82"/>
      <c r="C951" s="83"/>
      <c r="D951" s="77"/>
      <c r="E951" s="66"/>
      <c r="F951" s="97"/>
      <c r="G951" s="98"/>
      <c r="H951" s="66"/>
      <c r="I951" s="66"/>
      <c r="J951" s="66"/>
      <c r="K951" s="66"/>
      <c r="L951" s="66"/>
    </row>
    <row r="952" ht="16.5" customHeight="1">
      <c r="A952" s="66"/>
      <c r="B952" s="82"/>
      <c r="C952" s="83"/>
      <c r="D952" s="77"/>
      <c r="E952" s="66"/>
      <c r="F952" s="97"/>
      <c r="G952" s="98"/>
      <c r="H952" s="66"/>
      <c r="I952" s="66"/>
      <c r="J952" s="66"/>
      <c r="K952" s="66"/>
      <c r="L952" s="66"/>
    </row>
    <row r="953" ht="16.5" customHeight="1">
      <c r="A953" s="66"/>
      <c r="B953" s="82"/>
      <c r="C953" s="83"/>
      <c r="D953" s="77"/>
      <c r="E953" s="66"/>
      <c r="F953" s="97"/>
      <c r="G953" s="98"/>
      <c r="H953" s="66"/>
      <c r="I953" s="66"/>
      <c r="J953" s="66"/>
      <c r="K953" s="66"/>
      <c r="L953" s="66"/>
    </row>
    <row r="954" ht="16.5" customHeight="1">
      <c r="A954" s="66"/>
      <c r="B954" s="82"/>
      <c r="C954" s="83"/>
      <c r="D954" s="77"/>
      <c r="E954" s="66"/>
      <c r="F954" s="97"/>
      <c r="G954" s="98"/>
      <c r="H954" s="66"/>
      <c r="I954" s="66"/>
      <c r="J954" s="66"/>
      <c r="K954" s="66"/>
      <c r="L954" s="66"/>
    </row>
    <row r="955" ht="16.5" customHeight="1">
      <c r="A955" s="66"/>
      <c r="B955" s="82"/>
      <c r="C955" s="83"/>
      <c r="D955" s="77"/>
      <c r="E955" s="66"/>
      <c r="F955" s="97"/>
      <c r="G955" s="98"/>
      <c r="H955" s="66"/>
      <c r="I955" s="66"/>
      <c r="J955" s="66"/>
      <c r="K955" s="66"/>
      <c r="L955" s="66"/>
    </row>
    <row r="956" ht="16.5" customHeight="1">
      <c r="A956" s="66"/>
      <c r="B956" s="82"/>
      <c r="C956" s="83"/>
      <c r="D956" s="77"/>
      <c r="E956" s="66"/>
      <c r="F956" s="97"/>
      <c r="G956" s="98"/>
      <c r="H956" s="66"/>
      <c r="I956" s="66"/>
      <c r="J956" s="66"/>
      <c r="K956" s="66"/>
      <c r="L956" s="66"/>
    </row>
    <row r="957" ht="16.5" customHeight="1">
      <c r="A957" s="66"/>
      <c r="B957" s="82"/>
      <c r="C957" s="83"/>
      <c r="D957" s="77"/>
      <c r="E957" s="66"/>
      <c r="F957" s="97"/>
      <c r="G957" s="98"/>
      <c r="H957" s="66"/>
      <c r="I957" s="66"/>
      <c r="J957" s="66"/>
      <c r="K957" s="66"/>
      <c r="L957" s="66"/>
    </row>
    <row r="958" ht="16.5" customHeight="1">
      <c r="A958" s="66"/>
      <c r="B958" s="82"/>
      <c r="C958" s="83"/>
      <c r="D958" s="77"/>
      <c r="E958" s="66"/>
      <c r="F958" s="97"/>
      <c r="G958" s="98"/>
      <c r="H958" s="66"/>
      <c r="I958" s="66"/>
      <c r="J958" s="66"/>
      <c r="K958" s="66"/>
      <c r="L958" s="66"/>
    </row>
    <row r="959" ht="16.5" customHeight="1">
      <c r="A959" s="66"/>
      <c r="B959" s="82"/>
      <c r="C959" s="83"/>
      <c r="D959" s="77"/>
      <c r="E959" s="66"/>
      <c r="F959" s="97"/>
      <c r="G959" s="98"/>
      <c r="H959" s="66"/>
      <c r="I959" s="66"/>
      <c r="J959" s="66"/>
      <c r="K959" s="66"/>
      <c r="L959" s="66"/>
    </row>
    <row r="960" ht="16.5" customHeight="1">
      <c r="A960" s="66"/>
      <c r="B960" s="82"/>
      <c r="C960" s="83"/>
      <c r="D960" s="77"/>
      <c r="E960" s="66"/>
      <c r="F960" s="97"/>
      <c r="G960" s="98"/>
      <c r="H960" s="66"/>
      <c r="I960" s="66"/>
      <c r="J960" s="66"/>
      <c r="K960" s="66"/>
      <c r="L960" s="66"/>
    </row>
    <row r="961" ht="16.5" customHeight="1">
      <c r="A961" s="66"/>
      <c r="B961" s="82"/>
      <c r="C961" s="83"/>
      <c r="D961" s="77"/>
      <c r="E961" s="66"/>
      <c r="F961" s="97"/>
      <c r="G961" s="98"/>
      <c r="H961" s="66"/>
      <c r="I961" s="66"/>
      <c r="J961" s="66"/>
      <c r="K961" s="66"/>
      <c r="L961" s="66"/>
    </row>
    <row r="962" ht="16.5" customHeight="1">
      <c r="A962" s="66"/>
      <c r="B962" s="82"/>
      <c r="C962" s="83"/>
      <c r="D962" s="77"/>
      <c r="E962" s="66"/>
      <c r="F962" s="97"/>
      <c r="G962" s="98"/>
      <c r="H962" s="66"/>
      <c r="I962" s="66"/>
      <c r="J962" s="66"/>
      <c r="K962" s="66"/>
      <c r="L962" s="66"/>
    </row>
    <row r="963" ht="16.5" customHeight="1">
      <c r="A963" s="66"/>
      <c r="B963" s="82"/>
      <c r="C963" s="83"/>
      <c r="D963" s="77"/>
      <c r="E963" s="66"/>
      <c r="F963" s="97"/>
      <c r="G963" s="98"/>
      <c r="H963" s="66"/>
      <c r="I963" s="66"/>
      <c r="J963" s="66"/>
      <c r="K963" s="66"/>
      <c r="L963" s="66"/>
    </row>
    <row r="964" ht="16.5" customHeight="1">
      <c r="A964" s="66"/>
      <c r="B964" s="82"/>
      <c r="C964" s="83"/>
      <c r="D964" s="77"/>
      <c r="E964" s="66"/>
      <c r="F964" s="97"/>
      <c r="G964" s="98"/>
      <c r="H964" s="66"/>
      <c r="I964" s="66"/>
      <c r="J964" s="66"/>
      <c r="K964" s="66"/>
      <c r="L964" s="66"/>
    </row>
    <row r="965" ht="16.5" customHeight="1">
      <c r="A965" s="66"/>
      <c r="B965" s="82"/>
      <c r="C965" s="83"/>
      <c r="D965" s="77"/>
      <c r="E965" s="66"/>
      <c r="F965" s="97"/>
      <c r="G965" s="98"/>
      <c r="H965" s="66"/>
      <c r="I965" s="66"/>
      <c r="J965" s="66"/>
      <c r="K965" s="66"/>
      <c r="L965" s="66"/>
    </row>
    <row r="966" ht="16.5" customHeight="1">
      <c r="A966" s="66"/>
      <c r="B966" s="82"/>
      <c r="C966" s="83"/>
      <c r="D966" s="77"/>
      <c r="E966" s="66"/>
      <c r="F966" s="97"/>
      <c r="G966" s="98"/>
      <c r="H966" s="66"/>
      <c r="I966" s="66"/>
      <c r="J966" s="66"/>
      <c r="K966" s="66"/>
      <c r="L966" s="66"/>
    </row>
    <row r="967" ht="16.5" customHeight="1">
      <c r="A967" s="66"/>
      <c r="B967" s="82"/>
      <c r="C967" s="83"/>
      <c r="D967" s="77"/>
      <c r="E967" s="66"/>
      <c r="F967" s="97"/>
      <c r="G967" s="98"/>
      <c r="H967" s="66"/>
      <c r="I967" s="66"/>
      <c r="J967" s="66"/>
      <c r="K967" s="66"/>
      <c r="L967" s="66"/>
    </row>
    <row r="968" ht="16.5" customHeight="1">
      <c r="A968" s="66"/>
      <c r="B968" s="82"/>
      <c r="C968" s="83"/>
      <c r="D968" s="77"/>
      <c r="E968" s="66"/>
      <c r="F968" s="97"/>
      <c r="G968" s="98"/>
      <c r="H968" s="66"/>
      <c r="I968" s="66"/>
      <c r="J968" s="66"/>
      <c r="K968" s="66"/>
      <c r="L968" s="66"/>
    </row>
    <row r="969" ht="16.5" customHeight="1">
      <c r="A969" s="66"/>
      <c r="B969" s="82"/>
      <c r="C969" s="83"/>
      <c r="D969" s="77"/>
      <c r="E969" s="66"/>
      <c r="F969" s="97"/>
      <c r="G969" s="98"/>
      <c r="H969" s="66"/>
      <c r="I969" s="66"/>
      <c r="J969" s="66"/>
      <c r="K969" s="66"/>
      <c r="L969" s="66"/>
    </row>
    <row r="970" ht="16.5" customHeight="1">
      <c r="A970" s="66"/>
      <c r="B970" s="82"/>
      <c r="C970" s="83"/>
      <c r="D970" s="77"/>
      <c r="E970" s="66"/>
      <c r="F970" s="97"/>
      <c r="G970" s="98"/>
      <c r="H970" s="66"/>
      <c r="I970" s="66"/>
      <c r="J970" s="66"/>
      <c r="K970" s="66"/>
      <c r="L970" s="66"/>
    </row>
    <row r="971" ht="16.5" customHeight="1">
      <c r="A971" s="66"/>
      <c r="B971" s="82"/>
      <c r="C971" s="83"/>
      <c r="D971" s="77"/>
      <c r="E971" s="66"/>
      <c r="F971" s="97"/>
      <c r="G971" s="98"/>
      <c r="H971" s="66"/>
      <c r="I971" s="66"/>
      <c r="J971" s="66"/>
      <c r="K971" s="66"/>
      <c r="L971" s="66"/>
    </row>
    <row r="972" ht="16.5" customHeight="1">
      <c r="A972" s="66"/>
      <c r="B972" s="82"/>
      <c r="C972" s="83"/>
      <c r="D972" s="77"/>
      <c r="E972" s="66"/>
      <c r="F972" s="97"/>
      <c r="G972" s="98"/>
      <c r="H972" s="66"/>
      <c r="I972" s="66"/>
      <c r="J972" s="66"/>
      <c r="K972" s="66"/>
      <c r="L972" s="66"/>
    </row>
    <row r="973" ht="16.5" customHeight="1">
      <c r="A973" s="66"/>
      <c r="B973" s="82"/>
      <c r="C973" s="83"/>
      <c r="D973" s="77"/>
      <c r="E973" s="66"/>
      <c r="F973" s="97"/>
      <c r="G973" s="98"/>
      <c r="H973" s="66"/>
      <c r="I973" s="66"/>
      <c r="J973" s="66"/>
      <c r="K973" s="66"/>
      <c r="L973" s="66"/>
    </row>
    <row r="974" ht="16.5" customHeight="1">
      <c r="A974" s="66"/>
      <c r="B974" s="82"/>
      <c r="C974" s="83"/>
      <c r="D974" s="77"/>
      <c r="E974" s="66"/>
      <c r="F974" s="97"/>
      <c r="G974" s="98"/>
      <c r="H974" s="66"/>
      <c r="I974" s="66"/>
      <c r="J974" s="66"/>
      <c r="K974" s="66"/>
      <c r="L974" s="66"/>
    </row>
    <row r="975" ht="16.5" customHeight="1">
      <c r="A975" s="66"/>
      <c r="B975" s="82"/>
      <c r="C975" s="83"/>
      <c r="D975" s="77"/>
      <c r="E975" s="66"/>
      <c r="F975" s="97"/>
      <c r="G975" s="98"/>
      <c r="H975" s="66"/>
      <c r="I975" s="66"/>
      <c r="J975" s="66"/>
      <c r="K975" s="66"/>
      <c r="L975" s="66"/>
    </row>
    <row r="976" ht="16.5" customHeight="1">
      <c r="A976" s="66"/>
      <c r="B976" s="82"/>
      <c r="C976" s="83"/>
      <c r="D976" s="77"/>
      <c r="E976" s="66"/>
      <c r="F976" s="97"/>
      <c r="G976" s="98"/>
      <c r="H976" s="66"/>
      <c r="I976" s="66"/>
      <c r="J976" s="66"/>
      <c r="K976" s="66"/>
      <c r="L976" s="66"/>
    </row>
    <row r="977" ht="16.5" customHeight="1">
      <c r="A977" s="66"/>
      <c r="B977" s="82"/>
      <c r="C977" s="83"/>
      <c r="D977" s="77"/>
      <c r="E977" s="66"/>
      <c r="F977" s="97"/>
      <c r="G977" s="98"/>
      <c r="H977" s="66"/>
      <c r="I977" s="66"/>
      <c r="J977" s="66"/>
      <c r="K977" s="66"/>
      <c r="L977" s="66"/>
    </row>
    <row r="978" ht="16.5" customHeight="1">
      <c r="A978" s="66"/>
      <c r="B978" s="82"/>
      <c r="C978" s="83"/>
      <c r="D978" s="77"/>
      <c r="E978" s="66"/>
      <c r="F978" s="97"/>
      <c r="G978" s="98"/>
      <c r="H978" s="66"/>
      <c r="I978" s="66"/>
      <c r="J978" s="66"/>
      <c r="K978" s="66"/>
      <c r="L978" s="66"/>
    </row>
    <row r="979" ht="16.5" customHeight="1">
      <c r="A979" s="66"/>
      <c r="B979" s="82"/>
      <c r="C979" s="83"/>
      <c r="D979" s="77"/>
      <c r="E979" s="66"/>
      <c r="F979" s="97"/>
      <c r="G979" s="98"/>
      <c r="H979" s="66"/>
      <c r="I979" s="66"/>
      <c r="J979" s="66"/>
      <c r="K979" s="66"/>
      <c r="L979" s="66"/>
    </row>
    <row r="980" ht="16.5" customHeight="1">
      <c r="A980" s="66"/>
      <c r="B980" s="82"/>
      <c r="C980" s="83"/>
      <c r="D980" s="77"/>
      <c r="E980" s="66"/>
      <c r="F980" s="97"/>
      <c r="G980" s="98"/>
      <c r="H980" s="66"/>
      <c r="I980" s="66"/>
      <c r="J980" s="66"/>
      <c r="K980" s="66"/>
      <c r="L980" s="66"/>
    </row>
    <row r="981" ht="16.5" customHeight="1">
      <c r="A981" s="66"/>
      <c r="B981" s="82"/>
      <c r="C981" s="83"/>
      <c r="D981" s="77"/>
      <c r="E981" s="66"/>
      <c r="F981" s="97"/>
      <c r="G981" s="98"/>
      <c r="H981" s="66"/>
      <c r="I981" s="66"/>
      <c r="J981" s="66"/>
      <c r="K981" s="66"/>
      <c r="L981" s="66"/>
    </row>
    <row r="982" ht="16.5" customHeight="1">
      <c r="A982" s="66"/>
      <c r="B982" s="82"/>
      <c r="C982" s="83"/>
      <c r="D982" s="77"/>
      <c r="E982" s="66"/>
      <c r="F982" s="97"/>
      <c r="G982" s="98"/>
      <c r="H982" s="66"/>
      <c r="I982" s="66"/>
      <c r="J982" s="66"/>
      <c r="K982" s="66"/>
      <c r="L982" s="66"/>
    </row>
    <row r="983" ht="16.5" customHeight="1">
      <c r="A983" s="66"/>
      <c r="B983" s="82"/>
      <c r="C983" s="83"/>
      <c r="D983" s="77"/>
      <c r="E983" s="66"/>
      <c r="F983" s="97"/>
      <c r="G983" s="98"/>
      <c r="H983" s="66"/>
      <c r="I983" s="66"/>
      <c r="J983" s="66"/>
      <c r="K983" s="66"/>
      <c r="L983" s="66"/>
    </row>
    <row r="984" ht="16.5" customHeight="1">
      <c r="A984" s="66"/>
      <c r="B984" s="82"/>
      <c r="C984" s="83"/>
      <c r="D984" s="77"/>
      <c r="E984" s="66"/>
      <c r="F984" s="97"/>
      <c r="G984" s="98"/>
      <c r="H984" s="66"/>
      <c r="I984" s="66"/>
      <c r="J984" s="66"/>
      <c r="K984" s="66"/>
      <c r="L984" s="66"/>
    </row>
    <row r="985" ht="16.5" customHeight="1">
      <c r="A985" s="66"/>
      <c r="B985" s="82"/>
      <c r="C985" s="83"/>
      <c r="D985" s="77"/>
      <c r="E985" s="66"/>
      <c r="F985" s="97"/>
      <c r="G985" s="98"/>
      <c r="H985" s="66"/>
      <c r="I985" s="66"/>
      <c r="J985" s="66"/>
      <c r="K985" s="66"/>
      <c r="L985" s="66"/>
    </row>
    <row r="986" ht="16.5" customHeight="1">
      <c r="A986" s="66"/>
      <c r="B986" s="82"/>
      <c r="C986" s="83"/>
      <c r="D986" s="77"/>
      <c r="E986" s="66"/>
      <c r="F986" s="97"/>
      <c r="G986" s="98"/>
      <c r="H986" s="66"/>
      <c r="I986" s="66"/>
      <c r="J986" s="66"/>
      <c r="K986" s="66"/>
      <c r="L986" s="66"/>
    </row>
    <row r="987" ht="16.5" customHeight="1">
      <c r="A987" s="66"/>
      <c r="B987" s="82"/>
      <c r="C987" s="83"/>
      <c r="D987" s="77"/>
      <c r="E987" s="66"/>
      <c r="F987" s="97"/>
      <c r="G987" s="98"/>
      <c r="H987" s="66"/>
      <c r="I987" s="66"/>
      <c r="J987" s="66"/>
      <c r="K987" s="66"/>
      <c r="L987" s="66"/>
    </row>
    <row r="988" ht="16.5" customHeight="1">
      <c r="A988" s="66"/>
      <c r="B988" s="82"/>
      <c r="C988" s="83"/>
      <c r="D988" s="77"/>
      <c r="E988" s="66"/>
      <c r="F988" s="97"/>
      <c r="G988" s="98"/>
      <c r="H988" s="66"/>
      <c r="I988" s="66"/>
      <c r="J988" s="66"/>
      <c r="K988" s="66"/>
      <c r="L988" s="66"/>
    </row>
    <row r="989" ht="16.5" customHeight="1">
      <c r="A989" s="66"/>
      <c r="B989" s="82"/>
      <c r="C989" s="83"/>
      <c r="D989" s="77"/>
      <c r="E989" s="66"/>
      <c r="F989" s="97"/>
      <c r="G989" s="98"/>
      <c r="H989" s="66"/>
      <c r="I989" s="66"/>
      <c r="J989" s="66"/>
      <c r="K989" s="66"/>
      <c r="L989" s="66"/>
    </row>
    <row r="990" ht="16.5" customHeight="1">
      <c r="A990" s="66"/>
      <c r="B990" s="82"/>
      <c r="C990" s="83"/>
      <c r="D990" s="77"/>
      <c r="E990" s="66"/>
      <c r="F990" s="97"/>
      <c r="G990" s="98"/>
      <c r="H990" s="66"/>
      <c r="I990" s="66"/>
      <c r="J990" s="66"/>
      <c r="K990" s="66"/>
      <c r="L990" s="66"/>
    </row>
    <row r="991" ht="16.5" customHeight="1">
      <c r="A991" s="66"/>
      <c r="B991" s="82"/>
      <c r="C991" s="83"/>
      <c r="D991" s="77"/>
      <c r="E991" s="66"/>
      <c r="F991" s="97"/>
      <c r="G991" s="98"/>
      <c r="H991" s="66"/>
      <c r="I991" s="66"/>
      <c r="J991" s="66"/>
      <c r="K991" s="66"/>
      <c r="L991" s="66"/>
    </row>
    <row r="992" ht="16.5" customHeight="1">
      <c r="A992" s="66"/>
      <c r="B992" s="82"/>
      <c r="C992" s="83"/>
      <c r="D992" s="77"/>
      <c r="E992" s="66"/>
      <c r="F992" s="97"/>
      <c r="G992" s="98"/>
      <c r="H992" s="66"/>
      <c r="I992" s="66"/>
      <c r="J992" s="66"/>
      <c r="K992" s="66"/>
      <c r="L992" s="66"/>
    </row>
    <row r="993" ht="16.5" customHeight="1">
      <c r="A993" s="66"/>
      <c r="B993" s="82"/>
      <c r="C993" s="83"/>
      <c r="D993" s="77"/>
      <c r="E993" s="66"/>
      <c r="F993" s="97"/>
      <c r="G993" s="98"/>
      <c r="H993" s="66"/>
      <c r="I993" s="66"/>
      <c r="J993" s="66"/>
      <c r="K993" s="66"/>
      <c r="L993" s="66"/>
    </row>
    <row r="994" ht="16.5" customHeight="1">
      <c r="A994" s="66"/>
      <c r="B994" s="82"/>
      <c r="C994" s="83"/>
      <c r="D994" s="77"/>
      <c r="E994" s="66"/>
      <c r="F994" s="97"/>
      <c r="G994" s="98"/>
      <c r="H994" s="66"/>
      <c r="I994" s="66"/>
      <c r="J994" s="66"/>
      <c r="K994" s="66"/>
      <c r="L994" s="66"/>
    </row>
    <row r="995" ht="16.5" customHeight="1">
      <c r="A995" s="66"/>
      <c r="B995" s="82"/>
      <c r="C995" s="83"/>
      <c r="D995" s="77"/>
      <c r="E995" s="66"/>
      <c r="F995" s="97"/>
      <c r="G995" s="98"/>
      <c r="H995" s="66"/>
      <c r="I995" s="66"/>
      <c r="J995" s="66"/>
      <c r="K995" s="66"/>
      <c r="L995" s="66"/>
    </row>
    <row r="996" ht="16.5" customHeight="1">
      <c r="A996" s="66"/>
      <c r="B996" s="82"/>
      <c r="C996" s="83"/>
      <c r="D996" s="77"/>
      <c r="E996" s="66"/>
      <c r="F996" s="97"/>
      <c r="G996" s="98"/>
      <c r="H996" s="66"/>
      <c r="I996" s="66"/>
      <c r="J996" s="66"/>
      <c r="K996" s="66"/>
      <c r="L996" s="66"/>
    </row>
    <row r="997" ht="16.5" customHeight="1">
      <c r="A997" s="66"/>
      <c r="B997" s="82"/>
      <c r="C997" s="83"/>
      <c r="D997" s="77"/>
      <c r="E997" s="66"/>
      <c r="F997" s="97"/>
      <c r="G997" s="98"/>
      <c r="H997" s="66"/>
      <c r="I997" s="66"/>
      <c r="J997" s="66"/>
      <c r="K997" s="66"/>
      <c r="L997" s="66"/>
    </row>
    <row r="998" ht="16.5" customHeight="1">
      <c r="A998" s="66"/>
      <c r="B998" s="82"/>
      <c r="C998" s="83"/>
      <c r="D998" s="77"/>
      <c r="E998" s="66"/>
      <c r="F998" s="97"/>
      <c r="G998" s="98"/>
      <c r="H998" s="66"/>
      <c r="I998" s="66"/>
      <c r="J998" s="66"/>
      <c r="K998" s="66"/>
      <c r="L998" s="66"/>
    </row>
    <row r="999" ht="16.5" customHeight="1">
      <c r="A999" s="66"/>
      <c r="B999" s="82"/>
      <c r="C999" s="83"/>
      <c r="D999" s="77"/>
      <c r="E999" s="66"/>
      <c r="F999" s="97"/>
      <c r="G999" s="98"/>
      <c r="H999" s="66"/>
      <c r="I999" s="66"/>
      <c r="J999" s="66"/>
      <c r="K999" s="66"/>
      <c r="L999" s="66"/>
    </row>
    <row r="1000" ht="16.5" customHeight="1">
      <c r="A1000" s="66"/>
      <c r="B1000" s="82"/>
      <c r="C1000" s="83"/>
      <c r="D1000" s="77"/>
      <c r="E1000" s="66"/>
      <c r="F1000" s="97"/>
      <c r="G1000" s="98"/>
      <c r="H1000" s="66"/>
      <c r="I1000" s="66"/>
      <c r="J1000" s="66"/>
      <c r="K1000" s="66"/>
      <c r="L1000" s="66"/>
    </row>
    <row r="1001" ht="16.5" customHeight="1">
      <c r="A1001" s="66"/>
      <c r="B1001" s="82"/>
      <c r="C1001" s="83"/>
      <c r="D1001" s="77"/>
      <c r="E1001" s="66"/>
      <c r="F1001" s="97"/>
      <c r="G1001" s="98"/>
      <c r="H1001" s="66"/>
      <c r="I1001" s="66"/>
      <c r="J1001" s="66"/>
      <c r="K1001" s="66"/>
      <c r="L1001" s="66"/>
    </row>
    <row r="1002" ht="16.5" customHeight="1">
      <c r="A1002" s="66"/>
      <c r="B1002" s="82"/>
      <c r="C1002" s="83"/>
      <c r="D1002" s="77"/>
      <c r="E1002" s="66"/>
      <c r="F1002" s="97"/>
      <c r="G1002" s="98"/>
      <c r="H1002" s="66"/>
      <c r="I1002" s="66"/>
      <c r="J1002" s="66"/>
      <c r="K1002" s="66"/>
      <c r="L1002" s="66"/>
    </row>
    <row r="1003" ht="16.5" customHeight="1">
      <c r="A1003" s="66"/>
      <c r="B1003" s="82"/>
      <c r="C1003" s="83"/>
      <c r="D1003" s="77"/>
      <c r="E1003" s="66"/>
      <c r="F1003" s="97"/>
      <c r="G1003" s="98"/>
      <c r="H1003" s="66"/>
      <c r="I1003" s="66"/>
      <c r="J1003" s="66"/>
      <c r="K1003" s="66"/>
      <c r="L1003" s="66"/>
    </row>
    <row r="1004" ht="16.5" customHeight="1">
      <c r="A1004" s="66"/>
      <c r="B1004" s="82"/>
      <c r="C1004" s="83"/>
      <c r="D1004" s="77"/>
      <c r="E1004" s="66"/>
      <c r="F1004" s="97"/>
      <c r="G1004" s="98"/>
      <c r="H1004" s="66"/>
      <c r="I1004" s="66"/>
      <c r="J1004" s="66"/>
      <c r="K1004" s="66"/>
      <c r="L1004" s="66"/>
    </row>
    <row r="1005" ht="16.5" customHeight="1">
      <c r="A1005" s="66"/>
      <c r="B1005" s="82"/>
      <c r="C1005" s="83"/>
      <c r="D1005" s="77"/>
      <c r="E1005" s="66"/>
      <c r="F1005" s="97"/>
      <c r="G1005" s="98"/>
      <c r="H1005" s="66"/>
      <c r="I1005" s="66"/>
      <c r="J1005" s="66"/>
      <c r="K1005" s="66"/>
      <c r="L1005" s="66"/>
    </row>
    <row r="1006" ht="16.5" customHeight="1">
      <c r="A1006" s="66"/>
      <c r="B1006" s="82"/>
      <c r="C1006" s="83"/>
      <c r="D1006" s="77"/>
      <c r="E1006" s="66"/>
      <c r="F1006" s="97"/>
      <c r="G1006" s="98"/>
      <c r="H1006" s="66"/>
      <c r="I1006" s="66"/>
      <c r="J1006" s="66"/>
      <c r="K1006" s="66"/>
      <c r="L1006" s="66"/>
    </row>
    <row r="1007" ht="16.5" customHeight="1">
      <c r="A1007" s="66"/>
      <c r="B1007" s="82"/>
      <c r="C1007" s="83"/>
      <c r="D1007" s="77"/>
      <c r="E1007" s="66"/>
      <c r="F1007" s="97"/>
      <c r="G1007" s="98"/>
      <c r="H1007" s="66"/>
      <c r="I1007" s="66"/>
      <c r="J1007" s="66"/>
      <c r="K1007" s="66"/>
      <c r="L1007" s="66"/>
    </row>
    <row r="1008" ht="16.5" customHeight="1">
      <c r="A1008" s="66"/>
      <c r="B1008" s="82"/>
      <c r="C1008" s="83"/>
      <c r="D1008" s="77"/>
      <c r="E1008" s="66"/>
      <c r="F1008" s="97"/>
      <c r="G1008" s="98"/>
      <c r="H1008" s="66"/>
      <c r="I1008" s="66"/>
      <c r="J1008" s="66"/>
      <c r="K1008" s="66"/>
      <c r="L1008" s="66"/>
    </row>
    <row r="1009" ht="16.5" customHeight="1">
      <c r="A1009" s="66"/>
      <c r="B1009" s="82"/>
      <c r="C1009" s="83"/>
      <c r="D1009" s="77"/>
      <c r="E1009" s="66"/>
      <c r="F1009" s="97"/>
      <c r="G1009" s="98"/>
      <c r="H1009" s="66"/>
      <c r="I1009" s="66"/>
      <c r="J1009" s="66"/>
      <c r="K1009" s="66"/>
      <c r="L1009" s="66"/>
    </row>
    <row r="1010" ht="16.5" customHeight="1">
      <c r="A1010" s="66"/>
      <c r="B1010" s="82"/>
      <c r="C1010" s="83"/>
      <c r="D1010" s="77"/>
      <c r="E1010" s="66"/>
      <c r="F1010" s="97"/>
      <c r="G1010" s="98"/>
      <c r="H1010" s="66"/>
      <c r="I1010" s="66"/>
      <c r="J1010" s="66"/>
      <c r="K1010" s="66"/>
      <c r="L1010" s="66"/>
    </row>
    <row r="1011" ht="16.5" customHeight="1">
      <c r="A1011" s="66"/>
      <c r="B1011" s="82"/>
      <c r="C1011" s="83"/>
      <c r="D1011" s="77"/>
      <c r="E1011" s="66"/>
      <c r="F1011" s="97"/>
      <c r="G1011" s="98"/>
      <c r="H1011" s="66"/>
      <c r="I1011" s="66"/>
      <c r="J1011" s="66"/>
      <c r="K1011" s="66"/>
      <c r="L1011" s="66"/>
    </row>
    <row r="1012" ht="16.5" customHeight="1">
      <c r="A1012" s="66"/>
      <c r="B1012" s="82"/>
      <c r="C1012" s="83"/>
      <c r="D1012" s="77"/>
      <c r="E1012" s="66"/>
      <c r="F1012" s="97"/>
      <c r="G1012" s="98"/>
      <c r="H1012" s="66"/>
      <c r="I1012" s="66"/>
      <c r="J1012" s="66"/>
      <c r="K1012" s="66"/>
      <c r="L1012" s="66"/>
    </row>
    <row r="1013" ht="16.5" customHeight="1">
      <c r="A1013" s="66"/>
      <c r="B1013" s="82"/>
      <c r="C1013" s="83"/>
      <c r="D1013" s="77"/>
      <c r="E1013" s="66"/>
      <c r="F1013" s="97"/>
      <c r="G1013" s="98"/>
      <c r="H1013" s="66"/>
      <c r="I1013" s="66"/>
      <c r="J1013" s="66"/>
      <c r="K1013" s="66"/>
      <c r="L1013" s="66"/>
    </row>
    <row r="1014" ht="16.5" customHeight="1">
      <c r="A1014" s="66"/>
      <c r="B1014" s="82"/>
      <c r="C1014" s="83"/>
      <c r="D1014" s="77"/>
      <c r="E1014" s="66"/>
      <c r="F1014" s="97"/>
      <c r="G1014" s="98"/>
      <c r="H1014" s="66"/>
      <c r="I1014" s="66"/>
      <c r="J1014" s="66"/>
      <c r="K1014" s="66"/>
      <c r="L1014" s="66"/>
    </row>
    <row r="1015" ht="16.5" customHeight="1">
      <c r="A1015" s="66"/>
      <c r="B1015" s="82"/>
      <c r="C1015" s="83"/>
      <c r="D1015" s="77"/>
      <c r="E1015" s="66"/>
      <c r="F1015" s="97"/>
      <c r="G1015" s="98"/>
      <c r="H1015" s="66"/>
      <c r="I1015" s="66"/>
      <c r="J1015" s="66"/>
      <c r="K1015" s="66"/>
      <c r="L1015" s="66"/>
    </row>
    <row r="1016" ht="16.5" customHeight="1">
      <c r="A1016" s="66"/>
      <c r="B1016" s="82"/>
      <c r="C1016" s="83"/>
      <c r="D1016" s="77"/>
      <c r="E1016" s="66"/>
      <c r="F1016" s="97"/>
      <c r="G1016" s="98"/>
      <c r="H1016" s="66"/>
      <c r="I1016" s="66"/>
      <c r="J1016" s="66"/>
      <c r="K1016" s="66"/>
      <c r="L1016" s="66"/>
    </row>
    <row r="1017" ht="16.5" customHeight="1">
      <c r="A1017" s="66"/>
      <c r="B1017" s="82"/>
      <c r="C1017" s="83"/>
      <c r="D1017" s="77"/>
      <c r="E1017" s="66"/>
      <c r="F1017" s="97"/>
      <c r="G1017" s="98"/>
      <c r="H1017" s="66"/>
      <c r="I1017" s="66"/>
      <c r="J1017" s="66"/>
      <c r="K1017" s="66"/>
      <c r="L1017" s="66"/>
    </row>
    <row r="1018" ht="16.5" customHeight="1">
      <c r="A1018" s="66"/>
      <c r="B1018" s="82"/>
      <c r="C1018" s="83"/>
      <c r="D1018" s="77"/>
      <c r="E1018" s="66"/>
      <c r="F1018" s="97"/>
      <c r="G1018" s="98"/>
      <c r="H1018" s="66"/>
      <c r="I1018" s="66"/>
      <c r="J1018" s="66"/>
      <c r="K1018" s="66"/>
      <c r="L1018" s="66"/>
    </row>
    <row r="1019" ht="16.5" customHeight="1">
      <c r="A1019" s="66"/>
      <c r="B1019" s="82"/>
      <c r="C1019" s="83"/>
      <c r="D1019" s="77"/>
      <c r="E1019" s="66"/>
      <c r="F1019" s="97"/>
      <c r="G1019" s="98"/>
      <c r="H1019" s="66"/>
      <c r="I1019" s="66"/>
      <c r="J1019" s="66"/>
      <c r="K1019" s="66"/>
      <c r="L1019" s="66"/>
    </row>
    <row r="1020" ht="16.5" customHeight="1">
      <c r="A1020" s="66"/>
      <c r="B1020" s="82"/>
      <c r="C1020" s="83"/>
      <c r="D1020" s="77"/>
      <c r="E1020" s="66"/>
      <c r="F1020" s="97"/>
      <c r="G1020" s="98"/>
      <c r="H1020" s="66"/>
      <c r="I1020" s="66"/>
      <c r="J1020" s="66"/>
      <c r="K1020" s="66"/>
      <c r="L1020" s="66"/>
    </row>
    <row r="1021" ht="16.5" customHeight="1">
      <c r="A1021" s="66"/>
      <c r="B1021" s="82"/>
      <c r="C1021" s="83"/>
      <c r="D1021" s="77"/>
      <c r="E1021" s="66"/>
      <c r="F1021" s="97"/>
      <c r="G1021" s="98"/>
      <c r="H1021" s="66"/>
      <c r="I1021" s="66"/>
      <c r="J1021" s="66"/>
      <c r="K1021" s="66"/>
      <c r="L1021" s="66"/>
    </row>
    <row r="1022" ht="16.5" customHeight="1">
      <c r="A1022" s="66"/>
      <c r="B1022" s="82"/>
      <c r="C1022" s="83"/>
      <c r="D1022" s="77"/>
      <c r="E1022" s="66"/>
      <c r="F1022" s="97"/>
      <c r="G1022" s="98"/>
      <c r="H1022" s="66"/>
      <c r="I1022" s="66"/>
      <c r="J1022" s="66"/>
      <c r="K1022" s="66"/>
      <c r="L1022" s="66"/>
    </row>
    <row r="1023" ht="16.5" customHeight="1">
      <c r="A1023" s="66"/>
      <c r="B1023" s="82"/>
      <c r="C1023" s="83"/>
      <c r="D1023" s="77"/>
      <c r="E1023" s="66"/>
      <c r="F1023" s="97"/>
      <c r="G1023" s="98"/>
      <c r="H1023" s="66"/>
      <c r="I1023" s="66"/>
      <c r="J1023" s="66"/>
      <c r="K1023" s="66"/>
      <c r="L1023" s="66"/>
    </row>
    <row r="1024" ht="16.5" customHeight="1">
      <c r="A1024" s="66"/>
      <c r="B1024" s="82"/>
      <c r="C1024" s="83"/>
      <c r="D1024" s="77"/>
      <c r="E1024" s="66"/>
      <c r="F1024" s="97"/>
      <c r="G1024" s="98"/>
      <c r="H1024" s="66"/>
      <c r="I1024" s="66"/>
      <c r="J1024" s="66"/>
      <c r="K1024" s="66"/>
      <c r="L1024" s="66"/>
    </row>
    <row r="1025" ht="16.5" customHeight="1">
      <c r="A1025" s="66"/>
      <c r="B1025" s="82"/>
      <c r="C1025" s="83"/>
      <c r="D1025" s="77"/>
      <c r="E1025" s="66"/>
      <c r="F1025" s="97"/>
      <c r="G1025" s="98"/>
      <c r="H1025" s="66"/>
      <c r="I1025" s="66"/>
      <c r="J1025" s="66"/>
      <c r="K1025" s="66"/>
      <c r="L1025" s="66"/>
    </row>
    <row r="1026" ht="16.5" customHeight="1">
      <c r="A1026" s="66"/>
      <c r="B1026" s="82"/>
      <c r="C1026" s="83"/>
      <c r="D1026" s="77"/>
      <c r="E1026" s="66"/>
      <c r="F1026" s="97"/>
      <c r="G1026" s="98"/>
      <c r="H1026" s="66"/>
      <c r="I1026" s="66"/>
      <c r="J1026" s="66"/>
      <c r="K1026" s="66"/>
      <c r="L1026" s="66"/>
    </row>
    <row r="1027" ht="16.5" customHeight="1">
      <c r="A1027" s="66"/>
      <c r="B1027" s="82"/>
      <c r="C1027" s="83"/>
      <c r="D1027" s="77"/>
      <c r="E1027" s="66"/>
      <c r="F1027" s="97"/>
      <c r="G1027" s="98"/>
      <c r="H1027" s="66"/>
      <c r="I1027" s="66"/>
      <c r="J1027" s="66"/>
      <c r="K1027" s="66"/>
      <c r="L1027" s="66"/>
    </row>
    <row r="1028" ht="16.5" customHeight="1">
      <c r="A1028" s="66"/>
      <c r="B1028" s="82"/>
      <c r="C1028" s="83"/>
      <c r="D1028" s="77"/>
      <c r="E1028" s="66"/>
      <c r="F1028" s="97"/>
      <c r="G1028" s="98"/>
      <c r="H1028" s="66"/>
      <c r="I1028" s="66"/>
      <c r="J1028" s="66"/>
      <c r="K1028" s="66"/>
      <c r="L1028" s="66"/>
    </row>
    <row r="1029" ht="16.5" customHeight="1">
      <c r="A1029" s="66"/>
      <c r="B1029" s="82"/>
      <c r="C1029" s="83"/>
      <c r="D1029" s="77"/>
      <c r="E1029" s="66"/>
      <c r="F1029" s="97"/>
      <c r="G1029" s="98"/>
      <c r="H1029" s="66"/>
      <c r="I1029" s="66"/>
      <c r="J1029" s="66"/>
      <c r="K1029" s="66"/>
      <c r="L1029" s="66"/>
    </row>
    <row r="1030" ht="16.5" customHeight="1">
      <c r="A1030" s="66"/>
      <c r="B1030" s="82"/>
      <c r="C1030" s="83"/>
      <c r="D1030" s="77"/>
      <c r="E1030" s="66"/>
      <c r="F1030" s="97"/>
      <c r="G1030" s="98"/>
      <c r="H1030" s="66"/>
      <c r="I1030" s="66"/>
      <c r="J1030" s="66"/>
      <c r="K1030" s="66"/>
      <c r="L1030" s="66"/>
    </row>
    <row r="1031" ht="16.5" customHeight="1">
      <c r="A1031" s="66"/>
      <c r="B1031" s="82"/>
      <c r="C1031" s="83"/>
      <c r="D1031" s="77"/>
      <c r="E1031" s="66"/>
      <c r="F1031" s="97"/>
      <c r="G1031" s="98"/>
      <c r="H1031" s="66"/>
      <c r="I1031" s="66"/>
      <c r="J1031" s="66"/>
      <c r="K1031" s="66"/>
      <c r="L1031" s="66"/>
    </row>
    <row r="1032" ht="16.5" customHeight="1">
      <c r="A1032" s="66"/>
      <c r="B1032" s="82"/>
      <c r="C1032" s="83"/>
      <c r="D1032" s="77"/>
      <c r="E1032" s="66"/>
      <c r="F1032" s="97"/>
      <c r="G1032" s="98"/>
      <c r="H1032" s="66"/>
      <c r="I1032" s="66"/>
      <c r="J1032" s="66"/>
      <c r="K1032" s="66"/>
      <c r="L1032" s="66"/>
    </row>
    <row r="1033" ht="16.5" customHeight="1">
      <c r="A1033" s="66"/>
      <c r="B1033" s="82"/>
      <c r="C1033" s="83"/>
      <c r="D1033" s="77"/>
      <c r="E1033" s="66"/>
      <c r="F1033" s="97"/>
      <c r="G1033" s="98"/>
      <c r="H1033" s="66"/>
      <c r="I1033" s="66"/>
      <c r="J1033" s="66"/>
      <c r="K1033" s="66"/>
      <c r="L1033" s="66"/>
    </row>
    <row r="1034" ht="16.5" customHeight="1">
      <c r="A1034" s="66"/>
      <c r="B1034" s="82"/>
      <c r="C1034" s="83"/>
      <c r="D1034" s="77"/>
      <c r="E1034" s="66"/>
      <c r="F1034" s="97"/>
      <c r="G1034" s="98"/>
      <c r="H1034" s="66"/>
      <c r="I1034" s="66"/>
      <c r="J1034" s="66"/>
      <c r="K1034" s="66"/>
      <c r="L1034" s="66"/>
    </row>
    <row r="1035" ht="16.5" customHeight="1">
      <c r="A1035" s="66"/>
      <c r="B1035" s="82"/>
      <c r="C1035" s="83"/>
      <c r="D1035" s="77"/>
      <c r="E1035" s="66"/>
      <c r="F1035" s="97"/>
      <c r="G1035" s="98"/>
      <c r="H1035" s="66"/>
      <c r="I1035" s="66"/>
      <c r="J1035" s="66"/>
      <c r="K1035" s="66"/>
      <c r="L1035" s="66"/>
    </row>
    <row r="1036" ht="16.5" customHeight="1">
      <c r="A1036" s="66"/>
      <c r="B1036" s="82"/>
      <c r="C1036" s="83"/>
      <c r="D1036" s="77"/>
      <c r="E1036" s="66"/>
      <c r="F1036" s="97"/>
      <c r="G1036" s="98"/>
      <c r="H1036" s="66"/>
      <c r="I1036" s="66"/>
      <c r="J1036" s="66"/>
      <c r="K1036" s="66"/>
      <c r="L1036" s="66"/>
    </row>
    <row r="1037" ht="16.5" customHeight="1">
      <c r="A1037" s="66"/>
      <c r="B1037" s="82"/>
      <c r="C1037" s="83"/>
      <c r="D1037" s="77"/>
      <c r="E1037" s="66"/>
      <c r="F1037" s="97"/>
      <c r="G1037" s="98"/>
      <c r="H1037" s="66"/>
      <c r="I1037" s="66"/>
      <c r="J1037" s="66"/>
      <c r="K1037" s="66"/>
      <c r="L1037" s="66"/>
    </row>
    <row r="1038" ht="16.5" customHeight="1">
      <c r="A1038" s="66"/>
      <c r="B1038" s="82"/>
      <c r="C1038" s="83"/>
      <c r="D1038" s="77"/>
      <c r="E1038" s="66"/>
      <c r="F1038" s="97"/>
      <c r="G1038" s="98"/>
      <c r="H1038" s="66"/>
      <c r="I1038" s="66"/>
      <c r="J1038" s="66"/>
      <c r="K1038" s="66"/>
      <c r="L1038" s="66"/>
    </row>
    <row r="1039" ht="16.5" customHeight="1">
      <c r="A1039" s="66"/>
      <c r="B1039" s="82"/>
      <c r="C1039" s="83"/>
      <c r="D1039" s="77"/>
      <c r="E1039" s="66"/>
      <c r="F1039" s="97"/>
      <c r="G1039" s="98"/>
      <c r="H1039" s="66"/>
      <c r="I1039" s="66"/>
      <c r="J1039" s="66"/>
      <c r="K1039" s="66"/>
      <c r="L1039" s="66"/>
    </row>
    <row r="1040" ht="16.5" customHeight="1">
      <c r="A1040" s="66"/>
      <c r="B1040" s="82"/>
      <c r="C1040" s="83"/>
      <c r="D1040" s="77"/>
      <c r="E1040" s="66"/>
      <c r="F1040" s="97"/>
      <c r="G1040" s="98"/>
      <c r="H1040" s="66"/>
      <c r="I1040" s="66"/>
      <c r="J1040" s="66"/>
      <c r="K1040" s="66"/>
      <c r="L1040" s="66"/>
    </row>
    <row r="1041" ht="16.5" customHeight="1">
      <c r="A1041" s="66"/>
      <c r="B1041" s="82"/>
      <c r="C1041" s="83"/>
      <c r="D1041" s="77"/>
      <c r="E1041" s="66"/>
      <c r="F1041" s="97"/>
      <c r="G1041" s="98"/>
      <c r="H1041" s="66"/>
      <c r="I1041" s="66"/>
      <c r="J1041" s="66"/>
      <c r="K1041" s="66"/>
      <c r="L1041" s="66"/>
    </row>
    <row r="1042" ht="16.5" customHeight="1">
      <c r="A1042" s="66"/>
      <c r="B1042" s="82"/>
      <c r="C1042" s="83"/>
      <c r="D1042" s="77"/>
      <c r="E1042" s="66"/>
      <c r="F1042" s="97"/>
      <c r="G1042" s="98"/>
      <c r="H1042" s="66"/>
      <c r="I1042" s="66"/>
      <c r="J1042" s="66"/>
      <c r="K1042" s="66"/>
      <c r="L1042" s="66"/>
    </row>
    <row r="1043" ht="16.5" customHeight="1">
      <c r="A1043" s="66"/>
      <c r="B1043" s="82"/>
      <c r="C1043" s="83"/>
      <c r="D1043" s="77"/>
      <c r="E1043" s="66"/>
      <c r="F1043" s="97"/>
      <c r="G1043" s="98"/>
      <c r="H1043" s="66"/>
      <c r="I1043" s="66"/>
      <c r="J1043" s="66"/>
      <c r="K1043" s="66"/>
      <c r="L1043" s="66"/>
    </row>
    <row r="1044" ht="16.5" customHeight="1">
      <c r="A1044" s="66"/>
      <c r="B1044" s="82"/>
      <c r="C1044" s="83"/>
      <c r="D1044" s="77"/>
      <c r="E1044" s="66"/>
      <c r="F1044" s="97"/>
      <c r="G1044" s="98"/>
      <c r="H1044" s="66"/>
      <c r="I1044" s="66"/>
      <c r="J1044" s="66"/>
      <c r="K1044" s="66"/>
      <c r="L1044" s="66"/>
    </row>
    <row r="1045" ht="16.5" customHeight="1">
      <c r="A1045" s="66"/>
      <c r="B1045" s="82"/>
      <c r="C1045" s="83"/>
      <c r="D1045" s="77"/>
      <c r="E1045" s="66"/>
      <c r="F1045" s="97"/>
      <c r="G1045" s="98"/>
      <c r="H1045" s="66"/>
      <c r="I1045" s="66"/>
      <c r="J1045" s="66"/>
      <c r="K1045" s="66"/>
      <c r="L1045" s="66"/>
    </row>
    <row r="1046" ht="16.5" customHeight="1">
      <c r="A1046" s="66"/>
      <c r="B1046" s="82"/>
      <c r="C1046" s="83"/>
      <c r="D1046" s="77"/>
      <c r="E1046" s="66"/>
      <c r="F1046" s="97"/>
      <c r="G1046" s="98"/>
      <c r="H1046" s="66"/>
      <c r="I1046" s="66"/>
      <c r="J1046" s="66"/>
      <c r="K1046" s="66"/>
      <c r="L1046" s="66"/>
    </row>
    <row r="1047" ht="16.5" customHeight="1">
      <c r="A1047" s="66"/>
      <c r="B1047" s="82"/>
      <c r="C1047" s="83"/>
      <c r="D1047" s="77"/>
      <c r="E1047" s="66"/>
      <c r="F1047" s="97"/>
      <c r="G1047" s="98"/>
      <c r="H1047" s="66"/>
      <c r="I1047" s="66"/>
      <c r="J1047" s="66"/>
      <c r="K1047" s="66"/>
      <c r="L1047" s="66"/>
    </row>
    <row r="1048" ht="16.5" customHeight="1">
      <c r="A1048" s="66"/>
      <c r="B1048" s="82"/>
      <c r="C1048" s="83"/>
      <c r="D1048" s="77"/>
      <c r="E1048" s="66"/>
      <c r="F1048" s="97"/>
      <c r="G1048" s="98"/>
      <c r="H1048" s="66"/>
      <c r="I1048" s="66"/>
      <c r="J1048" s="66"/>
      <c r="K1048" s="66"/>
      <c r="L1048" s="66"/>
    </row>
    <row r="1049" ht="16.5" customHeight="1">
      <c r="A1049" s="66"/>
      <c r="B1049" s="82"/>
      <c r="C1049" s="83"/>
      <c r="D1049" s="77"/>
      <c r="E1049" s="66"/>
      <c r="F1049" s="97"/>
      <c r="G1049" s="98"/>
      <c r="H1049" s="66"/>
      <c r="I1049" s="66"/>
      <c r="J1049" s="66"/>
      <c r="K1049" s="66"/>
      <c r="L1049" s="66"/>
    </row>
    <row r="1050" ht="16.5" customHeight="1">
      <c r="A1050" s="66"/>
      <c r="B1050" s="82"/>
      <c r="C1050" s="83"/>
      <c r="D1050" s="77"/>
      <c r="E1050" s="66"/>
      <c r="F1050" s="97"/>
      <c r="G1050" s="98"/>
      <c r="H1050" s="66"/>
      <c r="I1050" s="66"/>
      <c r="J1050" s="66"/>
      <c r="K1050" s="66"/>
      <c r="L1050" s="66"/>
    </row>
    <row r="1051" ht="16.5" customHeight="1">
      <c r="A1051" s="66"/>
      <c r="B1051" s="82"/>
      <c r="C1051" s="83"/>
      <c r="D1051" s="77"/>
      <c r="E1051" s="66"/>
      <c r="F1051" s="97"/>
      <c r="G1051" s="98"/>
      <c r="H1051" s="66"/>
      <c r="I1051" s="66"/>
      <c r="J1051" s="66"/>
      <c r="K1051" s="66"/>
      <c r="L1051" s="66"/>
    </row>
    <row r="1052" ht="16.5" customHeight="1">
      <c r="A1052" s="66"/>
      <c r="B1052" s="82"/>
      <c r="C1052" s="83"/>
      <c r="D1052" s="77"/>
      <c r="E1052" s="66"/>
      <c r="F1052" s="97"/>
      <c r="G1052" s="98"/>
      <c r="H1052" s="66"/>
      <c r="I1052" s="66"/>
      <c r="J1052" s="66"/>
      <c r="K1052" s="66"/>
      <c r="L1052" s="66"/>
    </row>
    <row r="1053" ht="16.5" customHeight="1">
      <c r="A1053" s="66"/>
      <c r="B1053" s="82"/>
      <c r="C1053" s="83"/>
      <c r="D1053" s="77"/>
      <c r="E1053" s="66"/>
      <c r="F1053" s="97"/>
      <c r="G1053" s="98"/>
      <c r="H1053" s="66"/>
      <c r="I1053" s="66"/>
      <c r="J1053" s="66"/>
      <c r="K1053" s="66"/>
      <c r="L1053" s="66"/>
    </row>
    <row r="1054" ht="16.5" customHeight="1">
      <c r="A1054" s="66"/>
      <c r="B1054" s="82"/>
      <c r="C1054" s="83"/>
      <c r="D1054" s="77"/>
      <c r="E1054" s="66"/>
      <c r="F1054" s="97"/>
      <c r="G1054" s="98"/>
      <c r="H1054" s="66"/>
      <c r="I1054" s="66"/>
      <c r="J1054" s="66"/>
      <c r="K1054" s="66"/>
      <c r="L1054" s="66"/>
    </row>
    <row r="1055" ht="16.5" customHeight="1">
      <c r="A1055" s="66"/>
      <c r="B1055" s="82"/>
      <c r="C1055" s="83"/>
      <c r="D1055" s="77"/>
      <c r="E1055" s="66"/>
      <c r="F1055" s="97"/>
      <c r="G1055" s="98"/>
      <c r="H1055" s="66"/>
      <c r="I1055" s="66"/>
      <c r="J1055" s="66"/>
      <c r="K1055" s="66"/>
      <c r="L1055" s="66"/>
    </row>
    <row r="1056" ht="16.5" customHeight="1">
      <c r="A1056" s="66"/>
      <c r="B1056" s="82"/>
      <c r="C1056" s="83"/>
      <c r="D1056" s="77"/>
      <c r="E1056" s="66"/>
      <c r="F1056" s="97"/>
      <c r="G1056" s="98"/>
      <c r="H1056" s="66"/>
      <c r="I1056" s="66"/>
      <c r="J1056" s="66"/>
      <c r="K1056" s="66"/>
      <c r="L1056" s="66"/>
    </row>
    <row r="1057" ht="16.5" customHeight="1">
      <c r="A1057" s="66"/>
      <c r="B1057" s="82"/>
      <c r="C1057" s="83"/>
      <c r="D1057" s="77"/>
      <c r="E1057" s="66"/>
      <c r="F1057" s="97"/>
      <c r="G1057" s="98"/>
      <c r="H1057" s="66"/>
      <c r="I1057" s="66"/>
      <c r="J1057" s="66"/>
      <c r="K1057" s="66"/>
      <c r="L1057" s="66"/>
    </row>
    <row r="1058" ht="16.5" customHeight="1">
      <c r="A1058" s="66"/>
      <c r="B1058" s="82"/>
      <c r="C1058" s="83"/>
      <c r="D1058" s="77"/>
      <c r="E1058" s="66"/>
      <c r="F1058" s="97"/>
      <c r="G1058" s="98"/>
      <c r="H1058" s="66"/>
      <c r="I1058" s="66"/>
      <c r="J1058" s="66"/>
      <c r="K1058" s="66"/>
      <c r="L1058" s="66"/>
    </row>
    <row r="1059" ht="16.5" customHeight="1">
      <c r="A1059" s="66"/>
      <c r="B1059" s="82"/>
      <c r="C1059" s="83"/>
      <c r="D1059" s="77"/>
      <c r="E1059" s="66"/>
      <c r="F1059" s="97"/>
      <c r="G1059" s="98"/>
      <c r="H1059" s="66"/>
      <c r="I1059" s="66"/>
      <c r="J1059" s="66"/>
      <c r="K1059" s="66"/>
      <c r="L1059" s="66"/>
    </row>
    <row r="1060" ht="16.5" customHeight="1">
      <c r="A1060" s="66"/>
      <c r="B1060" s="82"/>
      <c r="C1060" s="83"/>
      <c r="D1060" s="77"/>
      <c r="E1060" s="66"/>
      <c r="F1060" s="97"/>
      <c r="G1060" s="98"/>
      <c r="H1060" s="66"/>
      <c r="I1060" s="66"/>
      <c r="J1060" s="66"/>
      <c r="K1060" s="66"/>
      <c r="L1060" s="66"/>
    </row>
    <row r="1061" ht="16.5" customHeight="1">
      <c r="A1061" s="66"/>
      <c r="B1061" s="82"/>
      <c r="C1061" s="83"/>
      <c r="D1061" s="77"/>
      <c r="E1061" s="66"/>
      <c r="F1061" s="97"/>
      <c r="G1061" s="98"/>
      <c r="H1061" s="66"/>
      <c r="I1061" s="66"/>
      <c r="J1061" s="66"/>
      <c r="K1061" s="66"/>
      <c r="L1061" s="66"/>
    </row>
    <row r="1062" ht="16.5" customHeight="1">
      <c r="A1062" s="66"/>
      <c r="B1062" s="82"/>
      <c r="C1062" s="83"/>
      <c r="D1062" s="77"/>
      <c r="E1062" s="66"/>
      <c r="F1062" s="97"/>
      <c r="G1062" s="98"/>
      <c r="H1062" s="66"/>
      <c r="I1062" s="66"/>
      <c r="J1062" s="66"/>
      <c r="K1062" s="66"/>
      <c r="L1062" s="66"/>
    </row>
    <row r="1063" ht="16.5" customHeight="1">
      <c r="A1063" s="66"/>
      <c r="B1063" s="82"/>
      <c r="C1063" s="83"/>
      <c r="D1063" s="77"/>
      <c r="E1063" s="66"/>
      <c r="F1063" s="97"/>
      <c r="G1063" s="98"/>
      <c r="H1063" s="66"/>
      <c r="I1063" s="66"/>
      <c r="J1063" s="66"/>
      <c r="K1063" s="66"/>
      <c r="L1063" s="66"/>
    </row>
    <row r="1064" ht="16.5" customHeight="1">
      <c r="A1064" s="66"/>
      <c r="B1064" s="82"/>
      <c r="C1064" s="83"/>
      <c r="D1064" s="77"/>
      <c r="E1064" s="66"/>
      <c r="F1064" s="97"/>
      <c r="G1064" s="98"/>
      <c r="H1064" s="66"/>
      <c r="I1064" s="66"/>
      <c r="J1064" s="66"/>
      <c r="K1064" s="66"/>
      <c r="L1064" s="66"/>
    </row>
    <row r="1065" ht="16.5" customHeight="1">
      <c r="A1065" s="66"/>
      <c r="B1065" s="82"/>
      <c r="C1065" s="83"/>
      <c r="D1065" s="77"/>
      <c r="E1065" s="66"/>
      <c r="F1065" s="97"/>
      <c r="G1065" s="98"/>
      <c r="H1065" s="66"/>
      <c r="I1065" s="66"/>
      <c r="J1065" s="66"/>
      <c r="K1065" s="66"/>
      <c r="L1065" s="66"/>
    </row>
    <row r="1066" ht="16.5" customHeight="1">
      <c r="A1066" s="66"/>
      <c r="B1066" s="82"/>
      <c r="C1066" s="83"/>
      <c r="D1066" s="77"/>
      <c r="E1066" s="66"/>
      <c r="F1066" s="97"/>
      <c r="G1066" s="98"/>
      <c r="H1066" s="66"/>
      <c r="I1066" s="66"/>
      <c r="J1066" s="66"/>
      <c r="K1066" s="66"/>
      <c r="L1066" s="66"/>
    </row>
    <row r="1067" ht="16.5" customHeight="1">
      <c r="A1067" s="66"/>
      <c r="B1067" s="82"/>
      <c r="C1067" s="83"/>
      <c r="D1067" s="77"/>
      <c r="E1067" s="66"/>
      <c r="F1067" s="97"/>
      <c r="G1067" s="98"/>
      <c r="H1067" s="66"/>
      <c r="I1067" s="66"/>
      <c r="J1067" s="66"/>
      <c r="K1067" s="66"/>
      <c r="L1067" s="66"/>
    </row>
    <row r="1068" ht="16.5" customHeight="1">
      <c r="A1068" s="66"/>
      <c r="B1068" s="82"/>
      <c r="C1068" s="83"/>
      <c r="D1068" s="77"/>
      <c r="E1068" s="66"/>
      <c r="F1068" s="97"/>
      <c r="G1068" s="98"/>
      <c r="H1068" s="66"/>
      <c r="I1068" s="66"/>
      <c r="J1068" s="66"/>
      <c r="K1068" s="66"/>
      <c r="L1068" s="66"/>
    </row>
    <row r="1069" ht="16.5" customHeight="1">
      <c r="A1069" s="66"/>
      <c r="B1069" s="82"/>
      <c r="C1069" s="83"/>
      <c r="D1069" s="77"/>
      <c r="E1069" s="66"/>
      <c r="F1069" s="97"/>
      <c r="G1069" s="98"/>
      <c r="H1069" s="66"/>
      <c r="I1069" s="66"/>
      <c r="J1069" s="66"/>
      <c r="K1069" s="66"/>
      <c r="L1069" s="66"/>
    </row>
    <row r="1070" ht="16.5" customHeight="1">
      <c r="A1070" s="66"/>
      <c r="B1070" s="82"/>
      <c r="C1070" s="83"/>
      <c r="D1070" s="77"/>
      <c r="E1070" s="66"/>
      <c r="F1070" s="97"/>
      <c r="G1070" s="98"/>
      <c r="H1070" s="66"/>
      <c r="I1070" s="66"/>
      <c r="J1070" s="66"/>
      <c r="K1070" s="66"/>
      <c r="L1070" s="66"/>
    </row>
    <row r="1071" ht="16.5" customHeight="1">
      <c r="A1071" s="66"/>
      <c r="B1071" s="82"/>
      <c r="C1071" s="83"/>
      <c r="D1071" s="77"/>
      <c r="E1071" s="66"/>
      <c r="F1071" s="97"/>
      <c r="G1071" s="98"/>
      <c r="H1071" s="66"/>
      <c r="I1071" s="66"/>
      <c r="J1071" s="66"/>
      <c r="K1071" s="66"/>
      <c r="L1071" s="66"/>
    </row>
    <row r="1072" ht="16.5" customHeight="1">
      <c r="A1072" s="66"/>
      <c r="B1072" s="82"/>
      <c r="C1072" s="83"/>
      <c r="D1072" s="77"/>
      <c r="E1072" s="66"/>
      <c r="F1072" s="97"/>
      <c r="G1072" s="98"/>
      <c r="H1072" s="66"/>
      <c r="I1072" s="66"/>
      <c r="J1072" s="66"/>
      <c r="K1072" s="66"/>
      <c r="L1072" s="66"/>
    </row>
    <row r="1073" ht="16.5" customHeight="1">
      <c r="A1073" s="66"/>
      <c r="B1073" s="82"/>
      <c r="C1073" s="83"/>
      <c r="D1073" s="77"/>
      <c r="E1073" s="66"/>
      <c r="F1073" s="97"/>
      <c r="G1073" s="98"/>
      <c r="H1073" s="66"/>
      <c r="I1073" s="66"/>
      <c r="J1073" s="66"/>
      <c r="K1073" s="66"/>
      <c r="L1073" s="66"/>
    </row>
    <row r="1074" ht="16.5" customHeight="1">
      <c r="A1074" s="66"/>
      <c r="B1074" s="82"/>
      <c r="C1074" s="83"/>
      <c r="D1074" s="77"/>
      <c r="E1074" s="66"/>
      <c r="F1074" s="97"/>
      <c r="G1074" s="98"/>
      <c r="H1074" s="66"/>
      <c r="I1074" s="66"/>
      <c r="J1074" s="66"/>
      <c r="K1074" s="66"/>
      <c r="L1074" s="66"/>
    </row>
    <row r="1075" ht="16.5" customHeight="1">
      <c r="A1075" s="66"/>
      <c r="B1075" s="82"/>
      <c r="C1075" s="83"/>
      <c r="D1075" s="77"/>
      <c r="E1075" s="66"/>
      <c r="F1075" s="97"/>
      <c r="G1075" s="98"/>
      <c r="H1075" s="66"/>
      <c r="I1075" s="66"/>
      <c r="J1075" s="66"/>
      <c r="K1075" s="66"/>
      <c r="L1075" s="66"/>
    </row>
    <row r="1076" ht="16.5" customHeight="1">
      <c r="A1076" s="66"/>
      <c r="B1076" s="82"/>
      <c r="C1076" s="83"/>
      <c r="D1076" s="77"/>
      <c r="E1076" s="66"/>
      <c r="F1076" s="97"/>
      <c r="G1076" s="98"/>
      <c r="H1076" s="66"/>
      <c r="I1076" s="66"/>
      <c r="J1076" s="66"/>
      <c r="K1076" s="66"/>
      <c r="L1076" s="66"/>
    </row>
    <row r="1077" ht="16.5" customHeight="1">
      <c r="A1077" s="66"/>
      <c r="B1077" s="82"/>
      <c r="C1077" s="83"/>
      <c r="D1077" s="77"/>
      <c r="E1077" s="66"/>
      <c r="F1077" s="97"/>
      <c r="G1077" s="98"/>
      <c r="H1077" s="66"/>
      <c r="I1077" s="66"/>
      <c r="J1077" s="66"/>
      <c r="K1077" s="66"/>
      <c r="L1077" s="66"/>
    </row>
    <row r="1078" ht="16.5" customHeight="1">
      <c r="A1078" s="66"/>
      <c r="B1078" s="82"/>
      <c r="C1078" s="83"/>
      <c r="D1078" s="77"/>
      <c r="E1078" s="66"/>
      <c r="F1078" s="97"/>
      <c r="G1078" s="98"/>
      <c r="H1078" s="66"/>
      <c r="I1078" s="66"/>
      <c r="J1078" s="66"/>
      <c r="K1078" s="66"/>
      <c r="L1078" s="66"/>
    </row>
    <row r="1079" ht="16.5" customHeight="1">
      <c r="A1079" s="66"/>
      <c r="B1079" s="82"/>
      <c r="C1079" s="83"/>
      <c r="D1079" s="77"/>
      <c r="E1079" s="66"/>
      <c r="F1079" s="97"/>
      <c r="G1079" s="98"/>
      <c r="H1079" s="66"/>
      <c r="I1079" s="66"/>
      <c r="J1079" s="66"/>
      <c r="K1079" s="66"/>
      <c r="L1079" s="66"/>
    </row>
    <row r="1080" ht="16.5" customHeight="1">
      <c r="A1080" s="66"/>
      <c r="B1080" s="82"/>
      <c r="C1080" s="83"/>
      <c r="D1080" s="77"/>
      <c r="E1080" s="66"/>
      <c r="F1080" s="97"/>
      <c r="G1080" s="98"/>
      <c r="H1080" s="66"/>
      <c r="I1080" s="66"/>
      <c r="J1080" s="66"/>
      <c r="K1080" s="66"/>
      <c r="L1080" s="66"/>
    </row>
    <row r="1081" ht="16.5" customHeight="1">
      <c r="A1081" s="66"/>
      <c r="B1081" s="82"/>
      <c r="C1081" s="83"/>
      <c r="D1081" s="77"/>
      <c r="E1081" s="66"/>
      <c r="F1081" s="97"/>
      <c r="G1081" s="98"/>
      <c r="H1081" s="66"/>
      <c r="I1081" s="66"/>
      <c r="J1081" s="66"/>
      <c r="K1081" s="66"/>
      <c r="L1081" s="66"/>
    </row>
    <row r="1082" ht="16.5" customHeight="1">
      <c r="A1082" s="66"/>
      <c r="B1082" s="82"/>
      <c r="C1082" s="83"/>
      <c r="D1082" s="77"/>
      <c r="E1082" s="66"/>
      <c r="F1082" s="97"/>
      <c r="G1082" s="98"/>
      <c r="H1082" s="66"/>
      <c r="I1082" s="66"/>
      <c r="J1082" s="66"/>
      <c r="K1082" s="66"/>
      <c r="L1082" s="66"/>
    </row>
    <row r="1083" ht="16.5" customHeight="1">
      <c r="A1083" s="66"/>
      <c r="B1083" s="82"/>
      <c r="C1083" s="83"/>
      <c r="D1083" s="77"/>
      <c r="E1083" s="66"/>
      <c r="F1083" s="97"/>
      <c r="G1083" s="98"/>
      <c r="H1083" s="66"/>
      <c r="I1083" s="66"/>
      <c r="J1083" s="66"/>
      <c r="K1083" s="66"/>
      <c r="L1083" s="66"/>
    </row>
    <row r="1084" ht="16.5" customHeight="1">
      <c r="A1084" s="66"/>
      <c r="B1084" s="82"/>
      <c r="C1084" s="83"/>
      <c r="D1084" s="77"/>
      <c r="E1084" s="66"/>
      <c r="F1084" s="97"/>
      <c r="G1084" s="98"/>
      <c r="H1084" s="66"/>
      <c r="I1084" s="66"/>
      <c r="J1084" s="66"/>
      <c r="K1084" s="66"/>
      <c r="L1084" s="66"/>
    </row>
    <row r="1085" ht="16.5" customHeight="1">
      <c r="A1085" s="66"/>
      <c r="B1085" s="82"/>
      <c r="C1085" s="83"/>
      <c r="D1085" s="77"/>
      <c r="E1085" s="66"/>
      <c r="F1085" s="97"/>
      <c r="G1085" s="98"/>
      <c r="H1085" s="66"/>
      <c r="I1085" s="66"/>
      <c r="J1085" s="66"/>
      <c r="K1085" s="66"/>
      <c r="L1085" s="66"/>
    </row>
    <row r="1086" ht="16.5" customHeight="1">
      <c r="A1086" s="66"/>
      <c r="B1086" s="82"/>
      <c r="C1086" s="83"/>
      <c r="D1086" s="77"/>
      <c r="E1086" s="66"/>
      <c r="F1086" s="97"/>
      <c r="G1086" s="98"/>
      <c r="H1086" s="66"/>
      <c r="I1086" s="66"/>
      <c r="J1086" s="66"/>
      <c r="K1086" s="66"/>
      <c r="L1086" s="66"/>
    </row>
    <row r="1087" ht="16.5" customHeight="1">
      <c r="A1087" s="66"/>
      <c r="B1087" s="82"/>
      <c r="C1087" s="83"/>
      <c r="D1087" s="77"/>
      <c r="E1087" s="66"/>
      <c r="F1087" s="97"/>
      <c r="G1087" s="98"/>
      <c r="H1087" s="66"/>
      <c r="I1087" s="66"/>
      <c r="J1087" s="66"/>
      <c r="K1087" s="66"/>
      <c r="L1087" s="66"/>
    </row>
    <row r="1088" ht="16.5" customHeight="1">
      <c r="A1088" s="66"/>
      <c r="B1088" s="82"/>
      <c r="C1088" s="83"/>
      <c r="D1088" s="77"/>
      <c r="E1088" s="66"/>
      <c r="F1088" s="97"/>
      <c r="G1088" s="98"/>
      <c r="H1088" s="66"/>
      <c r="I1088" s="66"/>
      <c r="J1088" s="66"/>
      <c r="K1088" s="66"/>
      <c r="L1088" s="66"/>
    </row>
    <row r="1089" ht="16.5" customHeight="1">
      <c r="A1089" s="66"/>
      <c r="B1089" s="82"/>
      <c r="C1089" s="83"/>
      <c r="D1089" s="77"/>
      <c r="E1089" s="66"/>
      <c r="F1089" s="97"/>
      <c r="G1089" s="98"/>
      <c r="H1089" s="66"/>
      <c r="I1089" s="66"/>
      <c r="J1089" s="66"/>
      <c r="K1089" s="66"/>
      <c r="L1089" s="66"/>
    </row>
    <row r="1090" ht="16.5" customHeight="1">
      <c r="A1090" s="66"/>
      <c r="B1090" s="82"/>
      <c r="C1090" s="83"/>
      <c r="D1090" s="77"/>
      <c r="E1090" s="66"/>
      <c r="F1090" s="97"/>
      <c r="G1090" s="98"/>
      <c r="H1090" s="66"/>
      <c r="I1090" s="66"/>
      <c r="J1090" s="66"/>
      <c r="K1090" s="66"/>
      <c r="L1090" s="66"/>
    </row>
    <row r="1091" ht="16.5" customHeight="1">
      <c r="A1091" s="66"/>
      <c r="B1091" s="82"/>
      <c r="C1091" s="83"/>
      <c r="D1091" s="77"/>
      <c r="E1091" s="66"/>
      <c r="F1091" s="97"/>
      <c r="G1091" s="98"/>
      <c r="H1091" s="66"/>
      <c r="I1091" s="66"/>
      <c r="J1091" s="66"/>
      <c r="K1091" s="66"/>
      <c r="L1091" s="66"/>
    </row>
    <row r="1092" ht="16.5" customHeight="1">
      <c r="A1092" s="66"/>
      <c r="B1092" s="82"/>
      <c r="C1092" s="83"/>
      <c r="D1092" s="77"/>
      <c r="E1092" s="66"/>
      <c r="F1092" s="97"/>
      <c r="G1092" s="98"/>
      <c r="H1092" s="66"/>
      <c r="I1092" s="66"/>
      <c r="J1092" s="66"/>
      <c r="K1092" s="66"/>
      <c r="L1092" s="66"/>
    </row>
    <row r="1093" ht="16.5" customHeight="1">
      <c r="A1093" s="66"/>
      <c r="B1093" s="82"/>
      <c r="C1093" s="83"/>
      <c r="D1093" s="77"/>
      <c r="E1093" s="66"/>
      <c r="F1093" s="97"/>
      <c r="G1093" s="98"/>
      <c r="H1093" s="66"/>
      <c r="I1093" s="66"/>
      <c r="J1093" s="66"/>
      <c r="K1093" s="66"/>
      <c r="L1093" s="66"/>
    </row>
    <row r="1094" ht="16.5" customHeight="1">
      <c r="A1094" s="66"/>
      <c r="B1094" s="82"/>
      <c r="C1094" s="83"/>
      <c r="D1094" s="77"/>
      <c r="E1094" s="66"/>
      <c r="F1094" s="97"/>
      <c r="G1094" s="98"/>
      <c r="H1094" s="66"/>
      <c r="I1094" s="66"/>
      <c r="J1094" s="66"/>
      <c r="K1094" s="66"/>
      <c r="L1094" s="66"/>
    </row>
    <row r="1095" ht="16.5" customHeight="1">
      <c r="A1095" s="66"/>
      <c r="B1095" s="82"/>
      <c r="C1095" s="83"/>
      <c r="D1095" s="77"/>
      <c r="E1095" s="66"/>
      <c r="F1095" s="97"/>
      <c r="G1095" s="98"/>
      <c r="H1095" s="66"/>
      <c r="I1095" s="66"/>
      <c r="J1095" s="66"/>
      <c r="K1095" s="66"/>
      <c r="L1095" s="66"/>
    </row>
    <row r="1096" ht="16.5" customHeight="1">
      <c r="A1096" s="66"/>
      <c r="B1096" s="82"/>
      <c r="C1096" s="83"/>
      <c r="D1096" s="77"/>
      <c r="E1096" s="66"/>
      <c r="F1096" s="97"/>
      <c r="G1096" s="98"/>
      <c r="H1096" s="66"/>
      <c r="I1096" s="66"/>
      <c r="J1096" s="66"/>
      <c r="K1096" s="66"/>
      <c r="L1096" s="66"/>
    </row>
    <row r="1097" ht="16.5" customHeight="1">
      <c r="A1097" s="66"/>
      <c r="B1097" s="82"/>
      <c r="C1097" s="83"/>
      <c r="D1097" s="77"/>
      <c r="E1097" s="66"/>
      <c r="F1097" s="97"/>
      <c r="G1097" s="98"/>
      <c r="H1097" s="66"/>
      <c r="I1097" s="66"/>
      <c r="J1097" s="66"/>
      <c r="K1097" s="66"/>
      <c r="L1097" s="66"/>
    </row>
    <row r="1098" ht="16.5" customHeight="1">
      <c r="A1098" s="66"/>
      <c r="B1098" s="82"/>
      <c r="C1098" s="83"/>
      <c r="D1098" s="77"/>
      <c r="E1098" s="66"/>
      <c r="F1098" s="97"/>
      <c r="G1098" s="98"/>
      <c r="H1098" s="66"/>
      <c r="I1098" s="66"/>
      <c r="J1098" s="66"/>
      <c r="K1098" s="66"/>
      <c r="L1098" s="66"/>
    </row>
    <row r="1099" ht="16.5" customHeight="1">
      <c r="A1099" s="66"/>
      <c r="B1099" s="82"/>
      <c r="C1099" s="83"/>
      <c r="D1099" s="77"/>
      <c r="E1099" s="66"/>
      <c r="F1099" s="97"/>
      <c r="G1099" s="98"/>
      <c r="H1099" s="66"/>
      <c r="I1099" s="66"/>
      <c r="J1099" s="66"/>
      <c r="K1099" s="66"/>
      <c r="L1099" s="66"/>
    </row>
    <row r="1100" ht="16.5" customHeight="1">
      <c r="A1100" s="66"/>
      <c r="B1100" s="82"/>
      <c r="C1100" s="83"/>
      <c r="D1100" s="77"/>
      <c r="E1100" s="66"/>
      <c r="F1100" s="97"/>
      <c r="G1100" s="98"/>
      <c r="H1100" s="66"/>
      <c r="I1100" s="66"/>
      <c r="J1100" s="66"/>
      <c r="K1100" s="66"/>
      <c r="L1100" s="66"/>
    </row>
    <row r="1101" ht="16.5" customHeight="1">
      <c r="A1101" s="66"/>
      <c r="B1101" s="82"/>
      <c r="C1101" s="83"/>
      <c r="D1101" s="77"/>
      <c r="E1101" s="66"/>
      <c r="F1101" s="97"/>
      <c r="G1101" s="98"/>
      <c r="H1101" s="66"/>
      <c r="I1101" s="66"/>
      <c r="J1101" s="66"/>
      <c r="K1101" s="66"/>
      <c r="L1101" s="66"/>
    </row>
    <row r="1102" ht="16.5" customHeight="1">
      <c r="A1102" s="66"/>
      <c r="B1102" s="82"/>
      <c r="C1102" s="83"/>
      <c r="D1102" s="77"/>
      <c r="E1102" s="66"/>
      <c r="F1102" s="97"/>
      <c r="G1102" s="98"/>
      <c r="H1102" s="66"/>
      <c r="I1102" s="66"/>
      <c r="J1102" s="66"/>
      <c r="K1102" s="66"/>
      <c r="L1102" s="66"/>
    </row>
    <row r="1103" ht="16.5" customHeight="1">
      <c r="A1103" s="66"/>
      <c r="B1103" s="82"/>
      <c r="C1103" s="83"/>
      <c r="D1103" s="77"/>
      <c r="E1103" s="66"/>
      <c r="F1103" s="97"/>
      <c r="G1103" s="98"/>
      <c r="H1103" s="66"/>
      <c r="I1103" s="66"/>
      <c r="J1103" s="66"/>
      <c r="K1103" s="66"/>
      <c r="L1103" s="66"/>
    </row>
    <row r="1104" ht="16.5" customHeight="1">
      <c r="A1104" s="66"/>
      <c r="B1104" s="82"/>
      <c r="C1104" s="83"/>
      <c r="D1104" s="77"/>
      <c r="E1104" s="66"/>
      <c r="F1104" s="97"/>
      <c r="G1104" s="98"/>
      <c r="H1104" s="66"/>
      <c r="I1104" s="66"/>
      <c r="J1104" s="66"/>
      <c r="K1104" s="66"/>
      <c r="L1104" s="66"/>
    </row>
    <row r="1105" ht="16.5" customHeight="1">
      <c r="A1105" s="66"/>
      <c r="B1105" s="82"/>
      <c r="C1105" s="83"/>
      <c r="D1105" s="77"/>
      <c r="E1105" s="66"/>
      <c r="F1105" s="97"/>
      <c r="G1105" s="98"/>
      <c r="H1105" s="66"/>
      <c r="I1105" s="66"/>
      <c r="J1105" s="66"/>
      <c r="K1105" s="66"/>
      <c r="L1105" s="66"/>
    </row>
    <row r="1106" ht="16.5" customHeight="1">
      <c r="A1106" s="66"/>
      <c r="B1106" s="82"/>
      <c r="C1106" s="83"/>
      <c r="D1106" s="77"/>
      <c r="E1106" s="66"/>
      <c r="F1106" s="97"/>
      <c r="G1106" s="98"/>
      <c r="H1106" s="66"/>
      <c r="I1106" s="66"/>
      <c r="J1106" s="66"/>
      <c r="K1106" s="66"/>
      <c r="L1106" s="66"/>
    </row>
    <row r="1107" ht="16.5" customHeight="1">
      <c r="A1107" s="66"/>
      <c r="B1107" s="82"/>
      <c r="C1107" s="83"/>
      <c r="D1107" s="77"/>
      <c r="E1107" s="66"/>
      <c r="F1107" s="97"/>
      <c r="G1107" s="98"/>
      <c r="H1107" s="66"/>
      <c r="I1107" s="66"/>
      <c r="J1107" s="66"/>
      <c r="K1107" s="66"/>
      <c r="L1107" s="66"/>
    </row>
    <row r="1108" ht="16.5" customHeight="1">
      <c r="A1108" s="66"/>
      <c r="B1108" s="82"/>
      <c r="C1108" s="83"/>
      <c r="D1108" s="77"/>
      <c r="E1108" s="66"/>
      <c r="F1108" s="97"/>
      <c r="G1108" s="98"/>
      <c r="H1108" s="66"/>
      <c r="I1108" s="66"/>
      <c r="J1108" s="66"/>
      <c r="K1108" s="66"/>
      <c r="L1108" s="66"/>
    </row>
    <row r="1109" ht="16.5" customHeight="1">
      <c r="A1109" s="66"/>
      <c r="B1109" s="82"/>
      <c r="C1109" s="83"/>
      <c r="D1109" s="77"/>
      <c r="E1109" s="66"/>
      <c r="F1109" s="97"/>
      <c r="G1109" s="98"/>
      <c r="H1109" s="66"/>
      <c r="I1109" s="66"/>
      <c r="J1109" s="66"/>
      <c r="K1109" s="66"/>
      <c r="L1109" s="66"/>
    </row>
    <row r="1110" ht="16.5" customHeight="1">
      <c r="A1110" s="66"/>
      <c r="B1110" s="82"/>
      <c r="C1110" s="83"/>
      <c r="D1110" s="77"/>
      <c r="E1110" s="66"/>
      <c r="F1110" s="97"/>
      <c r="G1110" s="98"/>
      <c r="H1110" s="66"/>
      <c r="I1110" s="66"/>
      <c r="J1110" s="66"/>
      <c r="K1110" s="66"/>
      <c r="L1110" s="66"/>
    </row>
    <row r="1111" ht="16.5" customHeight="1">
      <c r="A1111" s="66"/>
      <c r="B1111" s="82"/>
      <c r="C1111" s="83"/>
      <c r="D1111" s="77"/>
      <c r="E1111" s="66"/>
      <c r="F1111" s="97"/>
      <c r="G1111" s="98"/>
      <c r="H1111" s="66"/>
      <c r="I1111" s="66"/>
      <c r="J1111" s="66"/>
      <c r="K1111" s="66"/>
      <c r="L1111" s="66"/>
    </row>
    <row r="1112" ht="16.5" customHeight="1">
      <c r="A1112" s="66"/>
      <c r="B1112" s="82"/>
      <c r="C1112" s="83"/>
      <c r="D1112" s="77"/>
      <c r="E1112" s="66"/>
      <c r="F1112" s="97"/>
      <c r="G1112" s="98"/>
      <c r="H1112" s="66"/>
      <c r="I1112" s="66"/>
      <c r="J1112" s="66"/>
      <c r="K1112" s="66"/>
      <c r="L1112" s="66"/>
    </row>
    <row r="1113" ht="16.5" customHeight="1">
      <c r="A1113" s="66"/>
      <c r="B1113" s="82"/>
      <c r="C1113" s="83"/>
      <c r="D1113" s="77"/>
      <c r="E1113" s="66"/>
      <c r="F1113" s="97"/>
      <c r="G1113" s="98"/>
      <c r="H1113" s="66"/>
      <c r="I1113" s="66"/>
      <c r="J1113" s="66"/>
      <c r="K1113" s="66"/>
      <c r="L1113" s="66"/>
    </row>
    <row r="1114" ht="16.5" customHeight="1">
      <c r="A1114" s="66"/>
      <c r="B1114" s="82"/>
      <c r="C1114" s="83"/>
      <c r="D1114" s="77"/>
      <c r="E1114" s="66"/>
      <c r="F1114" s="97"/>
      <c r="G1114" s="98"/>
      <c r="H1114" s="66"/>
      <c r="I1114" s="66"/>
      <c r="J1114" s="66"/>
      <c r="K1114" s="66"/>
      <c r="L1114" s="66"/>
    </row>
    <row r="1115" ht="16.5" customHeight="1">
      <c r="A1115" s="66"/>
      <c r="B1115" s="82"/>
      <c r="C1115" s="83"/>
      <c r="D1115" s="77"/>
      <c r="E1115" s="66"/>
      <c r="F1115" s="97"/>
      <c r="G1115" s="98"/>
      <c r="H1115" s="66"/>
      <c r="I1115" s="66"/>
      <c r="J1115" s="66"/>
      <c r="K1115" s="66"/>
      <c r="L1115" s="66"/>
    </row>
    <row r="1116" ht="16.5" customHeight="1">
      <c r="A1116" s="66"/>
      <c r="B1116" s="82"/>
      <c r="C1116" s="83"/>
      <c r="D1116" s="77"/>
      <c r="E1116" s="66"/>
      <c r="F1116" s="97"/>
      <c r="G1116" s="98"/>
      <c r="H1116" s="66"/>
      <c r="I1116" s="66"/>
      <c r="J1116" s="66"/>
      <c r="K1116" s="66"/>
      <c r="L1116" s="66"/>
    </row>
    <row r="1117" ht="16.5" customHeight="1">
      <c r="A1117" s="66"/>
      <c r="B1117" s="82"/>
      <c r="C1117" s="83"/>
      <c r="D1117" s="77"/>
      <c r="E1117" s="66"/>
      <c r="F1117" s="97"/>
      <c r="G1117" s="98"/>
      <c r="H1117" s="66"/>
      <c r="I1117" s="66"/>
      <c r="J1117" s="66"/>
      <c r="K1117" s="66"/>
      <c r="L1117" s="66"/>
    </row>
    <row r="1118" ht="16.5" customHeight="1">
      <c r="A1118" s="66"/>
      <c r="B1118" s="82"/>
      <c r="C1118" s="83"/>
      <c r="D1118" s="77"/>
      <c r="E1118" s="66"/>
      <c r="F1118" s="97"/>
      <c r="G1118" s="98"/>
      <c r="H1118" s="66"/>
      <c r="I1118" s="66"/>
      <c r="J1118" s="66"/>
      <c r="K1118" s="66"/>
      <c r="L1118" s="66"/>
    </row>
    <row r="1119" ht="16.5" customHeight="1">
      <c r="A1119" s="66"/>
      <c r="B1119" s="82"/>
      <c r="C1119" s="83"/>
      <c r="D1119" s="77"/>
      <c r="E1119" s="66"/>
      <c r="F1119" s="97"/>
      <c r="G1119" s="98"/>
      <c r="H1119" s="66"/>
      <c r="I1119" s="66"/>
      <c r="J1119" s="66"/>
      <c r="K1119" s="66"/>
      <c r="L1119" s="66"/>
    </row>
    <row r="1120" ht="16.5" customHeight="1">
      <c r="A1120" s="66"/>
      <c r="B1120" s="82"/>
      <c r="C1120" s="83"/>
      <c r="D1120" s="77"/>
      <c r="E1120" s="66"/>
      <c r="F1120" s="97"/>
      <c r="G1120" s="98"/>
      <c r="H1120" s="66"/>
      <c r="I1120" s="66"/>
      <c r="J1120" s="66"/>
      <c r="K1120" s="66"/>
      <c r="L1120" s="66"/>
    </row>
    <row r="1121" ht="16.5" customHeight="1">
      <c r="A1121" s="66"/>
      <c r="B1121" s="82"/>
      <c r="C1121" s="83"/>
      <c r="D1121" s="77"/>
      <c r="E1121" s="66"/>
      <c r="F1121" s="97"/>
      <c r="G1121" s="98"/>
      <c r="H1121" s="66"/>
      <c r="I1121" s="66"/>
      <c r="J1121" s="66"/>
      <c r="K1121" s="66"/>
      <c r="L1121" s="66"/>
    </row>
    <row r="1122" ht="16.5" customHeight="1">
      <c r="A1122" s="66"/>
      <c r="B1122" s="82"/>
      <c r="C1122" s="83"/>
      <c r="D1122" s="77"/>
      <c r="E1122" s="66"/>
      <c r="F1122" s="97"/>
      <c r="G1122" s="98"/>
      <c r="H1122" s="66"/>
      <c r="I1122" s="66"/>
      <c r="J1122" s="66"/>
      <c r="K1122" s="66"/>
      <c r="L1122" s="66"/>
    </row>
    <row r="1123" ht="16.5" customHeight="1">
      <c r="A1123" s="66"/>
      <c r="B1123" s="82"/>
      <c r="C1123" s="83"/>
      <c r="D1123" s="77"/>
      <c r="E1123" s="66"/>
      <c r="F1123" s="97"/>
      <c r="G1123" s="98"/>
      <c r="H1123" s="66"/>
      <c r="I1123" s="66"/>
      <c r="J1123" s="66"/>
      <c r="K1123" s="66"/>
      <c r="L1123" s="66"/>
    </row>
    <row r="1124" ht="16.5" customHeight="1">
      <c r="A1124" s="66"/>
      <c r="B1124" s="82"/>
      <c r="C1124" s="83"/>
      <c r="D1124" s="77"/>
      <c r="E1124" s="66"/>
      <c r="F1124" s="97"/>
      <c r="G1124" s="98"/>
      <c r="H1124" s="66"/>
      <c r="I1124" s="66"/>
      <c r="J1124" s="66"/>
      <c r="K1124" s="66"/>
      <c r="L1124" s="66"/>
    </row>
    <row r="1125" ht="16.5" customHeight="1">
      <c r="A1125" s="66"/>
      <c r="B1125" s="82"/>
      <c r="C1125" s="83"/>
      <c r="D1125" s="77"/>
      <c r="E1125" s="66"/>
      <c r="F1125" s="97"/>
      <c r="G1125" s="98"/>
      <c r="H1125" s="66"/>
      <c r="I1125" s="66"/>
      <c r="J1125" s="66"/>
      <c r="K1125" s="66"/>
      <c r="L1125" s="66"/>
    </row>
    <row r="1126" ht="16.5" customHeight="1">
      <c r="A1126" s="66"/>
      <c r="B1126" s="82"/>
      <c r="C1126" s="83"/>
      <c r="D1126" s="77"/>
      <c r="E1126" s="66"/>
      <c r="F1126" s="97"/>
      <c r="G1126" s="98"/>
      <c r="H1126" s="66"/>
      <c r="I1126" s="66"/>
      <c r="J1126" s="66"/>
      <c r="K1126" s="66"/>
      <c r="L1126" s="66"/>
    </row>
    <row r="1127" ht="16.5" customHeight="1">
      <c r="A1127" s="66"/>
      <c r="B1127" s="82"/>
      <c r="C1127" s="83"/>
      <c r="D1127" s="77"/>
      <c r="E1127" s="66"/>
      <c r="F1127" s="97"/>
      <c r="G1127" s="98"/>
      <c r="H1127" s="66"/>
      <c r="I1127" s="66"/>
      <c r="J1127" s="66"/>
      <c r="K1127" s="66"/>
      <c r="L1127" s="66"/>
    </row>
    <row r="1128" ht="16.5" customHeight="1">
      <c r="A1128" s="66"/>
      <c r="B1128" s="82"/>
      <c r="C1128" s="83"/>
      <c r="D1128" s="77"/>
      <c r="E1128" s="66"/>
      <c r="F1128" s="97"/>
      <c r="G1128" s="98"/>
      <c r="H1128" s="66"/>
      <c r="I1128" s="66"/>
      <c r="J1128" s="66"/>
      <c r="K1128" s="66"/>
      <c r="L1128" s="66"/>
    </row>
    <row r="1129" ht="16.5" customHeight="1">
      <c r="A1129" s="66"/>
      <c r="B1129" s="82"/>
      <c r="C1129" s="83"/>
      <c r="D1129" s="77"/>
      <c r="E1129" s="66"/>
      <c r="F1129" s="97"/>
      <c r="G1129" s="98"/>
      <c r="H1129" s="66"/>
      <c r="I1129" s="66"/>
      <c r="J1129" s="66"/>
      <c r="K1129" s="66"/>
      <c r="L1129" s="66"/>
    </row>
    <row r="1130" ht="16.5" customHeight="1">
      <c r="A1130" s="66"/>
      <c r="B1130" s="82"/>
      <c r="C1130" s="83"/>
      <c r="D1130" s="77"/>
      <c r="E1130" s="66"/>
      <c r="F1130" s="97"/>
      <c r="G1130" s="98"/>
      <c r="H1130" s="66"/>
      <c r="I1130" s="66"/>
      <c r="J1130" s="66"/>
      <c r="K1130" s="66"/>
      <c r="L1130" s="66"/>
    </row>
    <row r="1131" ht="16.5" customHeight="1">
      <c r="A1131" s="66"/>
      <c r="B1131" s="82"/>
      <c r="C1131" s="83"/>
      <c r="D1131" s="77"/>
      <c r="E1131" s="66"/>
      <c r="F1131" s="97"/>
      <c r="G1131" s="98"/>
      <c r="H1131" s="66"/>
      <c r="I1131" s="66"/>
      <c r="J1131" s="66"/>
      <c r="K1131" s="66"/>
      <c r="L1131" s="66"/>
    </row>
    <row r="1132" ht="16.5" customHeight="1">
      <c r="A1132" s="66"/>
      <c r="B1132" s="82"/>
      <c r="C1132" s="83"/>
      <c r="D1132" s="77"/>
      <c r="E1132" s="66"/>
      <c r="F1132" s="97"/>
      <c r="G1132" s="98"/>
      <c r="H1132" s="66"/>
      <c r="I1132" s="66"/>
      <c r="J1132" s="66"/>
      <c r="K1132" s="66"/>
      <c r="L1132" s="66"/>
    </row>
    <row r="1133" ht="16.5" customHeight="1">
      <c r="A1133" s="66"/>
      <c r="B1133" s="82"/>
      <c r="C1133" s="83"/>
      <c r="D1133" s="77"/>
      <c r="E1133" s="66"/>
      <c r="F1133" s="97"/>
      <c r="G1133" s="98"/>
      <c r="H1133" s="66"/>
      <c r="I1133" s="66"/>
      <c r="J1133" s="66"/>
      <c r="K1133" s="66"/>
      <c r="L1133" s="66"/>
    </row>
    <row r="1134" ht="16.5" customHeight="1">
      <c r="A1134" s="66"/>
      <c r="B1134" s="82"/>
      <c r="C1134" s="83"/>
      <c r="D1134" s="77"/>
      <c r="E1134" s="66"/>
      <c r="F1134" s="97"/>
      <c r="G1134" s="98"/>
      <c r="H1134" s="66"/>
      <c r="I1134" s="66"/>
      <c r="J1134" s="66"/>
      <c r="K1134" s="66"/>
      <c r="L1134" s="66"/>
    </row>
    <row r="1135" ht="16.5" customHeight="1">
      <c r="A1135" s="66"/>
      <c r="B1135" s="82"/>
      <c r="C1135" s="83"/>
      <c r="D1135" s="77"/>
      <c r="E1135" s="66"/>
      <c r="F1135" s="97"/>
      <c r="G1135" s="98"/>
      <c r="H1135" s="66"/>
      <c r="I1135" s="66"/>
      <c r="J1135" s="66"/>
      <c r="K1135" s="66"/>
      <c r="L1135" s="66"/>
    </row>
    <row r="1136" ht="16.5" customHeight="1">
      <c r="A1136" s="66"/>
      <c r="B1136" s="82"/>
      <c r="C1136" s="83"/>
      <c r="D1136" s="77"/>
      <c r="E1136" s="66"/>
      <c r="F1136" s="97"/>
      <c r="G1136" s="98"/>
      <c r="H1136" s="66"/>
      <c r="I1136" s="66"/>
      <c r="J1136" s="66"/>
      <c r="K1136" s="66"/>
      <c r="L1136" s="66"/>
    </row>
    <row r="1137" ht="16.5" customHeight="1">
      <c r="A1137" s="66"/>
      <c r="B1137" s="82"/>
      <c r="C1137" s="83"/>
      <c r="D1137" s="77"/>
      <c r="E1137" s="66"/>
      <c r="F1137" s="97"/>
      <c r="G1137" s="98"/>
      <c r="H1137" s="66"/>
      <c r="I1137" s="66"/>
      <c r="J1137" s="66"/>
      <c r="K1137" s="66"/>
      <c r="L1137" s="66"/>
    </row>
    <row r="1138" ht="16.5" customHeight="1">
      <c r="A1138" s="66"/>
      <c r="B1138" s="82"/>
      <c r="C1138" s="83"/>
      <c r="D1138" s="77"/>
      <c r="E1138" s="66"/>
      <c r="F1138" s="97"/>
      <c r="G1138" s="98"/>
      <c r="H1138" s="66"/>
      <c r="I1138" s="66"/>
      <c r="J1138" s="66"/>
      <c r="K1138" s="66"/>
      <c r="L1138" s="66"/>
    </row>
    <row r="1139" ht="16.5" customHeight="1">
      <c r="A1139" s="66"/>
      <c r="B1139" s="82"/>
      <c r="C1139" s="83"/>
      <c r="D1139" s="77"/>
      <c r="E1139" s="66"/>
      <c r="F1139" s="97"/>
      <c r="G1139" s="98"/>
      <c r="H1139" s="66"/>
      <c r="I1139" s="66"/>
      <c r="J1139" s="66"/>
      <c r="K1139" s="66"/>
      <c r="L1139" s="66"/>
    </row>
    <row r="1140" ht="16.5" customHeight="1">
      <c r="A1140" s="66"/>
      <c r="B1140" s="82"/>
      <c r="C1140" s="83"/>
      <c r="D1140" s="77"/>
      <c r="E1140" s="66"/>
      <c r="F1140" s="97"/>
      <c r="G1140" s="98"/>
      <c r="H1140" s="66"/>
      <c r="I1140" s="66"/>
      <c r="J1140" s="66"/>
      <c r="K1140" s="66"/>
      <c r="L1140" s="66"/>
    </row>
    <row r="1141" ht="16.5" customHeight="1">
      <c r="A1141" s="66"/>
      <c r="B1141" s="82"/>
      <c r="C1141" s="83"/>
      <c r="D1141" s="77"/>
      <c r="E1141" s="66"/>
      <c r="F1141" s="97"/>
      <c r="G1141" s="98"/>
      <c r="H1141" s="66"/>
      <c r="I1141" s="66"/>
      <c r="J1141" s="66"/>
      <c r="K1141" s="66"/>
      <c r="L1141" s="66"/>
    </row>
    <row r="1142" ht="16.5" customHeight="1">
      <c r="A1142" s="66"/>
      <c r="B1142" s="82"/>
      <c r="C1142" s="83"/>
      <c r="D1142" s="77"/>
      <c r="E1142" s="66"/>
      <c r="F1142" s="97"/>
      <c r="G1142" s="98"/>
      <c r="H1142" s="66"/>
      <c r="I1142" s="66"/>
      <c r="J1142" s="66"/>
      <c r="K1142" s="66"/>
      <c r="L1142" s="66"/>
    </row>
    <row r="1143" ht="16.5" customHeight="1">
      <c r="A1143" s="66"/>
      <c r="B1143" s="82"/>
      <c r="C1143" s="83"/>
      <c r="D1143" s="77"/>
      <c r="E1143" s="66"/>
      <c r="F1143" s="97"/>
      <c r="G1143" s="98"/>
      <c r="H1143" s="66"/>
      <c r="I1143" s="66"/>
      <c r="J1143" s="66"/>
      <c r="K1143" s="66"/>
      <c r="L1143" s="66"/>
    </row>
    <row r="1144" ht="16.5" customHeight="1">
      <c r="A1144" s="66"/>
      <c r="B1144" s="82"/>
      <c r="C1144" s="83"/>
      <c r="D1144" s="77"/>
      <c r="E1144" s="66"/>
      <c r="F1144" s="97"/>
      <c r="G1144" s="98"/>
      <c r="H1144" s="66"/>
      <c r="I1144" s="66"/>
      <c r="J1144" s="66"/>
      <c r="K1144" s="66"/>
      <c r="L1144" s="66"/>
    </row>
    <row r="1145" ht="16.5" customHeight="1">
      <c r="A1145" s="66"/>
      <c r="B1145" s="82"/>
      <c r="C1145" s="83"/>
      <c r="D1145" s="77"/>
      <c r="E1145" s="66"/>
      <c r="F1145" s="97"/>
      <c r="G1145" s="98"/>
      <c r="H1145" s="66"/>
      <c r="I1145" s="66"/>
      <c r="J1145" s="66"/>
      <c r="K1145" s="66"/>
      <c r="L1145" s="66"/>
    </row>
    <row r="1146" ht="16.5" customHeight="1">
      <c r="A1146" s="66"/>
      <c r="B1146" s="82"/>
      <c r="C1146" s="83"/>
      <c r="D1146" s="77"/>
      <c r="E1146" s="66"/>
      <c r="F1146" s="97"/>
      <c r="G1146" s="98"/>
      <c r="H1146" s="66"/>
      <c r="I1146" s="66"/>
      <c r="J1146" s="66"/>
      <c r="K1146" s="66"/>
      <c r="L1146" s="66"/>
    </row>
    <row r="1147" ht="16.5" customHeight="1">
      <c r="A1147" s="66"/>
      <c r="B1147" s="82"/>
      <c r="C1147" s="83"/>
      <c r="D1147" s="77"/>
      <c r="E1147" s="66"/>
      <c r="F1147" s="97"/>
      <c r="G1147" s="98"/>
      <c r="H1147" s="66"/>
      <c r="I1147" s="66"/>
      <c r="J1147" s="66"/>
      <c r="K1147" s="66"/>
      <c r="L1147" s="66"/>
    </row>
    <row r="1148" ht="16.5" customHeight="1">
      <c r="A1148" s="66"/>
      <c r="B1148" s="82"/>
      <c r="C1148" s="83"/>
      <c r="D1148" s="77"/>
      <c r="E1148" s="66"/>
      <c r="F1148" s="97"/>
      <c r="G1148" s="98"/>
      <c r="H1148" s="66"/>
      <c r="I1148" s="66"/>
      <c r="J1148" s="66"/>
      <c r="K1148" s="66"/>
      <c r="L1148" s="66"/>
    </row>
    <row r="1149" ht="16.5" customHeight="1">
      <c r="A1149" s="66"/>
      <c r="B1149" s="82"/>
      <c r="C1149" s="83"/>
      <c r="D1149" s="77"/>
      <c r="E1149" s="66"/>
      <c r="F1149" s="97"/>
      <c r="G1149" s="98"/>
      <c r="H1149" s="66"/>
      <c r="I1149" s="66"/>
      <c r="J1149" s="66"/>
      <c r="K1149" s="66"/>
      <c r="L1149" s="66"/>
    </row>
    <row r="1150" ht="16.5" customHeight="1">
      <c r="A1150" s="66"/>
      <c r="B1150" s="82"/>
      <c r="C1150" s="83"/>
      <c r="D1150" s="77"/>
      <c r="E1150" s="66"/>
      <c r="F1150" s="97"/>
      <c r="G1150" s="98"/>
      <c r="H1150" s="66"/>
      <c r="I1150" s="66"/>
      <c r="J1150" s="66"/>
      <c r="K1150" s="66"/>
      <c r="L1150" s="66"/>
    </row>
    <row r="1151" ht="16.5" customHeight="1">
      <c r="A1151" s="66"/>
      <c r="B1151" s="82"/>
      <c r="C1151" s="83"/>
      <c r="D1151" s="77"/>
      <c r="E1151" s="66"/>
      <c r="F1151" s="97"/>
      <c r="G1151" s="98"/>
      <c r="H1151" s="66"/>
      <c r="I1151" s="66"/>
      <c r="J1151" s="66"/>
      <c r="K1151" s="66"/>
      <c r="L1151" s="66"/>
    </row>
    <row r="1152" ht="16.5" customHeight="1">
      <c r="A1152" s="66"/>
      <c r="B1152" s="82"/>
      <c r="C1152" s="83"/>
      <c r="D1152" s="77"/>
      <c r="E1152" s="66"/>
      <c r="F1152" s="97"/>
      <c r="G1152" s="98"/>
      <c r="H1152" s="66"/>
      <c r="I1152" s="66"/>
      <c r="J1152" s="66"/>
      <c r="K1152" s="66"/>
      <c r="L1152" s="66"/>
    </row>
    <row r="1153" ht="16.5" customHeight="1">
      <c r="A1153" s="66"/>
      <c r="B1153" s="82"/>
      <c r="C1153" s="83"/>
      <c r="D1153" s="77"/>
      <c r="E1153" s="66"/>
      <c r="F1153" s="97"/>
      <c r="G1153" s="98"/>
      <c r="H1153" s="66"/>
      <c r="I1153" s="66"/>
      <c r="J1153" s="66"/>
      <c r="K1153" s="66"/>
      <c r="L1153" s="66"/>
    </row>
    <row r="1154" ht="16.5" customHeight="1">
      <c r="A1154" s="66"/>
      <c r="B1154" s="82"/>
      <c r="C1154" s="83"/>
      <c r="D1154" s="77"/>
      <c r="E1154" s="66"/>
      <c r="F1154" s="97"/>
      <c r="G1154" s="98"/>
      <c r="H1154" s="66"/>
      <c r="I1154" s="66"/>
      <c r="J1154" s="66"/>
      <c r="K1154" s="66"/>
      <c r="L1154" s="66"/>
    </row>
    <row r="1155" ht="16.5" customHeight="1">
      <c r="A1155" s="66"/>
      <c r="B1155" s="82"/>
      <c r="C1155" s="83"/>
      <c r="D1155" s="77"/>
      <c r="E1155" s="66"/>
      <c r="F1155" s="97"/>
      <c r="G1155" s="98"/>
      <c r="H1155" s="66"/>
      <c r="I1155" s="66"/>
      <c r="J1155" s="66"/>
      <c r="K1155" s="66"/>
      <c r="L1155" s="66"/>
    </row>
    <row r="1156" ht="16.5" customHeight="1">
      <c r="A1156" s="66"/>
      <c r="B1156" s="82"/>
      <c r="C1156" s="83"/>
      <c r="D1156" s="77"/>
      <c r="E1156" s="66"/>
      <c r="F1156" s="97"/>
      <c r="G1156" s="98"/>
      <c r="H1156" s="66"/>
      <c r="I1156" s="66"/>
      <c r="J1156" s="66"/>
      <c r="K1156" s="66"/>
      <c r="L1156" s="66"/>
    </row>
    <row r="1157" ht="16.5" customHeight="1">
      <c r="A1157" s="66"/>
      <c r="B1157" s="82"/>
      <c r="C1157" s="83"/>
      <c r="D1157" s="77"/>
      <c r="E1157" s="66"/>
      <c r="F1157" s="97"/>
      <c r="G1157" s="98"/>
      <c r="H1157" s="66"/>
      <c r="I1157" s="66"/>
      <c r="J1157" s="66"/>
      <c r="K1157" s="66"/>
      <c r="L1157" s="66"/>
    </row>
    <row r="1158" ht="16.5" customHeight="1">
      <c r="A1158" s="66"/>
      <c r="B1158" s="82"/>
      <c r="C1158" s="83"/>
      <c r="D1158" s="77"/>
      <c r="E1158" s="66"/>
      <c r="F1158" s="97"/>
      <c r="G1158" s="98"/>
      <c r="H1158" s="66"/>
      <c r="I1158" s="66"/>
      <c r="J1158" s="66"/>
      <c r="K1158" s="66"/>
      <c r="L1158" s="66"/>
    </row>
    <row r="1159" ht="16.5" customHeight="1">
      <c r="A1159" s="66"/>
      <c r="B1159" s="82"/>
      <c r="C1159" s="83"/>
      <c r="D1159" s="77"/>
      <c r="E1159" s="66"/>
      <c r="F1159" s="97"/>
      <c r="G1159" s="98"/>
      <c r="H1159" s="66"/>
      <c r="I1159" s="66"/>
      <c r="J1159" s="66"/>
      <c r="K1159" s="66"/>
      <c r="L1159" s="66"/>
    </row>
    <row r="1160" ht="16.5" customHeight="1">
      <c r="A1160" s="66"/>
      <c r="B1160" s="82"/>
      <c r="C1160" s="83"/>
      <c r="D1160" s="77"/>
      <c r="E1160" s="66"/>
      <c r="F1160" s="97"/>
      <c r="G1160" s="98"/>
      <c r="H1160" s="66"/>
      <c r="I1160" s="66"/>
      <c r="J1160" s="66"/>
      <c r="K1160" s="66"/>
      <c r="L1160" s="66"/>
    </row>
    <row r="1161" ht="16.5" customHeight="1">
      <c r="A1161" s="66"/>
      <c r="B1161" s="82"/>
      <c r="C1161" s="83"/>
      <c r="D1161" s="77"/>
      <c r="E1161" s="66"/>
      <c r="F1161" s="97"/>
      <c r="G1161" s="98"/>
      <c r="H1161" s="66"/>
      <c r="I1161" s="66"/>
      <c r="J1161" s="66"/>
      <c r="K1161" s="66"/>
      <c r="L1161" s="66"/>
    </row>
    <row r="1162" ht="16.5" customHeight="1">
      <c r="A1162" s="66"/>
      <c r="B1162" s="82"/>
      <c r="C1162" s="83"/>
      <c r="D1162" s="77"/>
      <c r="E1162" s="66"/>
      <c r="F1162" s="97"/>
      <c r="G1162" s="98"/>
      <c r="H1162" s="66"/>
      <c r="I1162" s="66"/>
      <c r="J1162" s="66"/>
      <c r="K1162" s="66"/>
      <c r="L1162" s="66"/>
    </row>
    <row r="1163" ht="16.5" customHeight="1">
      <c r="A1163" s="66"/>
      <c r="B1163" s="82"/>
      <c r="C1163" s="83"/>
      <c r="D1163" s="77"/>
      <c r="E1163" s="66"/>
      <c r="F1163" s="97"/>
      <c r="G1163" s="98"/>
      <c r="H1163" s="66"/>
      <c r="I1163" s="66"/>
      <c r="J1163" s="66"/>
      <c r="K1163" s="66"/>
      <c r="L1163" s="66"/>
    </row>
    <row r="1164" ht="16.5" customHeight="1">
      <c r="A1164" s="66"/>
      <c r="B1164" s="82"/>
      <c r="C1164" s="83"/>
      <c r="D1164" s="77"/>
      <c r="E1164" s="66"/>
      <c r="F1164" s="97"/>
      <c r="G1164" s="98"/>
      <c r="H1164" s="66"/>
      <c r="I1164" s="66"/>
      <c r="J1164" s="66"/>
      <c r="K1164" s="66"/>
      <c r="L1164" s="66"/>
    </row>
    <row r="1165" ht="16.5" customHeight="1">
      <c r="A1165" s="66"/>
      <c r="B1165" s="82"/>
      <c r="C1165" s="83"/>
      <c r="D1165" s="77"/>
      <c r="E1165" s="66"/>
      <c r="F1165" s="97"/>
      <c r="G1165" s="98"/>
      <c r="H1165" s="66"/>
      <c r="I1165" s="66"/>
      <c r="J1165" s="66"/>
      <c r="K1165" s="66"/>
      <c r="L1165" s="66"/>
    </row>
    <row r="1166" ht="16.5" customHeight="1">
      <c r="A1166" s="66"/>
      <c r="B1166" s="82"/>
      <c r="C1166" s="83"/>
      <c r="D1166" s="77"/>
      <c r="E1166" s="66"/>
      <c r="F1166" s="97"/>
      <c r="G1166" s="98"/>
      <c r="H1166" s="66"/>
      <c r="I1166" s="66"/>
      <c r="J1166" s="66"/>
      <c r="K1166" s="66"/>
      <c r="L1166" s="66"/>
    </row>
    <row r="1167" ht="16.5" customHeight="1">
      <c r="A1167" s="66"/>
      <c r="B1167" s="82"/>
      <c r="C1167" s="83"/>
      <c r="D1167" s="77"/>
      <c r="E1167" s="66"/>
      <c r="F1167" s="97"/>
      <c r="G1167" s="98"/>
      <c r="H1167" s="66"/>
      <c r="I1167" s="66"/>
      <c r="J1167" s="66"/>
      <c r="K1167" s="66"/>
      <c r="L1167" s="66"/>
    </row>
    <row r="1168" ht="16.5" customHeight="1">
      <c r="A1168" s="66"/>
      <c r="B1168" s="82"/>
      <c r="C1168" s="83"/>
      <c r="D1168" s="77"/>
      <c r="E1168" s="66"/>
      <c r="F1168" s="97"/>
      <c r="G1168" s="98"/>
      <c r="H1168" s="66"/>
      <c r="I1168" s="66"/>
      <c r="J1168" s="66"/>
      <c r="K1168" s="66"/>
      <c r="L1168" s="66"/>
    </row>
    <row r="1169" ht="16.5" customHeight="1">
      <c r="A1169" s="66"/>
      <c r="B1169" s="82"/>
      <c r="C1169" s="83"/>
      <c r="D1169" s="77"/>
      <c r="E1169" s="66"/>
      <c r="F1169" s="97"/>
      <c r="G1169" s="98"/>
      <c r="H1169" s="66"/>
      <c r="I1169" s="66"/>
      <c r="J1169" s="66"/>
      <c r="K1169" s="66"/>
      <c r="L1169" s="66"/>
    </row>
    <row r="1170" ht="16.5" customHeight="1">
      <c r="A1170" s="66"/>
      <c r="B1170" s="82"/>
      <c r="C1170" s="83"/>
      <c r="D1170" s="77"/>
      <c r="E1170" s="66"/>
      <c r="F1170" s="97"/>
      <c r="G1170" s="98"/>
      <c r="H1170" s="66"/>
      <c r="I1170" s="66"/>
      <c r="J1170" s="66"/>
      <c r="K1170" s="66"/>
      <c r="L1170" s="66"/>
    </row>
    <row r="1171" ht="16.5" customHeight="1">
      <c r="A1171" s="66"/>
      <c r="B1171" s="82"/>
      <c r="C1171" s="83"/>
      <c r="D1171" s="77"/>
      <c r="E1171" s="66"/>
      <c r="F1171" s="97"/>
      <c r="G1171" s="98"/>
      <c r="H1171" s="66"/>
      <c r="I1171" s="66"/>
      <c r="J1171" s="66"/>
      <c r="K1171" s="66"/>
      <c r="L1171" s="66"/>
    </row>
    <row r="1172" ht="16.5" customHeight="1">
      <c r="A1172" s="66"/>
      <c r="B1172" s="82"/>
      <c r="C1172" s="83"/>
      <c r="D1172" s="77"/>
      <c r="E1172" s="66"/>
      <c r="F1172" s="97"/>
      <c r="G1172" s="98"/>
      <c r="H1172" s="66"/>
      <c r="I1172" s="66"/>
      <c r="J1172" s="66"/>
      <c r="K1172" s="66"/>
      <c r="L1172" s="66"/>
    </row>
    <row r="1173" ht="16.5" customHeight="1">
      <c r="A1173" s="66"/>
      <c r="B1173" s="82"/>
      <c r="C1173" s="83"/>
      <c r="D1173" s="77"/>
      <c r="E1173" s="66"/>
      <c r="F1173" s="97"/>
      <c r="G1173" s="98"/>
      <c r="H1173" s="66"/>
      <c r="I1173" s="66"/>
      <c r="J1173" s="66"/>
      <c r="K1173" s="66"/>
      <c r="L1173" s="66"/>
    </row>
    <row r="1174" ht="16.5" customHeight="1">
      <c r="A1174" s="66"/>
      <c r="B1174" s="82"/>
      <c r="C1174" s="83"/>
      <c r="D1174" s="77"/>
      <c r="E1174" s="66"/>
      <c r="F1174" s="97"/>
      <c r="G1174" s="98"/>
      <c r="H1174" s="66"/>
      <c r="I1174" s="66"/>
      <c r="J1174" s="66"/>
      <c r="K1174" s="66"/>
      <c r="L1174" s="66"/>
    </row>
    <row r="1175" ht="16.5" customHeight="1">
      <c r="A1175" s="66"/>
      <c r="B1175" s="82"/>
      <c r="C1175" s="83"/>
      <c r="D1175" s="77"/>
      <c r="E1175" s="66"/>
      <c r="F1175" s="97"/>
      <c r="G1175" s="98"/>
      <c r="H1175" s="66"/>
      <c r="I1175" s="66"/>
      <c r="J1175" s="66"/>
      <c r="K1175" s="66"/>
      <c r="L1175" s="66"/>
    </row>
    <row r="1176" ht="16.5" customHeight="1">
      <c r="A1176" s="66"/>
      <c r="B1176" s="82"/>
      <c r="C1176" s="83"/>
      <c r="D1176" s="77"/>
      <c r="E1176" s="66"/>
      <c r="F1176" s="97"/>
      <c r="G1176" s="98"/>
      <c r="H1176" s="66"/>
      <c r="I1176" s="66"/>
      <c r="J1176" s="66"/>
      <c r="K1176" s="66"/>
      <c r="L1176" s="66"/>
    </row>
    <row r="1177" ht="16.5" customHeight="1">
      <c r="A1177" s="66"/>
      <c r="B1177" s="82"/>
      <c r="C1177" s="83"/>
      <c r="D1177" s="77"/>
      <c r="E1177" s="66"/>
      <c r="F1177" s="97"/>
      <c r="G1177" s="98"/>
      <c r="H1177" s="66"/>
      <c r="I1177" s="66"/>
      <c r="J1177" s="66"/>
      <c r="K1177" s="66"/>
      <c r="L1177" s="66"/>
    </row>
    <row r="1178" ht="16.5" customHeight="1">
      <c r="A1178" s="66"/>
      <c r="B1178" s="82"/>
      <c r="C1178" s="83"/>
      <c r="D1178" s="77"/>
      <c r="E1178" s="66"/>
      <c r="F1178" s="97"/>
      <c r="G1178" s="98"/>
      <c r="H1178" s="66"/>
      <c r="I1178" s="66"/>
      <c r="J1178" s="66"/>
      <c r="K1178" s="66"/>
      <c r="L1178" s="66"/>
    </row>
    <row r="1179" ht="16.5" customHeight="1">
      <c r="A1179" s="66"/>
      <c r="B1179" s="82"/>
      <c r="C1179" s="83"/>
      <c r="D1179" s="77"/>
      <c r="E1179" s="66"/>
      <c r="F1179" s="97"/>
      <c r="G1179" s="98"/>
      <c r="H1179" s="66"/>
      <c r="I1179" s="66"/>
      <c r="J1179" s="66"/>
      <c r="K1179" s="66"/>
      <c r="L1179" s="66"/>
    </row>
    <row r="1180" ht="16.5" customHeight="1">
      <c r="A1180" s="66"/>
      <c r="B1180" s="82"/>
      <c r="C1180" s="83"/>
      <c r="D1180" s="77"/>
      <c r="E1180" s="66"/>
      <c r="F1180" s="97"/>
      <c r="G1180" s="98"/>
      <c r="H1180" s="66"/>
      <c r="I1180" s="66"/>
      <c r="J1180" s="66"/>
      <c r="K1180" s="66"/>
      <c r="L1180" s="66"/>
    </row>
    <row r="1181" ht="16.5" customHeight="1">
      <c r="A1181" s="66"/>
      <c r="B1181" s="82"/>
      <c r="C1181" s="83"/>
      <c r="D1181" s="77"/>
      <c r="E1181" s="66"/>
      <c r="F1181" s="97"/>
      <c r="G1181" s="98"/>
      <c r="H1181" s="66"/>
      <c r="I1181" s="66"/>
      <c r="J1181" s="66"/>
      <c r="K1181" s="66"/>
      <c r="L1181" s="66"/>
    </row>
    <row r="1182" ht="16.5" customHeight="1">
      <c r="A1182" s="66"/>
      <c r="B1182" s="82"/>
      <c r="C1182" s="83"/>
      <c r="D1182" s="77"/>
      <c r="E1182" s="66"/>
      <c r="F1182" s="97"/>
      <c r="G1182" s="98"/>
      <c r="H1182" s="66"/>
      <c r="I1182" s="66"/>
      <c r="J1182" s="66"/>
      <c r="K1182" s="66"/>
      <c r="L1182" s="66"/>
    </row>
    <row r="1183" ht="16.5" customHeight="1">
      <c r="A1183" s="66"/>
      <c r="B1183" s="82"/>
      <c r="C1183" s="83"/>
      <c r="D1183" s="77"/>
      <c r="E1183" s="66"/>
      <c r="F1183" s="97"/>
      <c r="G1183" s="98"/>
      <c r="H1183" s="66"/>
      <c r="I1183" s="66"/>
      <c r="J1183" s="66"/>
      <c r="K1183" s="66"/>
      <c r="L1183" s="66"/>
    </row>
    <row r="1184" ht="16.5" customHeight="1">
      <c r="A1184" s="66"/>
      <c r="B1184" s="82"/>
      <c r="C1184" s="83"/>
      <c r="D1184" s="77"/>
      <c r="E1184" s="66"/>
      <c r="F1184" s="97"/>
      <c r="G1184" s="98"/>
      <c r="H1184" s="66"/>
      <c r="I1184" s="66"/>
      <c r="J1184" s="66"/>
      <c r="K1184" s="66"/>
      <c r="L1184" s="66"/>
    </row>
    <row r="1185" ht="16.5" customHeight="1">
      <c r="A1185" s="66"/>
      <c r="B1185" s="82"/>
      <c r="C1185" s="83"/>
      <c r="D1185" s="77"/>
      <c r="E1185" s="66"/>
      <c r="F1185" s="97"/>
      <c r="G1185" s="98"/>
      <c r="H1185" s="66"/>
      <c r="I1185" s="66"/>
      <c r="J1185" s="66"/>
      <c r="K1185" s="66"/>
      <c r="L1185" s="66"/>
    </row>
    <row r="1186" ht="16.5" customHeight="1">
      <c r="A1186" s="66"/>
      <c r="B1186" s="82"/>
      <c r="C1186" s="83"/>
      <c r="D1186" s="77"/>
      <c r="E1186" s="66"/>
      <c r="F1186" s="97"/>
      <c r="G1186" s="98"/>
      <c r="H1186" s="66"/>
      <c r="I1186" s="66"/>
      <c r="J1186" s="66"/>
      <c r="K1186" s="66"/>
      <c r="L1186" s="66"/>
    </row>
    <row r="1187" ht="16.5" customHeight="1">
      <c r="A1187" s="66"/>
      <c r="B1187" s="82"/>
      <c r="C1187" s="83"/>
      <c r="D1187" s="77"/>
      <c r="E1187" s="66"/>
      <c r="F1187" s="97"/>
      <c r="G1187" s="98"/>
      <c r="H1187" s="66"/>
      <c r="I1187" s="66"/>
      <c r="J1187" s="66"/>
      <c r="K1187" s="66"/>
      <c r="L1187" s="66"/>
    </row>
    <row r="1188" ht="16.5" customHeight="1">
      <c r="A1188" s="66"/>
      <c r="B1188" s="82"/>
      <c r="C1188" s="83"/>
      <c r="D1188" s="77"/>
      <c r="E1188" s="66"/>
      <c r="F1188" s="97"/>
      <c r="G1188" s="98"/>
      <c r="H1188" s="66"/>
      <c r="I1188" s="66"/>
      <c r="J1188" s="66"/>
      <c r="K1188" s="66"/>
      <c r="L1188" s="66"/>
    </row>
    <row r="1189" ht="16.5" customHeight="1">
      <c r="A1189" s="66"/>
      <c r="B1189" s="82"/>
      <c r="C1189" s="83"/>
      <c r="D1189" s="77"/>
      <c r="E1189" s="66"/>
      <c r="F1189" s="97"/>
      <c r="G1189" s="98"/>
      <c r="H1189" s="66"/>
      <c r="I1189" s="66"/>
      <c r="J1189" s="66"/>
      <c r="K1189" s="66"/>
      <c r="L1189" s="66"/>
    </row>
    <row r="1190" ht="16.5" customHeight="1">
      <c r="A1190" s="66"/>
      <c r="B1190" s="82"/>
      <c r="C1190" s="83"/>
      <c r="D1190" s="77"/>
      <c r="E1190" s="66"/>
      <c r="F1190" s="97"/>
      <c r="G1190" s="98"/>
      <c r="H1190" s="66"/>
      <c r="I1190" s="66"/>
      <c r="J1190" s="66"/>
      <c r="K1190" s="66"/>
      <c r="L1190" s="66"/>
    </row>
    <row r="1191" ht="16.5" customHeight="1">
      <c r="A1191" s="66"/>
      <c r="B1191" s="82"/>
      <c r="C1191" s="83"/>
      <c r="D1191" s="77"/>
      <c r="E1191" s="66"/>
      <c r="F1191" s="97"/>
      <c r="G1191" s="98"/>
      <c r="H1191" s="66"/>
      <c r="I1191" s="66"/>
      <c r="J1191" s="66"/>
      <c r="K1191" s="66"/>
      <c r="L1191" s="66"/>
    </row>
    <row r="1192" ht="16.5" customHeight="1">
      <c r="A1192" s="66"/>
      <c r="B1192" s="82"/>
      <c r="C1192" s="83"/>
      <c r="D1192" s="77"/>
      <c r="E1192" s="66"/>
      <c r="F1192" s="97"/>
      <c r="G1192" s="98"/>
      <c r="H1192" s="66"/>
      <c r="I1192" s="66"/>
      <c r="J1192" s="66"/>
      <c r="K1192" s="66"/>
      <c r="L1192" s="66"/>
    </row>
    <row r="1193" ht="16.5" customHeight="1">
      <c r="A1193" s="66"/>
      <c r="B1193" s="82"/>
      <c r="C1193" s="83"/>
      <c r="D1193" s="77"/>
      <c r="E1193" s="66"/>
      <c r="F1193" s="97"/>
      <c r="G1193" s="98"/>
      <c r="H1193" s="66"/>
      <c r="I1193" s="66"/>
      <c r="J1193" s="66"/>
      <c r="K1193" s="66"/>
      <c r="L1193" s="66"/>
    </row>
    <row r="1194" ht="16.5" customHeight="1">
      <c r="A1194" s="66"/>
      <c r="B1194" s="82"/>
      <c r="C1194" s="83"/>
      <c r="D1194" s="77"/>
      <c r="E1194" s="66"/>
      <c r="F1194" s="97"/>
      <c r="G1194" s="98"/>
      <c r="H1194" s="66"/>
      <c r="I1194" s="66"/>
      <c r="J1194" s="66"/>
      <c r="K1194" s="66"/>
      <c r="L1194" s="66"/>
    </row>
    <row r="1195" ht="16.5" customHeight="1">
      <c r="A1195" s="66"/>
      <c r="B1195" s="82"/>
      <c r="C1195" s="83"/>
      <c r="D1195" s="77"/>
      <c r="E1195" s="66"/>
      <c r="F1195" s="97"/>
      <c r="G1195" s="98"/>
      <c r="H1195" s="66"/>
      <c r="I1195" s="66"/>
      <c r="J1195" s="66"/>
      <c r="K1195" s="66"/>
      <c r="L1195" s="66"/>
    </row>
    <row r="1196" ht="16.5" customHeight="1">
      <c r="A1196" s="66"/>
      <c r="B1196" s="82"/>
      <c r="C1196" s="83"/>
      <c r="D1196" s="77"/>
      <c r="E1196" s="66"/>
      <c r="F1196" s="97"/>
      <c r="G1196" s="98"/>
      <c r="H1196" s="66"/>
      <c r="I1196" s="66"/>
      <c r="J1196" s="66"/>
      <c r="K1196" s="66"/>
      <c r="L1196" s="66"/>
    </row>
    <row r="1197" ht="16.5" customHeight="1">
      <c r="A1197" s="66"/>
      <c r="B1197" s="82"/>
      <c r="C1197" s="83"/>
      <c r="D1197" s="77"/>
      <c r="E1197" s="66"/>
      <c r="F1197" s="97"/>
      <c r="G1197" s="98"/>
      <c r="H1197" s="66"/>
      <c r="I1197" s="66"/>
      <c r="J1197" s="66"/>
      <c r="K1197" s="66"/>
      <c r="L1197" s="66"/>
    </row>
    <row r="1198" ht="16.5" customHeight="1">
      <c r="A1198" s="66"/>
      <c r="B1198" s="82"/>
      <c r="C1198" s="83"/>
      <c r="D1198" s="77"/>
      <c r="E1198" s="66"/>
      <c r="F1198" s="97"/>
      <c r="G1198" s="98"/>
      <c r="H1198" s="66"/>
      <c r="I1198" s="66"/>
      <c r="J1198" s="66"/>
      <c r="K1198" s="66"/>
      <c r="L1198" s="66"/>
    </row>
    <row r="1199" ht="16.5" customHeight="1">
      <c r="A1199" s="66"/>
      <c r="B1199" s="82"/>
      <c r="C1199" s="83"/>
      <c r="D1199" s="77"/>
      <c r="E1199" s="66"/>
      <c r="F1199" s="97"/>
      <c r="G1199" s="98"/>
      <c r="H1199" s="66"/>
      <c r="I1199" s="66"/>
      <c r="J1199" s="66"/>
      <c r="K1199" s="66"/>
      <c r="L1199" s="66"/>
    </row>
    <row r="1200" ht="16.5" customHeight="1">
      <c r="A1200" s="66"/>
      <c r="B1200" s="82"/>
      <c r="C1200" s="83"/>
      <c r="D1200" s="77"/>
      <c r="E1200" s="66"/>
      <c r="F1200" s="97"/>
      <c r="G1200" s="98"/>
      <c r="H1200" s="66"/>
      <c r="I1200" s="66"/>
      <c r="J1200" s="66"/>
      <c r="K1200" s="66"/>
      <c r="L1200" s="66"/>
    </row>
    <row r="1201" ht="16.5" customHeight="1">
      <c r="A1201" s="66"/>
      <c r="B1201" s="82"/>
      <c r="C1201" s="83"/>
      <c r="D1201" s="77"/>
      <c r="E1201" s="66"/>
      <c r="F1201" s="97"/>
      <c r="G1201" s="98"/>
      <c r="H1201" s="66"/>
      <c r="I1201" s="66"/>
      <c r="J1201" s="66"/>
      <c r="K1201" s="66"/>
      <c r="L1201" s="66"/>
    </row>
    <row r="1202" ht="16.5" customHeight="1">
      <c r="A1202" s="66"/>
      <c r="B1202" s="82"/>
      <c r="C1202" s="83"/>
      <c r="D1202" s="77"/>
      <c r="E1202" s="66"/>
      <c r="F1202" s="97"/>
      <c r="G1202" s="98"/>
      <c r="H1202" s="66"/>
      <c r="I1202" s="66"/>
      <c r="J1202" s="66"/>
      <c r="K1202" s="66"/>
      <c r="L1202" s="66"/>
    </row>
    <row r="1203" ht="16.5" customHeight="1">
      <c r="A1203" s="66"/>
      <c r="B1203" s="82"/>
      <c r="C1203" s="83"/>
      <c r="D1203" s="77"/>
      <c r="E1203" s="66"/>
      <c r="F1203" s="97"/>
      <c r="G1203" s="98"/>
      <c r="H1203" s="66"/>
      <c r="I1203" s="66"/>
      <c r="J1203" s="66"/>
      <c r="K1203" s="66"/>
      <c r="L1203" s="66"/>
    </row>
    <row r="1204" ht="16.5" customHeight="1">
      <c r="A1204" s="66"/>
      <c r="B1204" s="82"/>
      <c r="C1204" s="83"/>
      <c r="D1204" s="77"/>
      <c r="E1204" s="66"/>
      <c r="F1204" s="97"/>
      <c r="G1204" s="98"/>
      <c r="H1204" s="66"/>
      <c r="I1204" s="66"/>
      <c r="J1204" s="66"/>
      <c r="K1204" s="66"/>
      <c r="L1204" s="66"/>
    </row>
    <row r="1205" ht="16.5" customHeight="1">
      <c r="A1205" s="66"/>
      <c r="B1205" s="82"/>
      <c r="C1205" s="83"/>
      <c r="D1205" s="77"/>
      <c r="E1205" s="66"/>
      <c r="F1205" s="97"/>
      <c r="G1205" s="98"/>
      <c r="H1205" s="66"/>
      <c r="I1205" s="66"/>
      <c r="J1205" s="66"/>
      <c r="K1205" s="66"/>
      <c r="L1205" s="66"/>
    </row>
    <row r="1206" ht="16.5" customHeight="1">
      <c r="A1206" s="66"/>
      <c r="B1206" s="82"/>
      <c r="C1206" s="83"/>
      <c r="D1206" s="77"/>
      <c r="E1206" s="66"/>
      <c r="F1206" s="97"/>
      <c r="G1206" s="98"/>
      <c r="H1206" s="66"/>
      <c r="I1206" s="66"/>
      <c r="J1206" s="66"/>
      <c r="K1206" s="66"/>
      <c r="L1206" s="66"/>
    </row>
    <row r="1207" ht="16.5" customHeight="1">
      <c r="A1207" s="66"/>
      <c r="B1207" s="82"/>
      <c r="C1207" s="83"/>
      <c r="D1207" s="77"/>
      <c r="E1207" s="66"/>
      <c r="F1207" s="97"/>
      <c r="G1207" s="98"/>
      <c r="H1207" s="66"/>
      <c r="I1207" s="66"/>
      <c r="J1207" s="66"/>
      <c r="K1207" s="66"/>
      <c r="L1207" s="66"/>
    </row>
    <row r="1208" ht="16.5" customHeight="1">
      <c r="A1208" s="66"/>
      <c r="B1208" s="82"/>
      <c r="C1208" s="83"/>
      <c r="D1208" s="77"/>
      <c r="E1208" s="66"/>
      <c r="F1208" s="97"/>
      <c r="G1208" s="98"/>
      <c r="H1208" s="66"/>
      <c r="I1208" s="66"/>
      <c r="J1208" s="66"/>
      <c r="K1208" s="66"/>
      <c r="L1208" s="66"/>
    </row>
    <row r="1209" ht="16.5" customHeight="1">
      <c r="A1209" s="66"/>
      <c r="B1209" s="82"/>
      <c r="C1209" s="83"/>
      <c r="D1209" s="77"/>
      <c r="E1209" s="66"/>
      <c r="F1209" s="97"/>
      <c r="G1209" s="98"/>
      <c r="H1209" s="66"/>
      <c r="I1209" s="66"/>
      <c r="J1209" s="66"/>
      <c r="K1209" s="66"/>
      <c r="L1209" s="66"/>
    </row>
    <row r="1210" ht="16.5" customHeight="1">
      <c r="A1210" s="66"/>
      <c r="B1210" s="82"/>
      <c r="C1210" s="83"/>
      <c r="D1210" s="77"/>
      <c r="E1210" s="66"/>
      <c r="F1210" s="97"/>
      <c r="G1210" s="98"/>
      <c r="H1210" s="66"/>
      <c r="I1210" s="66"/>
      <c r="J1210" s="66"/>
      <c r="K1210" s="66"/>
      <c r="L1210" s="66"/>
    </row>
    <row r="1211" ht="16.5" customHeight="1">
      <c r="A1211" s="66"/>
      <c r="B1211" s="82"/>
      <c r="C1211" s="83"/>
      <c r="D1211" s="77"/>
      <c r="E1211" s="66"/>
      <c r="F1211" s="97"/>
      <c r="G1211" s="98"/>
      <c r="H1211" s="66"/>
      <c r="I1211" s="66"/>
      <c r="J1211" s="66"/>
      <c r="K1211" s="66"/>
      <c r="L1211" s="66"/>
    </row>
    <row r="1212" ht="16.5" customHeight="1">
      <c r="A1212" s="66"/>
      <c r="B1212" s="82"/>
      <c r="C1212" s="83"/>
      <c r="D1212" s="77"/>
      <c r="E1212" s="66"/>
      <c r="F1212" s="97"/>
      <c r="G1212" s="98"/>
      <c r="H1212" s="66"/>
      <c r="I1212" s="66"/>
      <c r="J1212" s="66"/>
      <c r="K1212" s="66"/>
      <c r="L1212" s="66"/>
    </row>
    <row r="1213" ht="16.5" customHeight="1">
      <c r="A1213" s="66"/>
      <c r="B1213" s="82"/>
      <c r="C1213" s="83"/>
      <c r="D1213" s="77"/>
      <c r="E1213" s="66"/>
      <c r="F1213" s="97"/>
      <c r="G1213" s="98"/>
      <c r="H1213" s="66"/>
      <c r="I1213" s="66"/>
      <c r="J1213" s="66"/>
      <c r="K1213" s="66"/>
      <c r="L1213" s="66"/>
    </row>
    <row r="1214" ht="16.5" customHeight="1">
      <c r="A1214" s="66"/>
      <c r="B1214" s="82"/>
      <c r="C1214" s="83"/>
      <c r="D1214" s="77"/>
      <c r="E1214" s="66"/>
      <c r="F1214" s="97"/>
      <c r="G1214" s="98"/>
      <c r="H1214" s="66"/>
      <c r="I1214" s="66"/>
      <c r="J1214" s="66"/>
      <c r="K1214" s="66"/>
      <c r="L1214" s="66"/>
    </row>
    <row r="1215" ht="16.5" customHeight="1">
      <c r="A1215" s="66"/>
      <c r="B1215" s="82"/>
      <c r="C1215" s="83"/>
      <c r="D1215" s="77"/>
      <c r="E1215" s="66"/>
      <c r="F1215" s="97"/>
      <c r="G1215" s="98"/>
      <c r="H1215" s="66"/>
      <c r="I1215" s="66"/>
      <c r="J1215" s="66"/>
      <c r="K1215" s="66"/>
      <c r="L1215" s="66"/>
    </row>
    <row r="1216" ht="16.5" customHeight="1">
      <c r="A1216" s="66"/>
      <c r="B1216" s="82"/>
      <c r="C1216" s="83"/>
      <c r="D1216" s="77"/>
      <c r="E1216" s="66"/>
      <c r="F1216" s="97"/>
      <c r="G1216" s="98"/>
      <c r="H1216" s="66"/>
      <c r="I1216" s="66"/>
      <c r="J1216" s="66"/>
      <c r="K1216" s="66"/>
      <c r="L1216" s="66"/>
    </row>
    <row r="1217" ht="16.5" customHeight="1">
      <c r="A1217" s="66"/>
      <c r="B1217" s="82"/>
      <c r="C1217" s="83"/>
      <c r="D1217" s="77"/>
      <c r="E1217" s="66"/>
      <c r="F1217" s="97"/>
      <c r="G1217" s="98"/>
      <c r="H1217" s="66"/>
      <c r="I1217" s="66"/>
      <c r="J1217" s="66"/>
      <c r="K1217" s="66"/>
      <c r="L1217" s="66"/>
    </row>
    <row r="1218" ht="16.5" customHeight="1">
      <c r="A1218" s="66"/>
      <c r="B1218" s="82"/>
      <c r="C1218" s="83"/>
      <c r="D1218" s="77"/>
      <c r="E1218" s="66"/>
      <c r="F1218" s="97"/>
      <c r="G1218" s="98"/>
      <c r="H1218" s="66"/>
      <c r="I1218" s="66"/>
      <c r="J1218" s="66"/>
      <c r="K1218" s="66"/>
      <c r="L1218" s="66"/>
    </row>
    <row r="1219" ht="16.5" customHeight="1">
      <c r="A1219" s="66"/>
      <c r="B1219" s="82"/>
      <c r="C1219" s="83"/>
      <c r="D1219" s="77"/>
      <c r="E1219" s="66"/>
      <c r="F1219" s="97"/>
      <c r="G1219" s="98"/>
      <c r="H1219" s="66"/>
      <c r="I1219" s="66"/>
      <c r="J1219" s="66"/>
      <c r="K1219" s="66"/>
      <c r="L1219" s="66"/>
    </row>
    <row r="1220" ht="16.5" customHeight="1">
      <c r="A1220" s="66"/>
      <c r="B1220" s="82"/>
      <c r="C1220" s="83"/>
      <c r="D1220" s="77"/>
      <c r="E1220" s="66"/>
      <c r="F1220" s="97"/>
      <c r="G1220" s="98"/>
      <c r="H1220" s="66"/>
      <c r="I1220" s="66"/>
      <c r="J1220" s="66"/>
      <c r="K1220" s="66"/>
      <c r="L1220" s="66"/>
    </row>
    <row r="1221" ht="16.5" customHeight="1">
      <c r="A1221" s="66"/>
      <c r="B1221" s="82"/>
      <c r="C1221" s="83"/>
      <c r="D1221" s="77"/>
      <c r="E1221" s="66"/>
      <c r="F1221" s="97"/>
      <c r="G1221" s="98"/>
      <c r="H1221" s="66"/>
      <c r="I1221" s="66"/>
      <c r="J1221" s="66"/>
      <c r="K1221" s="66"/>
      <c r="L1221" s="66"/>
    </row>
    <row r="1222" ht="16.5" customHeight="1">
      <c r="A1222" s="66"/>
      <c r="B1222" s="82"/>
      <c r="C1222" s="83"/>
      <c r="D1222" s="77"/>
      <c r="E1222" s="66"/>
      <c r="F1222" s="97"/>
      <c r="G1222" s="98"/>
      <c r="H1222" s="66"/>
      <c r="I1222" s="66"/>
      <c r="J1222" s="66"/>
      <c r="K1222" s="66"/>
      <c r="L1222" s="66"/>
    </row>
    <row r="1223" ht="16.5" customHeight="1">
      <c r="A1223" s="66"/>
      <c r="B1223" s="82"/>
      <c r="C1223" s="83"/>
      <c r="D1223" s="77"/>
      <c r="E1223" s="66"/>
      <c r="F1223" s="97"/>
      <c r="G1223" s="98"/>
      <c r="H1223" s="66"/>
      <c r="I1223" s="66"/>
      <c r="J1223" s="66"/>
      <c r="K1223" s="66"/>
      <c r="L1223" s="66"/>
    </row>
    <row r="1224" ht="16.5" customHeight="1">
      <c r="A1224" s="66"/>
      <c r="B1224" s="82"/>
      <c r="C1224" s="83"/>
      <c r="D1224" s="77"/>
      <c r="E1224" s="66"/>
      <c r="F1224" s="97"/>
      <c r="G1224" s="98"/>
      <c r="H1224" s="66"/>
      <c r="I1224" s="66"/>
      <c r="J1224" s="66"/>
      <c r="K1224" s="66"/>
      <c r="L1224" s="66"/>
    </row>
    <row r="1225" ht="16.5" customHeight="1">
      <c r="A1225" s="66"/>
      <c r="B1225" s="82"/>
      <c r="C1225" s="83"/>
      <c r="D1225" s="77"/>
      <c r="E1225" s="66"/>
      <c r="F1225" s="97"/>
      <c r="G1225" s="98"/>
      <c r="H1225" s="66"/>
      <c r="I1225" s="66"/>
      <c r="J1225" s="66"/>
      <c r="K1225" s="66"/>
      <c r="L1225" s="66"/>
    </row>
    <row r="1226" ht="16.5" customHeight="1">
      <c r="A1226" s="66"/>
      <c r="B1226" s="82"/>
      <c r="C1226" s="83"/>
      <c r="D1226" s="77"/>
      <c r="E1226" s="66"/>
      <c r="F1226" s="97"/>
      <c r="G1226" s="98"/>
      <c r="H1226" s="66"/>
      <c r="I1226" s="66"/>
      <c r="J1226" s="66"/>
      <c r="K1226" s="66"/>
      <c r="L1226" s="66"/>
    </row>
    <row r="1227" ht="16.5" customHeight="1">
      <c r="A1227" s="66"/>
      <c r="B1227" s="82"/>
      <c r="C1227" s="83"/>
      <c r="D1227" s="77"/>
      <c r="E1227" s="66"/>
      <c r="F1227" s="97"/>
      <c r="G1227" s="98"/>
      <c r="H1227" s="66"/>
      <c r="I1227" s="66"/>
      <c r="J1227" s="66"/>
      <c r="K1227" s="66"/>
      <c r="L1227" s="66"/>
    </row>
    <row r="1228" ht="16.5" customHeight="1">
      <c r="A1228" s="66"/>
      <c r="B1228" s="82"/>
      <c r="C1228" s="83"/>
      <c r="D1228" s="77"/>
      <c r="E1228" s="66"/>
      <c r="F1228" s="97"/>
      <c r="G1228" s="98"/>
      <c r="H1228" s="66"/>
      <c r="I1228" s="66"/>
      <c r="J1228" s="66"/>
      <c r="K1228" s="66"/>
      <c r="L1228" s="66"/>
    </row>
    <row r="1229" ht="16.5" customHeight="1">
      <c r="A1229" s="66"/>
      <c r="B1229" s="82"/>
      <c r="C1229" s="83"/>
      <c r="D1229" s="77"/>
      <c r="E1229" s="66"/>
      <c r="F1229" s="97"/>
      <c r="G1229" s="98"/>
      <c r="H1229" s="66"/>
      <c r="I1229" s="66"/>
      <c r="J1229" s="66"/>
      <c r="K1229" s="66"/>
      <c r="L1229" s="66"/>
    </row>
    <row r="1230" ht="16.5" customHeight="1">
      <c r="A1230" s="66"/>
      <c r="B1230" s="82"/>
      <c r="C1230" s="83"/>
      <c r="D1230" s="77"/>
      <c r="E1230" s="66"/>
      <c r="F1230" s="97"/>
      <c r="G1230" s="98"/>
      <c r="H1230" s="66"/>
      <c r="I1230" s="66"/>
      <c r="J1230" s="66"/>
      <c r="K1230" s="66"/>
      <c r="L1230" s="66"/>
    </row>
    <row r="1231" ht="16.5" customHeight="1">
      <c r="A1231" s="66"/>
      <c r="B1231" s="82"/>
      <c r="C1231" s="83"/>
      <c r="D1231" s="77"/>
      <c r="E1231" s="66"/>
      <c r="F1231" s="97"/>
      <c r="G1231" s="98"/>
      <c r="H1231" s="66"/>
      <c r="I1231" s="66"/>
      <c r="J1231" s="66"/>
      <c r="K1231" s="66"/>
      <c r="L1231" s="66"/>
    </row>
    <row r="1232" ht="16.5" customHeight="1">
      <c r="A1232" s="66"/>
      <c r="B1232" s="82"/>
      <c r="C1232" s="83"/>
      <c r="D1232" s="77"/>
      <c r="E1232" s="66"/>
      <c r="F1232" s="97"/>
      <c r="G1232" s="98"/>
      <c r="H1232" s="66"/>
      <c r="I1232" s="66"/>
      <c r="J1232" s="66"/>
      <c r="K1232" s="66"/>
      <c r="L1232" s="66"/>
    </row>
    <row r="1233" ht="16.5" customHeight="1">
      <c r="A1233" s="66"/>
      <c r="B1233" s="82"/>
      <c r="C1233" s="83"/>
      <c r="D1233" s="77"/>
      <c r="E1233" s="66"/>
      <c r="F1233" s="97"/>
      <c r="G1233" s="98"/>
      <c r="H1233" s="66"/>
      <c r="I1233" s="66"/>
      <c r="J1233" s="66"/>
      <c r="K1233" s="66"/>
      <c r="L1233" s="66"/>
    </row>
  </sheetData>
  <conditionalFormatting sqref="E1:E308">
    <cfRule type="containsText" dxfId="0" priority="1" operator="containsText" text="#N/A">
      <formula>NOT(ISERROR(SEARCH(("#N/A"),(E1))))</formula>
    </cfRule>
  </conditionalFormatting>
  <conditionalFormatting sqref="F1:F193">
    <cfRule type="containsText" dxfId="0" priority="2" operator="containsText" text="#N/A">
      <formula>NOT(ISERROR(SEARCH(("#N/A"),(F1))))</formula>
    </cfRule>
  </conditionalFormatting>
  <conditionalFormatting sqref="L1">
    <cfRule type="containsText" dxfId="1" priority="3" operator="containsText" text="On">
      <formula>NOT(ISERROR(SEARCH(("On"),(L1))))</formula>
    </cfRule>
  </conditionalFormatting>
  <conditionalFormatting sqref="L1">
    <cfRule type="notContainsText" dxfId="2" priority="4" operator="notContains" text="On">
      <formula>ISERROR(SEARCH(("On"),(L1)))</formula>
    </cfRule>
  </conditionalFormatting>
  <dataValidations>
    <dataValidation type="list" allowBlank="1" showInputMessage="1" showErrorMessage="1" prompt="Calculation for data in this sheet can be turned on/off to help performance " sqref="L1">
      <formula1>"Off,On"</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4.25"/>
    <col customWidth="1" min="2" max="2" width="17.75"/>
    <col customWidth="1" min="3" max="4" width="12.13"/>
    <col customWidth="1" min="5" max="5" width="23.0"/>
    <col customWidth="1" min="6" max="6" width="57.5"/>
    <col customWidth="1" min="7" max="7" width="5.75"/>
    <col customWidth="1" hidden="1" min="8" max="8" width="5.63"/>
    <col customWidth="1" min="9" max="9" width="4.63"/>
    <col customWidth="1" hidden="1" min="10" max="10" width="6.63"/>
    <col hidden="1" min="11" max="11" width="12.63"/>
    <col customWidth="1" hidden="1" min="12" max="12" width="5.63"/>
    <col customWidth="1" hidden="1" min="13" max="13" width="17.13"/>
    <col customWidth="1" hidden="1" min="14" max="15" width="7.25"/>
    <col hidden="1" min="16" max="21" width="12.63"/>
    <col customWidth="1" min="22" max="22" width="6.38"/>
  </cols>
  <sheetData>
    <row r="1" ht="27.75" customHeight="1">
      <c r="B1" s="100" t="str">
        <f>IF(Dashboard!dCalc="On","TAGS Archive for "&amp;ReadmeSettings!C21,"TAGS Archive for ")</f>
        <v>TAGS Archive for </v>
      </c>
      <c r="F1" s="72" t="s">
        <v>7901</v>
      </c>
      <c r="J1" s="101"/>
      <c r="K1" s="102"/>
      <c r="L1" s="103"/>
      <c r="M1" s="104"/>
      <c r="Q1" s="105"/>
      <c r="V1" s="72" t="s">
        <v>7902</v>
      </c>
    </row>
    <row r="2" ht="25.5" customHeight="1">
      <c r="F2" s="106" t="s">
        <v>7919</v>
      </c>
      <c r="G2" s="106"/>
      <c r="H2" s="106"/>
      <c r="I2" s="106"/>
      <c r="J2" s="106"/>
      <c r="K2" s="80" t="s">
        <v>7904</v>
      </c>
      <c r="L2" s="81" t="str">
        <f t="array" ref="L2">IF(Dashboard!dCalc="On",SUM(IF(ISERROR(FIND("https://",LOWER(Archive!$C:$C))),0,1)),"")</f>
        <v/>
      </c>
      <c r="M2" s="104"/>
      <c r="N2" s="73" t="s">
        <v>7920</v>
      </c>
      <c r="O2" s="73" t="s">
        <v>7921</v>
      </c>
      <c r="Q2" s="107"/>
      <c r="R2" s="73"/>
      <c r="S2" s="73"/>
      <c r="T2" s="73" t="str">
        <f>IFERROR(__xludf.DUMMYFUNCTION("IF(Dashboard!dCalc=""On"",QUERY(Archive!B:K,"" Select B, COUNT(J)  WHERE B &lt;&gt; '' GROUP BY B ORDER BY COUNT(J) desc LIMIT 10 LABEL B 'Top Tweeters', COUNT(J) 'No.'"",TRUE),"""")"),"")</f>
        <v/>
      </c>
    </row>
    <row r="3">
      <c r="B3" s="108" t="s">
        <v>7922</v>
      </c>
      <c r="C3" s="108" t="s">
        <v>7923</v>
      </c>
      <c r="D3" s="108" t="s">
        <v>7924</v>
      </c>
      <c r="K3" s="80" t="s">
        <v>7905</v>
      </c>
      <c r="L3" s="81" t="str">
        <f t="array" ref="L3">IF(Dashboard!dCalc="On",SUM(IF(ISERROR(FIND("RT",Archive!$C:$C)),0,1)),"")</f>
        <v/>
      </c>
      <c r="M3" s="64">
        <f>ROUND($D$4,1)-3</f>
        <v>-3</v>
      </c>
      <c r="N3">
        <f t="array" ref="N3:N149">FREQUENCY(Archive!F:F,M3:M148)</f>
        <v>0</v>
      </c>
      <c r="O3">
        <f>IFERROR(__xludf.DUMMYFUNCTION("FREQUENCY(FILTER(Archive!F:F,Archive!L:L&lt;&gt;""""),M3:M148)"),0.0)</f>
        <v>0</v>
      </c>
      <c r="Q3" s="105"/>
    </row>
    <row r="4" ht="18.0" customHeight="1">
      <c r="B4" s="109" t="str">
        <f>IF(Dashboard!dCalc="On",ReadmeSettings!B20&amp;" Tweets","")</f>
        <v/>
      </c>
      <c r="C4" s="110" t="str">
        <f>IF(Dashboard!dCalc="On",ReadmeSettings!B21,"")</f>
        <v/>
      </c>
      <c r="D4" s="110" t="str">
        <f>IF(Dashboard!dCalc="On",ReadmeSettings!B22,"")</f>
        <v/>
      </c>
      <c r="K4" s="80"/>
      <c r="L4" s="81"/>
      <c r="M4" s="64">
        <f t="shared" ref="M4:M148" si="1">M3+1/48</f>
        <v>-2.979166667</v>
      </c>
      <c r="N4">
        <v>0.0</v>
      </c>
      <c r="O4">
        <f>IFERROR(__xludf.DUMMYFUNCTION("""COMPUTED_VALUE"""),0.0)</f>
        <v>0</v>
      </c>
      <c r="Q4" s="105"/>
    </row>
    <row r="5">
      <c r="B5" s="111" t="str">
        <f>IF(Dashboard!dCalc="On",IF(ISERROR(L2),"",L2&amp;" Links "&amp;L3&amp;" RTs Threads "&amp;IF(L5&gt;0,TEXT(L8/L5,"#%")&amp;" (n."&amp;L8&amp;")","")),"")</f>
        <v/>
      </c>
      <c r="C5" s="112" t="str">
        <f>IF(Dashboard!dCalc="On",ReadmeSettings!B21,"")</f>
        <v/>
      </c>
      <c r="D5" s="112" t="str">
        <f>IF(Dashboard!dCalc="On",ReadmeSettings!B22,"")</f>
        <v/>
      </c>
      <c r="K5" s="80" t="s">
        <v>24</v>
      </c>
      <c r="L5" s="81" t="str">
        <f>IFERROR(__xludf.DUMMYFUNCTION("IF(Dashboard!dCalc=""On"",COUNTA(UNIQUE(Archive!$A:$A))-1,"""")"),"")</f>
        <v/>
      </c>
      <c r="M5" s="64">
        <f t="shared" si="1"/>
        <v>-2.958333333</v>
      </c>
      <c r="N5">
        <v>0.0</v>
      </c>
      <c r="O5">
        <f>IFERROR(__xludf.DUMMYFUNCTION("""COMPUTED_VALUE"""),0.0)</f>
        <v>0</v>
      </c>
      <c r="Q5" s="105"/>
    </row>
    <row r="6" ht="15.0" customHeight="1">
      <c r="B6" s="113"/>
      <c r="C6" s="114"/>
      <c r="D6" s="114"/>
      <c r="K6" s="80"/>
      <c r="L6" s="85"/>
      <c r="M6" s="64">
        <f t="shared" si="1"/>
        <v>-2.9375</v>
      </c>
      <c r="N6">
        <v>0.0</v>
      </c>
      <c r="O6">
        <f>IFERROR(__xludf.DUMMYFUNCTION("""COMPUTED_VALUE"""),0.0)</f>
        <v>0</v>
      </c>
      <c r="Q6" s="105"/>
    </row>
    <row r="7" ht="15.0" customHeight="1">
      <c r="K7" s="80"/>
      <c r="L7" s="85"/>
      <c r="M7" s="64">
        <f t="shared" si="1"/>
        <v>-2.916666667</v>
      </c>
      <c r="N7">
        <v>0.0</v>
      </c>
      <c r="O7">
        <f>IFERROR(__xludf.DUMMYFUNCTION("""COMPUTED_VALUE"""),0.0)</f>
        <v>0</v>
      </c>
      <c r="Q7" s="105"/>
    </row>
    <row r="8" ht="15.0" customHeight="1">
      <c r="K8" s="80" t="s">
        <v>7911</v>
      </c>
      <c r="L8" s="81" t="str">
        <f>IF(Dashboard!dCalc="On",COUNTA(Archive!$L:$L)-1,"")</f>
        <v/>
      </c>
      <c r="M8" s="64">
        <f t="shared" si="1"/>
        <v>-2.895833333</v>
      </c>
      <c r="N8">
        <v>0.0</v>
      </c>
      <c r="O8">
        <f>IFERROR(__xludf.DUMMYFUNCTION("""COMPUTED_VALUE"""),0.0)</f>
        <v>0</v>
      </c>
      <c r="Q8" s="105"/>
    </row>
    <row r="9" ht="15.0" customHeight="1">
      <c r="K9" s="80" t="s">
        <v>7912</v>
      </c>
      <c r="L9" s="81" t="str">
        <f t="array" ref="L9">IF(Dashboard!dCalc="On",COUNTIF(LEFT(Archive!$C:$C,1),"@"),"")</f>
        <v/>
      </c>
      <c r="M9" s="64">
        <f t="shared" si="1"/>
        <v>-2.875</v>
      </c>
      <c r="N9">
        <v>0.0</v>
      </c>
      <c r="O9">
        <f>IFERROR(__xludf.DUMMYFUNCTION("""COMPUTED_VALUE"""),0.0)</f>
        <v>0</v>
      </c>
      <c r="Q9" s="105"/>
    </row>
    <row r="10" ht="15.0" customHeight="1">
      <c r="K10" s="80"/>
      <c r="L10" s="81"/>
      <c r="M10" s="64">
        <f t="shared" si="1"/>
        <v>-2.854166667</v>
      </c>
      <c r="N10">
        <v>0.0</v>
      </c>
      <c r="O10">
        <f>IFERROR(__xludf.DUMMYFUNCTION("""COMPUTED_VALUE"""),0.0)</f>
        <v>0</v>
      </c>
      <c r="Q10" s="105"/>
    </row>
    <row r="11" ht="15.0" customHeight="1">
      <c r="K11" s="115"/>
      <c r="L11" s="116"/>
      <c r="M11" s="64">
        <f t="shared" si="1"/>
        <v>-2.833333333</v>
      </c>
      <c r="N11">
        <v>0.0</v>
      </c>
      <c r="O11">
        <f>IFERROR(__xludf.DUMMYFUNCTION("""COMPUTED_VALUE"""),0.0)</f>
        <v>0</v>
      </c>
      <c r="Q11" s="105"/>
    </row>
    <row r="12" ht="15.0" customHeight="1">
      <c r="K12" s="115"/>
      <c r="L12" s="116"/>
      <c r="M12" s="64">
        <f t="shared" si="1"/>
        <v>-2.8125</v>
      </c>
      <c r="N12">
        <v>0.0</v>
      </c>
      <c r="O12">
        <f>IFERROR(__xludf.DUMMYFUNCTION("""COMPUTED_VALUE"""),0.0)</f>
        <v>0</v>
      </c>
      <c r="Q12" s="105"/>
    </row>
    <row r="13" ht="15.0" customHeight="1">
      <c r="K13" s="115"/>
      <c r="L13" s="116"/>
      <c r="M13" s="64">
        <f t="shared" si="1"/>
        <v>-2.791666667</v>
      </c>
      <c r="N13">
        <v>0.0</v>
      </c>
      <c r="O13">
        <f>IFERROR(__xludf.DUMMYFUNCTION("""COMPUTED_VALUE"""),0.0)</f>
        <v>0</v>
      </c>
      <c r="Q13" s="107"/>
      <c r="R13" s="73"/>
      <c r="S13" s="73"/>
      <c r="T13" s="73"/>
    </row>
    <row r="14" ht="15.0" customHeight="1">
      <c r="K14" s="115"/>
      <c r="L14" s="116"/>
      <c r="M14" s="64">
        <f t="shared" si="1"/>
        <v>-2.770833333</v>
      </c>
      <c r="N14">
        <v>0.0</v>
      </c>
      <c r="O14">
        <f>IFERROR(__xludf.DUMMYFUNCTION("""COMPUTED_VALUE"""),0.0)</f>
        <v>0</v>
      </c>
      <c r="Q14" s="107" t="s">
        <v>7925</v>
      </c>
      <c r="R14" t="str">
        <f>IFERROR(__xludf.DUMMYFUNCTION("IF(Dashboard!dCalc=""On"",QUERY({Archive!A:A,Archive!F:F},""SELECT COUNT(Col1), YEAR(Col2), MONTH(Col2), DAY(Col2) WHERE dateDiff(now(), Col2) &lt; 60 GROUP BY YEAR(Col2), MONTH(Col2), DAY(Col2) LABEL COUNT(Col1) 'count'""),"""")"),"")</f>
        <v/>
      </c>
    </row>
    <row r="15" ht="15.0" customHeight="1">
      <c r="K15" s="115"/>
      <c r="L15" s="116"/>
      <c r="M15" s="64">
        <f t="shared" si="1"/>
        <v>-2.75</v>
      </c>
      <c r="N15">
        <v>0.0</v>
      </c>
      <c r="O15">
        <f>IFERROR(__xludf.DUMMYFUNCTION("""COMPUTED_VALUE"""),0.0)</f>
        <v>0</v>
      </c>
      <c r="Q15" s="105" t="str">
        <f t="array" ref="Q15:Q202">IF(S15:S202&lt;&gt;"",DATE(S15:S202,T15:T202+1,U15:U202),"")</f>
        <v/>
      </c>
    </row>
    <row r="16" ht="15.0" customHeight="1">
      <c r="K16" s="115"/>
      <c r="L16" s="116"/>
      <c r="M16" s="64">
        <f t="shared" si="1"/>
        <v>-2.729166667</v>
      </c>
      <c r="N16">
        <v>0.0</v>
      </c>
      <c r="O16">
        <f>IFERROR(__xludf.DUMMYFUNCTION("""COMPUTED_VALUE"""),0.0)</f>
        <v>0</v>
      </c>
      <c r="Q16" s="105" t="s">
        <v>7926</v>
      </c>
    </row>
    <row r="17" ht="15.0" customHeight="1">
      <c r="K17" s="115"/>
      <c r="L17" s="116"/>
      <c r="M17" s="64">
        <f t="shared" si="1"/>
        <v>-2.708333333</v>
      </c>
      <c r="N17">
        <v>0.0</v>
      </c>
      <c r="O17">
        <f>IFERROR(__xludf.DUMMYFUNCTION("""COMPUTED_VALUE"""),0.0)</f>
        <v>0</v>
      </c>
      <c r="Q17" s="105" t="s">
        <v>7926</v>
      </c>
    </row>
    <row r="18" ht="15.0" customHeight="1">
      <c r="K18" s="115"/>
      <c r="L18" s="116"/>
      <c r="M18" s="64">
        <f t="shared" si="1"/>
        <v>-2.6875</v>
      </c>
      <c r="N18">
        <v>0.0</v>
      </c>
      <c r="O18">
        <f>IFERROR(__xludf.DUMMYFUNCTION("""COMPUTED_VALUE"""),0.0)</f>
        <v>0</v>
      </c>
      <c r="Q18" s="105" t="s">
        <v>7926</v>
      </c>
    </row>
    <row r="19" ht="15.0" customHeight="1">
      <c r="K19" s="115"/>
      <c r="L19" s="116"/>
      <c r="M19" s="64">
        <f t="shared" si="1"/>
        <v>-2.666666667</v>
      </c>
      <c r="N19">
        <v>0.0</v>
      </c>
      <c r="O19">
        <f>IFERROR(__xludf.DUMMYFUNCTION("""COMPUTED_VALUE"""),0.0)</f>
        <v>0</v>
      </c>
      <c r="Q19" s="105" t="s">
        <v>7926</v>
      </c>
    </row>
    <row r="20" ht="15.0" customHeight="1">
      <c r="K20" s="115"/>
      <c r="L20" s="116"/>
      <c r="M20" s="64">
        <f t="shared" si="1"/>
        <v>-2.645833333</v>
      </c>
      <c r="N20">
        <v>0.0</v>
      </c>
      <c r="O20">
        <f>IFERROR(__xludf.DUMMYFUNCTION("""COMPUTED_VALUE"""),0.0)</f>
        <v>0</v>
      </c>
      <c r="Q20" s="105" t="s">
        <v>7926</v>
      </c>
    </row>
    <row r="21" ht="15.0" customHeight="1">
      <c r="K21" s="115"/>
      <c r="L21" s="116"/>
      <c r="M21" s="64">
        <f t="shared" si="1"/>
        <v>-2.625</v>
      </c>
      <c r="N21">
        <v>0.0</v>
      </c>
      <c r="O21">
        <f>IFERROR(__xludf.DUMMYFUNCTION("""COMPUTED_VALUE"""),0.0)</f>
        <v>0</v>
      </c>
      <c r="Q21" s="105" t="s">
        <v>7926</v>
      </c>
    </row>
    <row r="22" ht="15.0" customHeight="1">
      <c r="F22" s="117" t="s">
        <v>7927</v>
      </c>
      <c r="G22" s="118" t="s">
        <v>7928</v>
      </c>
      <c r="K22" s="115"/>
      <c r="L22" s="116"/>
      <c r="M22" s="64">
        <f t="shared" si="1"/>
        <v>-2.604166667</v>
      </c>
      <c r="N22">
        <v>0.0</v>
      </c>
      <c r="O22">
        <f>IFERROR(__xludf.DUMMYFUNCTION("""COMPUTED_VALUE"""),0.0)</f>
        <v>0</v>
      </c>
      <c r="Q22" s="105" t="s">
        <v>7926</v>
      </c>
    </row>
    <row r="23" ht="25.5" customHeight="1">
      <c r="F23" s="119" t="str">
        <f>IFERROR(__xludf.DUMMYFUNCTION("IF(Dashboard!dCalc=""On"",filterUnique(QUERY(Archive!A:F, ""SELECT A,B,C WHERE E &gt; date '""&amp;TEXT(ReadmeSettings!B22-2,""yyyy-mm-dd"")&amp;""'"")),"""")"),"")</f>
        <v/>
      </c>
      <c r="G23" s="120"/>
      <c r="I23" s="120" t="str">
        <f t="shared" ref="I23:I34" si="2">IF(LEN(H23)&gt;0,HYPERLINK(H23,"Tweet"),"")</f>
        <v/>
      </c>
      <c r="K23" s="115"/>
      <c r="L23" s="116"/>
      <c r="M23" s="64">
        <f t="shared" si="1"/>
        <v>-2.583333333</v>
      </c>
      <c r="N23">
        <v>0.0</v>
      </c>
      <c r="O23">
        <f>IFERROR(__xludf.DUMMYFUNCTION("""COMPUTED_VALUE"""),0.0)</f>
        <v>0</v>
      </c>
      <c r="Q23" s="105" t="s">
        <v>7926</v>
      </c>
    </row>
    <row r="24" ht="25.5" customHeight="1">
      <c r="F24" s="121"/>
      <c r="G24" s="122"/>
      <c r="I24" s="122" t="str">
        <f t="shared" si="2"/>
        <v/>
      </c>
      <c r="K24" s="115"/>
      <c r="L24" s="116"/>
      <c r="M24" s="64">
        <f t="shared" si="1"/>
        <v>-2.5625</v>
      </c>
      <c r="N24">
        <v>0.0</v>
      </c>
      <c r="O24">
        <f>IFERROR(__xludf.DUMMYFUNCTION("""COMPUTED_VALUE"""),0.0)</f>
        <v>0</v>
      </c>
      <c r="Q24" s="105" t="s">
        <v>7926</v>
      </c>
    </row>
    <row r="25" ht="25.5" customHeight="1">
      <c r="F25" s="123"/>
      <c r="G25" s="120"/>
      <c r="I25" s="120" t="str">
        <f t="shared" si="2"/>
        <v/>
      </c>
      <c r="K25" s="115"/>
      <c r="L25" s="116"/>
      <c r="M25" s="64">
        <f t="shared" si="1"/>
        <v>-2.541666667</v>
      </c>
      <c r="N25">
        <v>0.0</v>
      </c>
      <c r="O25">
        <f>IFERROR(__xludf.DUMMYFUNCTION("""COMPUTED_VALUE"""),0.0)</f>
        <v>0</v>
      </c>
      <c r="Q25" s="105" t="s">
        <v>7926</v>
      </c>
    </row>
    <row r="26" ht="25.5" customHeight="1">
      <c r="F26" s="121"/>
      <c r="G26" s="122"/>
      <c r="I26" s="122" t="str">
        <f t="shared" si="2"/>
        <v/>
      </c>
      <c r="K26" s="115"/>
      <c r="L26" s="116"/>
      <c r="M26" s="64">
        <f t="shared" si="1"/>
        <v>-2.520833333</v>
      </c>
      <c r="N26">
        <v>0.0</v>
      </c>
      <c r="O26">
        <f>IFERROR(__xludf.DUMMYFUNCTION("""COMPUTED_VALUE"""),0.0)</f>
        <v>0</v>
      </c>
      <c r="Q26" s="105" t="s">
        <v>7926</v>
      </c>
    </row>
    <row r="27" ht="25.5" customHeight="1">
      <c r="F27" s="123"/>
      <c r="G27" s="120"/>
      <c r="I27" s="120" t="str">
        <f t="shared" si="2"/>
        <v/>
      </c>
      <c r="K27" s="115"/>
      <c r="L27" s="116"/>
      <c r="M27" s="64">
        <f t="shared" si="1"/>
        <v>-2.5</v>
      </c>
      <c r="N27">
        <v>0.0</v>
      </c>
      <c r="O27">
        <f>IFERROR(__xludf.DUMMYFUNCTION("""COMPUTED_VALUE"""),0.0)</f>
        <v>0</v>
      </c>
      <c r="Q27" s="105" t="s">
        <v>7926</v>
      </c>
    </row>
    <row r="28" ht="25.5" customHeight="1">
      <c r="F28" s="121"/>
      <c r="G28" s="122"/>
      <c r="I28" s="122" t="str">
        <f t="shared" si="2"/>
        <v/>
      </c>
      <c r="K28" s="115"/>
      <c r="L28" s="116"/>
      <c r="M28" s="64">
        <f t="shared" si="1"/>
        <v>-2.479166667</v>
      </c>
      <c r="N28">
        <v>0.0</v>
      </c>
      <c r="O28">
        <f>IFERROR(__xludf.DUMMYFUNCTION("""COMPUTED_VALUE"""),0.0)</f>
        <v>0</v>
      </c>
      <c r="Q28" s="105" t="s">
        <v>7926</v>
      </c>
    </row>
    <row r="29" ht="25.5" customHeight="1">
      <c r="F29" s="123"/>
      <c r="G29" s="120"/>
      <c r="I29" s="120" t="str">
        <f t="shared" si="2"/>
        <v/>
      </c>
      <c r="K29" s="115"/>
      <c r="L29" s="116"/>
      <c r="M29" s="64">
        <f t="shared" si="1"/>
        <v>-2.458333333</v>
      </c>
      <c r="N29">
        <v>0.0</v>
      </c>
      <c r="O29">
        <f>IFERROR(__xludf.DUMMYFUNCTION("""COMPUTED_VALUE"""),0.0)</f>
        <v>0</v>
      </c>
      <c r="Q29" s="105" t="s">
        <v>7926</v>
      </c>
    </row>
    <row r="30" ht="25.5" customHeight="1">
      <c r="F30" s="121"/>
      <c r="G30" s="122"/>
      <c r="I30" s="122" t="str">
        <f t="shared" si="2"/>
        <v/>
      </c>
      <c r="K30" s="115"/>
      <c r="L30" s="116"/>
      <c r="M30" s="64">
        <f t="shared" si="1"/>
        <v>-2.4375</v>
      </c>
      <c r="N30">
        <v>0.0</v>
      </c>
      <c r="O30">
        <f>IFERROR(__xludf.DUMMYFUNCTION("""COMPUTED_VALUE"""),0.0)</f>
        <v>0</v>
      </c>
      <c r="Q30" s="105" t="s">
        <v>7926</v>
      </c>
    </row>
    <row r="31" ht="25.5" customHeight="1">
      <c r="F31" s="123"/>
      <c r="G31" s="120"/>
      <c r="I31" s="120" t="str">
        <f t="shared" si="2"/>
        <v/>
      </c>
      <c r="K31" s="115"/>
      <c r="L31" s="116"/>
      <c r="M31" s="64">
        <f t="shared" si="1"/>
        <v>-2.416666667</v>
      </c>
      <c r="N31">
        <v>0.0</v>
      </c>
      <c r="O31">
        <f>IFERROR(__xludf.DUMMYFUNCTION("""COMPUTED_VALUE"""),0.0)</f>
        <v>0</v>
      </c>
      <c r="Q31" s="105" t="s">
        <v>7926</v>
      </c>
    </row>
    <row r="32" ht="25.5" customHeight="1">
      <c r="F32" s="121"/>
      <c r="G32" s="122"/>
      <c r="I32" s="122" t="str">
        <f t="shared" si="2"/>
        <v/>
      </c>
      <c r="K32" s="115"/>
      <c r="L32" s="116"/>
      <c r="M32" s="64">
        <f t="shared" si="1"/>
        <v>-2.395833333</v>
      </c>
      <c r="N32">
        <v>0.0</v>
      </c>
      <c r="O32">
        <f>IFERROR(__xludf.DUMMYFUNCTION("""COMPUTED_VALUE"""),0.0)</f>
        <v>0</v>
      </c>
      <c r="Q32" s="105" t="s">
        <v>7926</v>
      </c>
    </row>
    <row r="33" ht="25.5" customHeight="1">
      <c r="F33" s="123"/>
      <c r="G33" s="120"/>
      <c r="I33" s="120" t="str">
        <f t="shared" si="2"/>
        <v/>
      </c>
      <c r="K33" s="115"/>
      <c r="L33" s="116"/>
      <c r="M33" s="64">
        <f t="shared" si="1"/>
        <v>-2.375</v>
      </c>
      <c r="N33">
        <v>0.0</v>
      </c>
      <c r="O33">
        <f>IFERROR(__xludf.DUMMYFUNCTION("""COMPUTED_VALUE"""),0.0)</f>
        <v>0</v>
      </c>
      <c r="Q33" s="105" t="s">
        <v>7926</v>
      </c>
    </row>
    <row r="34" ht="25.5" customHeight="1">
      <c r="F34" s="121"/>
      <c r="G34" s="122"/>
      <c r="I34" s="122" t="str">
        <f t="shared" si="2"/>
        <v/>
      </c>
      <c r="K34" s="124"/>
      <c r="L34" s="116"/>
      <c r="M34" s="64">
        <f t="shared" si="1"/>
        <v>-2.354166667</v>
      </c>
      <c r="N34">
        <v>0.0</v>
      </c>
      <c r="O34">
        <f>IFERROR(__xludf.DUMMYFUNCTION("""COMPUTED_VALUE"""),0.0)</f>
        <v>0</v>
      </c>
      <c r="Q34" s="105" t="s">
        <v>7926</v>
      </c>
    </row>
    <row r="35" ht="21.75" customHeight="1">
      <c r="K35" s="124"/>
      <c r="L35" s="125"/>
      <c r="M35" s="64">
        <f t="shared" si="1"/>
        <v>-2.333333333</v>
      </c>
      <c r="N35">
        <v>0.0</v>
      </c>
      <c r="O35">
        <f>IFERROR(__xludf.DUMMYFUNCTION("""COMPUTED_VALUE"""),0.0)</f>
        <v>0</v>
      </c>
      <c r="Q35" s="105" t="s">
        <v>7926</v>
      </c>
    </row>
    <row r="36" ht="6.0" customHeight="1">
      <c r="K36" s="124"/>
      <c r="L36" s="125"/>
      <c r="M36" s="64">
        <f t="shared" si="1"/>
        <v>-2.3125</v>
      </c>
      <c r="N36">
        <v>0.0</v>
      </c>
      <c r="O36">
        <f>IFERROR(__xludf.DUMMYFUNCTION("""COMPUTED_VALUE"""),0.0)</f>
        <v>0</v>
      </c>
      <c r="Q36" s="105" t="s">
        <v>7926</v>
      </c>
    </row>
    <row r="37" ht="6.0" customHeight="1">
      <c r="K37" s="124"/>
      <c r="L37" s="125"/>
      <c r="M37" s="64">
        <f t="shared" si="1"/>
        <v>-2.291666667</v>
      </c>
      <c r="N37">
        <v>0.0</v>
      </c>
      <c r="O37">
        <f>IFERROR(__xludf.DUMMYFUNCTION("""COMPUTED_VALUE"""),0.0)</f>
        <v>0</v>
      </c>
      <c r="Q37" s="105" t="s">
        <v>7926</v>
      </c>
    </row>
    <row r="38" ht="6.0" customHeight="1">
      <c r="E38" s="104"/>
      <c r="F38" s="126"/>
      <c r="G38" s="120"/>
      <c r="K38" s="124"/>
      <c r="L38" s="125"/>
      <c r="M38" s="64">
        <f t="shared" si="1"/>
        <v>-2.270833333</v>
      </c>
      <c r="N38">
        <v>0.0</v>
      </c>
      <c r="O38">
        <f>IFERROR(__xludf.DUMMYFUNCTION("""COMPUTED_VALUE"""),0.0)</f>
        <v>0</v>
      </c>
      <c r="Q38" s="105" t="s">
        <v>7926</v>
      </c>
    </row>
    <row r="39" ht="14.25" customHeight="1">
      <c r="B39" s="127" t="s">
        <v>7929</v>
      </c>
      <c r="C39" s="39" t="str">
        <f>HYPERLINK("http://hawksey.info/tagsexplorer/?key="&amp;getSheetKey(ReadmeSettings!C21)&amp;"&amp;gid="&amp;getSheetGID("Archive"), "TAGSExplorer")</f>
        <v>TAGSExplorer</v>
      </c>
      <c r="F39" s="128"/>
      <c r="G39" s="129"/>
      <c r="K39" s="124"/>
      <c r="L39" s="125"/>
      <c r="M39" s="64">
        <f t="shared" si="1"/>
        <v>-2.25</v>
      </c>
      <c r="N39">
        <v>0.0</v>
      </c>
      <c r="O39">
        <f>IFERROR(__xludf.DUMMYFUNCTION("""COMPUTED_VALUE"""),0.0)</f>
        <v>0</v>
      </c>
      <c r="Q39" s="105" t="s">
        <v>7926</v>
      </c>
    </row>
    <row r="40" ht="14.25" customHeight="1">
      <c r="C40" s="41"/>
      <c r="F40" s="128"/>
      <c r="G40" s="129"/>
      <c r="K40" s="124"/>
      <c r="L40" s="125"/>
      <c r="M40" s="64">
        <f t="shared" si="1"/>
        <v>-2.229166667</v>
      </c>
      <c r="N40">
        <v>0.0</v>
      </c>
      <c r="O40">
        <f>IFERROR(__xludf.DUMMYFUNCTION("""COMPUTED_VALUE"""),0.0)</f>
        <v>0</v>
      </c>
      <c r="Q40" s="105" t="s">
        <v>7926</v>
      </c>
    </row>
    <row r="41" ht="14.25" customHeight="1">
      <c r="C41" s="39" t="str">
        <f>HYPERLINK("http://hawksey.info/tagsexplorer/arc.html?key="&amp;getSheetKey(ReadmeSettings!C21)&amp;"&amp;gid="&amp;getSheetGID("Archive"), "TAGS Archive")</f>
        <v>TAGS Archive</v>
      </c>
      <c r="F41" s="128"/>
      <c r="G41" s="129"/>
      <c r="K41" s="124"/>
      <c r="L41" s="125"/>
      <c r="M41" s="64">
        <f t="shared" si="1"/>
        <v>-2.208333333</v>
      </c>
      <c r="N41">
        <v>0.0</v>
      </c>
      <c r="O41">
        <f>IFERROR(__xludf.DUMMYFUNCTION("""COMPUTED_VALUE"""),0.0)</f>
        <v>0</v>
      </c>
      <c r="Q41" s="105" t="s">
        <v>7926</v>
      </c>
    </row>
    <row r="42" ht="21.75" hidden="1" customHeight="1">
      <c r="F42" s="128"/>
      <c r="G42" s="129"/>
      <c r="K42" s="124"/>
      <c r="L42" s="125"/>
      <c r="M42" s="64">
        <f t="shared" si="1"/>
        <v>-2.1875</v>
      </c>
      <c r="N42">
        <v>0.0</v>
      </c>
      <c r="O42">
        <f>IFERROR(__xludf.DUMMYFUNCTION("""COMPUTED_VALUE"""),0.0)</f>
        <v>0</v>
      </c>
      <c r="Q42" s="105" t="s">
        <v>7926</v>
      </c>
    </row>
    <row r="43" ht="21.75" hidden="1" customHeight="1">
      <c r="F43" s="128"/>
      <c r="G43" s="129"/>
      <c r="K43" s="124"/>
      <c r="L43" s="125"/>
      <c r="M43" s="64">
        <f t="shared" si="1"/>
        <v>-2.166666667</v>
      </c>
      <c r="N43">
        <v>0.0</v>
      </c>
      <c r="O43">
        <f>IFERROR(__xludf.DUMMYFUNCTION("""COMPUTED_VALUE"""),0.0)</f>
        <v>0</v>
      </c>
      <c r="Q43" s="105" t="s">
        <v>7926</v>
      </c>
    </row>
    <row r="44" ht="21.75" hidden="1" customHeight="1">
      <c r="F44" s="128"/>
      <c r="G44" s="129"/>
      <c r="K44" s="124"/>
      <c r="L44" s="125"/>
      <c r="M44" s="64">
        <f t="shared" si="1"/>
        <v>-2.145833333</v>
      </c>
      <c r="N44">
        <v>0.0</v>
      </c>
      <c r="O44">
        <f>IFERROR(__xludf.DUMMYFUNCTION("""COMPUTED_VALUE"""),0.0)</f>
        <v>0</v>
      </c>
      <c r="Q44" s="105" t="s">
        <v>7926</v>
      </c>
    </row>
    <row r="45" ht="21.75" hidden="1" customHeight="1">
      <c r="F45" s="128"/>
      <c r="G45" s="129"/>
      <c r="K45" s="124"/>
      <c r="L45" s="125"/>
      <c r="M45" s="64">
        <f t="shared" si="1"/>
        <v>-2.125</v>
      </c>
      <c r="N45">
        <v>0.0</v>
      </c>
      <c r="O45">
        <f>IFERROR(__xludf.DUMMYFUNCTION("""COMPUTED_VALUE"""),0.0)</f>
        <v>0</v>
      </c>
      <c r="Q45" s="105" t="s">
        <v>7926</v>
      </c>
    </row>
    <row r="46" hidden="1">
      <c r="K46" s="124"/>
      <c r="L46" s="125"/>
      <c r="M46" s="64">
        <f t="shared" si="1"/>
        <v>-2.104166667</v>
      </c>
      <c r="N46">
        <v>0.0</v>
      </c>
      <c r="O46">
        <f>IFERROR(__xludf.DUMMYFUNCTION("""COMPUTED_VALUE"""),0.0)</f>
        <v>0</v>
      </c>
      <c r="Q46" s="105" t="s">
        <v>7926</v>
      </c>
    </row>
    <row r="47" hidden="1">
      <c r="K47" s="124"/>
      <c r="L47" s="125"/>
      <c r="M47" s="64">
        <f t="shared" si="1"/>
        <v>-2.083333333</v>
      </c>
      <c r="N47">
        <v>0.0</v>
      </c>
      <c r="O47">
        <f>IFERROR(__xludf.DUMMYFUNCTION("""COMPUTED_VALUE"""),0.0)</f>
        <v>0</v>
      </c>
      <c r="Q47" s="105" t="s">
        <v>7926</v>
      </c>
    </row>
    <row r="48" hidden="1">
      <c r="K48" s="124"/>
      <c r="L48" s="125"/>
      <c r="M48" s="64">
        <f t="shared" si="1"/>
        <v>-2.0625</v>
      </c>
      <c r="N48">
        <v>0.0</v>
      </c>
      <c r="O48">
        <f>IFERROR(__xludf.DUMMYFUNCTION("""COMPUTED_VALUE"""),0.0)</f>
        <v>0</v>
      </c>
      <c r="Q48" s="105" t="s">
        <v>7926</v>
      </c>
    </row>
    <row r="49" hidden="1">
      <c r="K49" s="124"/>
      <c r="L49" s="125"/>
      <c r="M49" s="64">
        <f t="shared" si="1"/>
        <v>-2.041666667</v>
      </c>
      <c r="N49">
        <v>0.0</v>
      </c>
      <c r="O49">
        <f>IFERROR(__xludf.DUMMYFUNCTION("""COMPUTED_VALUE"""),0.0)</f>
        <v>0</v>
      </c>
      <c r="Q49" s="105" t="s">
        <v>7926</v>
      </c>
    </row>
    <row r="50" hidden="1">
      <c r="K50" s="124"/>
      <c r="L50" s="125"/>
      <c r="M50" s="64">
        <f t="shared" si="1"/>
        <v>-2.020833333</v>
      </c>
      <c r="N50">
        <v>0.0</v>
      </c>
      <c r="O50">
        <f>IFERROR(__xludf.DUMMYFUNCTION("""COMPUTED_VALUE"""),0.0)</f>
        <v>0</v>
      </c>
      <c r="Q50" s="105" t="s">
        <v>7926</v>
      </c>
    </row>
    <row r="51" hidden="1">
      <c r="K51" s="124"/>
      <c r="L51" s="125"/>
      <c r="M51" s="64">
        <f t="shared" si="1"/>
        <v>-2</v>
      </c>
      <c r="N51">
        <v>0.0</v>
      </c>
      <c r="O51">
        <f>IFERROR(__xludf.DUMMYFUNCTION("""COMPUTED_VALUE"""),0.0)</f>
        <v>0</v>
      </c>
      <c r="Q51" s="105" t="s">
        <v>7926</v>
      </c>
    </row>
    <row r="52" hidden="1">
      <c r="K52" s="124"/>
      <c r="L52" s="125"/>
      <c r="M52" s="64">
        <f t="shared" si="1"/>
        <v>-1.979166667</v>
      </c>
      <c r="N52">
        <v>0.0</v>
      </c>
      <c r="O52">
        <f>IFERROR(__xludf.DUMMYFUNCTION("""COMPUTED_VALUE"""),0.0)</f>
        <v>0</v>
      </c>
      <c r="Q52" s="105" t="s">
        <v>7926</v>
      </c>
    </row>
    <row r="53" hidden="1">
      <c r="K53" s="124"/>
      <c r="L53" s="125"/>
      <c r="M53" s="64">
        <f t="shared" si="1"/>
        <v>-1.958333333</v>
      </c>
      <c r="N53">
        <v>0.0</v>
      </c>
      <c r="O53">
        <f>IFERROR(__xludf.DUMMYFUNCTION("""COMPUTED_VALUE"""),0.0)</f>
        <v>0</v>
      </c>
      <c r="Q53" s="105" t="s">
        <v>7926</v>
      </c>
    </row>
    <row r="54" hidden="1">
      <c r="K54" s="124"/>
      <c r="L54" s="125"/>
      <c r="M54" s="64">
        <f t="shared" si="1"/>
        <v>-1.9375</v>
      </c>
      <c r="N54">
        <v>0.0</v>
      </c>
      <c r="O54">
        <f>IFERROR(__xludf.DUMMYFUNCTION("""COMPUTED_VALUE"""),0.0)</f>
        <v>0</v>
      </c>
      <c r="Q54" s="105" t="s">
        <v>7926</v>
      </c>
    </row>
    <row r="55" hidden="1">
      <c r="K55" s="124"/>
      <c r="L55" s="125"/>
      <c r="M55" s="64">
        <f t="shared" si="1"/>
        <v>-1.916666667</v>
      </c>
      <c r="N55">
        <v>0.0</v>
      </c>
      <c r="O55">
        <f>IFERROR(__xludf.DUMMYFUNCTION("""COMPUTED_VALUE"""),0.0)</f>
        <v>0</v>
      </c>
      <c r="Q55" s="105" t="s">
        <v>7926</v>
      </c>
    </row>
    <row r="56" hidden="1">
      <c r="K56" s="124"/>
      <c r="L56" s="125"/>
      <c r="M56" s="64">
        <f t="shared" si="1"/>
        <v>-1.895833333</v>
      </c>
      <c r="N56">
        <v>0.0</v>
      </c>
      <c r="O56">
        <f>IFERROR(__xludf.DUMMYFUNCTION("""COMPUTED_VALUE"""),0.0)</f>
        <v>0</v>
      </c>
      <c r="Q56" s="105" t="s">
        <v>7926</v>
      </c>
    </row>
    <row r="57" hidden="1">
      <c r="K57" s="124"/>
      <c r="L57" s="125"/>
      <c r="M57" s="64">
        <f t="shared" si="1"/>
        <v>-1.875</v>
      </c>
      <c r="N57">
        <v>0.0</v>
      </c>
      <c r="O57">
        <f>IFERROR(__xludf.DUMMYFUNCTION("""COMPUTED_VALUE"""),0.0)</f>
        <v>0</v>
      </c>
      <c r="Q57" s="105" t="s">
        <v>7926</v>
      </c>
    </row>
    <row r="58" hidden="1">
      <c r="K58" s="124"/>
      <c r="L58" s="125"/>
      <c r="M58" s="64">
        <f t="shared" si="1"/>
        <v>-1.854166667</v>
      </c>
      <c r="N58">
        <v>0.0</v>
      </c>
      <c r="O58">
        <f>IFERROR(__xludf.DUMMYFUNCTION("""COMPUTED_VALUE"""),0.0)</f>
        <v>0</v>
      </c>
      <c r="Q58" s="105" t="s">
        <v>7926</v>
      </c>
    </row>
    <row r="59" hidden="1">
      <c r="K59" s="124"/>
      <c r="L59" s="125"/>
      <c r="M59" s="64">
        <f t="shared" si="1"/>
        <v>-1.833333333</v>
      </c>
      <c r="N59">
        <v>0.0</v>
      </c>
      <c r="O59">
        <f>IFERROR(__xludf.DUMMYFUNCTION("""COMPUTED_VALUE"""),0.0)</f>
        <v>0</v>
      </c>
      <c r="Q59" s="105" t="s">
        <v>7926</v>
      </c>
    </row>
    <row r="60" hidden="1">
      <c r="K60" s="124"/>
      <c r="L60" s="125"/>
      <c r="M60" s="64">
        <f t="shared" si="1"/>
        <v>-1.8125</v>
      </c>
      <c r="N60">
        <v>0.0</v>
      </c>
      <c r="O60">
        <f>IFERROR(__xludf.DUMMYFUNCTION("""COMPUTED_VALUE"""),0.0)</f>
        <v>0</v>
      </c>
      <c r="Q60" s="105" t="s">
        <v>7926</v>
      </c>
    </row>
    <row r="61" hidden="1">
      <c r="K61" s="124"/>
      <c r="L61" s="125"/>
      <c r="M61" s="64">
        <f t="shared" si="1"/>
        <v>-1.791666667</v>
      </c>
      <c r="N61">
        <v>0.0</v>
      </c>
      <c r="O61">
        <f>IFERROR(__xludf.DUMMYFUNCTION("""COMPUTED_VALUE"""),0.0)</f>
        <v>0</v>
      </c>
      <c r="Q61" s="105" t="s">
        <v>7926</v>
      </c>
    </row>
    <row r="62" hidden="1">
      <c r="K62" s="124"/>
      <c r="L62" s="125"/>
      <c r="M62" s="64">
        <f t="shared" si="1"/>
        <v>-1.770833333</v>
      </c>
      <c r="N62">
        <v>0.0</v>
      </c>
      <c r="O62">
        <f>IFERROR(__xludf.DUMMYFUNCTION("""COMPUTED_VALUE"""),0.0)</f>
        <v>0</v>
      </c>
      <c r="Q62" s="105" t="s">
        <v>7926</v>
      </c>
    </row>
    <row r="63" hidden="1">
      <c r="K63" s="124"/>
      <c r="L63" s="125"/>
      <c r="M63" s="64">
        <f t="shared" si="1"/>
        <v>-1.75</v>
      </c>
      <c r="N63">
        <v>0.0</v>
      </c>
      <c r="O63">
        <f>IFERROR(__xludf.DUMMYFUNCTION("""COMPUTED_VALUE"""),0.0)</f>
        <v>0</v>
      </c>
      <c r="Q63" s="105" t="s">
        <v>7926</v>
      </c>
    </row>
    <row r="64" hidden="1">
      <c r="K64" s="124"/>
      <c r="L64" s="125"/>
      <c r="M64" s="64">
        <f t="shared" si="1"/>
        <v>-1.729166667</v>
      </c>
      <c r="N64">
        <v>0.0</v>
      </c>
      <c r="O64">
        <f>IFERROR(__xludf.DUMMYFUNCTION("""COMPUTED_VALUE"""),0.0)</f>
        <v>0</v>
      </c>
      <c r="Q64" s="105" t="s">
        <v>7926</v>
      </c>
    </row>
    <row r="65" hidden="1">
      <c r="K65" s="124"/>
      <c r="L65" s="125"/>
      <c r="M65" s="64">
        <f t="shared" si="1"/>
        <v>-1.708333333</v>
      </c>
      <c r="N65">
        <v>0.0</v>
      </c>
      <c r="O65">
        <f>IFERROR(__xludf.DUMMYFUNCTION("""COMPUTED_VALUE"""),0.0)</f>
        <v>0</v>
      </c>
      <c r="Q65" s="105" t="s">
        <v>7926</v>
      </c>
    </row>
    <row r="66" hidden="1">
      <c r="K66" s="124"/>
      <c r="L66" s="125"/>
      <c r="M66" s="64">
        <f t="shared" si="1"/>
        <v>-1.6875</v>
      </c>
      <c r="N66">
        <v>0.0</v>
      </c>
      <c r="O66">
        <f>IFERROR(__xludf.DUMMYFUNCTION("""COMPUTED_VALUE"""),0.0)</f>
        <v>0</v>
      </c>
      <c r="Q66" s="105" t="s">
        <v>7926</v>
      </c>
    </row>
    <row r="67" hidden="1">
      <c r="K67" s="124"/>
      <c r="L67" s="125"/>
      <c r="M67" s="64">
        <f t="shared" si="1"/>
        <v>-1.666666667</v>
      </c>
      <c r="N67">
        <v>0.0</v>
      </c>
      <c r="O67">
        <f>IFERROR(__xludf.DUMMYFUNCTION("""COMPUTED_VALUE"""),0.0)</f>
        <v>0</v>
      </c>
      <c r="Q67" s="105" t="s">
        <v>7926</v>
      </c>
    </row>
    <row r="68" hidden="1">
      <c r="K68" s="124"/>
      <c r="L68" s="125"/>
      <c r="M68" s="64">
        <f t="shared" si="1"/>
        <v>-1.645833333</v>
      </c>
      <c r="N68">
        <v>0.0</v>
      </c>
      <c r="O68">
        <f>IFERROR(__xludf.DUMMYFUNCTION("""COMPUTED_VALUE"""),0.0)</f>
        <v>0</v>
      </c>
      <c r="Q68" s="105" t="s">
        <v>7926</v>
      </c>
    </row>
    <row r="69" hidden="1">
      <c r="K69" s="124"/>
      <c r="L69" s="125"/>
      <c r="M69" s="64">
        <f t="shared" si="1"/>
        <v>-1.625</v>
      </c>
      <c r="N69">
        <v>0.0</v>
      </c>
      <c r="O69">
        <f>IFERROR(__xludf.DUMMYFUNCTION("""COMPUTED_VALUE"""),0.0)</f>
        <v>0</v>
      </c>
      <c r="Q69" s="105" t="s">
        <v>7926</v>
      </c>
    </row>
    <row r="70" hidden="1">
      <c r="K70" s="124"/>
      <c r="L70" s="125"/>
      <c r="M70" s="64">
        <f t="shared" si="1"/>
        <v>-1.604166667</v>
      </c>
      <c r="N70">
        <v>0.0</v>
      </c>
      <c r="O70">
        <f>IFERROR(__xludf.DUMMYFUNCTION("""COMPUTED_VALUE"""),0.0)</f>
        <v>0</v>
      </c>
      <c r="Q70" s="105" t="s">
        <v>7926</v>
      </c>
    </row>
    <row r="71" hidden="1">
      <c r="K71" s="124"/>
      <c r="L71" s="125"/>
      <c r="M71" s="64">
        <f t="shared" si="1"/>
        <v>-1.583333333</v>
      </c>
      <c r="N71">
        <v>0.0</v>
      </c>
      <c r="O71">
        <f>IFERROR(__xludf.DUMMYFUNCTION("""COMPUTED_VALUE"""),0.0)</f>
        <v>0</v>
      </c>
      <c r="Q71" s="105" t="s">
        <v>7926</v>
      </c>
    </row>
    <row r="72" hidden="1">
      <c r="K72" s="124"/>
      <c r="L72" s="125"/>
      <c r="M72" s="64">
        <f t="shared" si="1"/>
        <v>-1.5625</v>
      </c>
      <c r="N72">
        <v>0.0</v>
      </c>
      <c r="O72">
        <f>IFERROR(__xludf.DUMMYFUNCTION("""COMPUTED_VALUE"""),0.0)</f>
        <v>0</v>
      </c>
      <c r="Q72" s="105" t="s">
        <v>7926</v>
      </c>
    </row>
    <row r="73" hidden="1">
      <c r="K73" s="124"/>
      <c r="L73" s="125"/>
      <c r="M73" s="64">
        <f t="shared" si="1"/>
        <v>-1.541666667</v>
      </c>
      <c r="N73">
        <v>0.0</v>
      </c>
      <c r="O73">
        <f>IFERROR(__xludf.DUMMYFUNCTION("""COMPUTED_VALUE"""),0.0)</f>
        <v>0</v>
      </c>
      <c r="Q73" s="105" t="s">
        <v>7926</v>
      </c>
    </row>
    <row r="74" hidden="1">
      <c r="K74" s="124"/>
      <c r="L74" s="125"/>
      <c r="M74" s="64">
        <f t="shared" si="1"/>
        <v>-1.520833333</v>
      </c>
      <c r="N74">
        <v>0.0</v>
      </c>
      <c r="O74">
        <f>IFERROR(__xludf.DUMMYFUNCTION("""COMPUTED_VALUE"""),0.0)</f>
        <v>0</v>
      </c>
      <c r="Q74" s="105" t="s">
        <v>7926</v>
      </c>
    </row>
    <row r="75" hidden="1">
      <c r="K75" s="124"/>
      <c r="L75" s="125"/>
      <c r="M75" s="64">
        <f t="shared" si="1"/>
        <v>-1.5</v>
      </c>
      <c r="N75">
        <v>0.0</v>
      </c>
      <c r="O75">
        <f>IFERROR(__xludf.DUMMYFUNCTION("""COMPUTED_VALUE"""),0.0)</f>
        <v>0</v>
      </c>
      <c r="Q75" s="105" t="s">
        <v>7926</v>
      </c>
    </row>
    <row r="76" hidden="1">
      <c r="K76" s="124"/>
      <c r="L76" s="125"/>
      <c r="M76" s="64">
        <f t="shared" si="1"/>
        <v>-1.479166667</v>
      </c>
      <c r="N76">
        <v>0.0</v>
      </c>
      <c r="O76">
        <f>IFERROR(__xludf.DUMMYFUNCTION("""COMPUTED_VALUE"""),0.0)</f>
        <v>0</v>
      </c>
      <c r="Q76" s="105" t="s">
        <v>7926</v>
      </c>
    </row>
    <row r="77" hidden="1">
      <c r="K77" s="124"/>
      <c r="L77" s="125"/>
      <c r="M77" s="64">
        <f t="shared" si="1"/>
        <v>-1.458333333</v>
      </c>
      <c r="N77">
        <v>0.0</v>
      </c>
      <c r="O77">
        <f>IFERROR(__xludf.DUMMYFUNCTION("""COMPUTED_VALUE"""),0.0)</f>
        <v>0</v>
      </c>
      <c r="Q77" s="105" t="s">
        <v>7926</v>
      </c>
    </row>
    <row r="78" hidden="1">
      <c r="K78" s="124"/>
      <c r="L78" s="125"/>
      <c r="M78" s="64">
        <f t="shared" si="1"/>
        <v>-1.4375</v>
      </c>
      <c r="N78">
        <v>0.0</v>
      </c>
      <c r="O78">
        <f>IFERROR(__xludf.DUMMYFUNCTION("""COMPUTED_VALUE"""),0.0)</f>
        <v>0</v>
      </c>
      <c r="Q78" s="105" t="s">
        <v>7926</v>
      </c>
    </row>
    <row r="79" hidden="1">
      <c r="K79" s="124"/>
      <c r="L79" s="125"/>
      <c r="M79" s="64">
        <f t="shared" si="1"/>
        <v>-1.416666667</v>
      </c>
      <c r="N79">
        <v>0.0</v>
      </c>
      <c r="O79">
        <f>IFERROR(__xludf.DUMMYFUNCTION("""COMPUTED_VALUE"""),0.0)</f>
        <v>0</v>
      </c>
      <c r="Q79" s="105" t="s">
        <v>7926</v>
      </c>
    </row>
    <row r="80" hidden="1">
      <c r="K80" s="124"/>
      <c r="L80" s="125"/>
      <c r="M80" s="64">
        <f t="shared" si="1"/>
        <v>-1.395833333</v>
      </c>
      <c r="N80">
        <v>0.0</v>
      </c>
      <c r="O80">
        <f>IFERROR(__xludf.DUMMYFUNCTION("""COMPUTED_VALUE"""),0.0)</f>
        <v>0</v>
      </c>
      <c r="Q80" s="105" t="s">
        <v>7926</v>
      </c>
    </row>
    <row r="81" hidden="1">
      <c r="K81" s="124"/>
      <c r="L81" s="125"/>
      <c r="M81" s="64">
        <f t="shared" si="1"/>
        <v>-1.375</v>
      </c>
      <c r="N81">
        <v>0.0</v>
      </c>
      <c r="O81">
        <f>IFERROR(__xludf.DUMMYFUNCTION("""COMPUTED_VALUE"""),0.0)</f>
        <v>0</v>
      </c>
      <c r="Q81" s="105" t="s">
        <v>7926</v>
      </c>
    </row>
    <row r="82" hidden="1">
      <c r="K82" s="124"/>
      <c r="L82" s="125"/>
      <c r="M82" s="64">
        <f t="shared" si="1"/>
        <v>-1.354166667</v>
      </c>
      <c r="N82">
        <v>0.0</v>
      </c>
      <c r="O82">
        <f>IFERROR(__xludf.DUMMYFUNCTION("""COMPUTED_VALUE"""),0.0)</f>
        <v>0</v>
      </c>
      <c r="Q82" s="105" t="s">
        <v>7926</v>
      </c>
    </row>
    <row r="83" hidden="1">
      <c r="K83" s="124"/>
      <c r="L83" s="125"/>
      <c r="M83" s="64">
        <f t="shared" si="1"/>
        <v>-1.333333333</v>
      </c>
      <c r="N83">
        <v>0.0</v>
      </c>
      <c r="O83">
        <f>IFERROR(__xludf.DUMMYFUNCTION("""COMPUTED_VALUE"""),0.0)</f>
        <v>0</v>
      </c>
      <c r="Q83" s="105" t="s">
        <v>7926</v>
      </c>
    </row>
    <row r="84" hidden="1">
      <c r="K84" s="124"/>
      <c r="L84" s="125"/>
      <c r="M84" s="64">
        <f t="shared" si="1"/>
        <v>-1.3125</v>
      </c>
      <c r="N84">
        <v>0.0</v>
      </c>
      <c r="O84">
        <f>IFERROR(__xludf.DUMMYFUNCTION("""COMPUTED_VALUE"""),0.0)</f>
        <v>0</v>
      </c>
      <c r="Q84" s="105" t="s">
        <v>7926</v>
      </c>
    </row>
    <row r="85" hidden="1">
      <c r="K85" s="124"/>
      <c r="L85" s="125"/>
      <c r="M85" s="64">
        <f t="shared" si="1"/>
        <v>-1.291666667</v>
      </c>
      <c r="N85">
        <v>0.0</v>
      </c>
      <c r="O85">
        <f>IFERROR(__xludf.DUMMYFUNCTION("""COMPUTED_VALUE"""),0.0)</f>
        <v>0</v>
      </c>
      <c r="Q85" s="105" t="s">
        <v>7926</v>
      </c>
    </row>
    <row r="86" hidden="1">
      <c r="K86" s="124"/>
      <c r="L86" s="125"/>
      <c r="M86" s="64">
        <f t="shared" si="1"/>
        <v>-1.270833333</v>
      </c>
      <c r="N86">
        <v>0.0</v>
      </c>
      <c r="O86">
        <f>IFERROR(__xludf.DUMMYFUNCTION("""COMPUTED_VALUE"""),0.0)</f>
        <v>0</v>
      </c>
      <c r="Q86" s="105" t="s">
        <v>7926</v>
      </c>
    </row>
    <row r="87" hidden="1">
      <c r="K87" s="124"/>
      <c r="L87" s="125"/>
      <c r="M87" s="64">
        <f t="shared" si="1"/>
        <v>-1.25</v>
      </c>
      <c r="N87">
        <v>0.0</v>
      </c>
      <c r="O87">
        <f>IFERROR(__xludf.DUMMYFUNCTION("""COMPUTED_VALUE"""),0.0)</f>
        <v>0</v>
      </c>
      <c r="Q87" s="105" t="s">
        <v>7926</v>
      </c>
    </row>
    <row r="88" hidden="1">
      <c r="K88" s="124"/>
      <c r="L88" s="125"/>
      <c r="M88" s="64">
        <f t="shared" si="1"/>
        <v>-1.229166667</v>
      </c>
      <c r="N88">
        <v>0.0</v>
      </c>
      <c r="O88">
        <f>IFERROR(__xludf.DUMMYFUNCTION("""COMPUTED_VALUE"""),0.0)</f>
        <v>0</v>
      </c>
      <c r="Q88" s="105" t="s">
        <v>7926</v>
      </c>
    </row>
    <row r="89" hidden="1">
      <c r="K89" s="124"/>
      <c r="L89" s="125"/>
      <c r="M89" s="64">
        <f t="shared" si="1"/>
        <v>-1.208333333</v>
      </c>
      <c r="N89">
        <v>0.0</v>
      </c>
      <c r="O89">
        <f>IFERROR(__xludf.DUMMYFUNCTION("""COMPUTED_VALUE"""),0.0)</f>
        <v>0</v>
      </c>
      <c r="Q89" s="105" t="s">
        <v>7926</v>
      </c>
    </row>
    <row r="90" hidden="1">
      <c r="K90" s="124"/>
      <c r="L90" s="125"/>
      <c r="M90" s="64">
        <f t="shared" si="1"/>
        <v>-1.1875</v>
      </c>
      <c r="N90">
        <v>0.0</v>
      </c>
      <c r="O90">
        <f>IFERROR(__xludf.DUMMYFUNCTION("""COMPUTED_VALUE"""),0.0)</f>
        <v>0</v>
      </c>
      <c r="Q90" s="105" t="s">
        <v>7926</v>
      </c>
    </row>
    <row r="91" hidden="1">
      <c r="K91" s="124"/>
      <c r="L91" s="125"/>
      <c r="M91" s="64">
        <f t="shared" si="1"/>
        <v>-1.166666667</v>
      </c>
      <c r="N91">
        <v>0.0</v>
      </c>
      <c r="O91">
        <f>IFERROR(__xludf.DUMMYFUNCTION("""COMPUTED_VALUE"""),0.0)</f>
        <v>0</v>
      </c>
      <c r="Q91" s="105" t="s">
        <v>7926</v>
      </c>
    </row>
    <row r="92" hidden="1">
      <c r="K92" s="124"/>
      <c r="L92" s="125"/>
      <c r="M92" s="64">
        <f t="shared" si="1"/>
        <v>-1.145833333</v>
      </c>
      <c r="N92">
        <v>0.0</v>
      </c>
      <c r="O92">
        <f>IFERROR(__xludf.DUMMYFUNCTION("""COMPUTED_VALUE"""),0.0)</f>
        <v>0</v>
      </c>
      <c r="Q92" s="105" t="s">
        <v>7926</v>
      </c>
    </row>
    <row r="93" hidden="1">
      <c r="K93" s="124"/>
      <c r="L93" s="125"/>
      <c r="M93" s="64">
        <f t="shared" si="1"/>
        <v>-1.125</v>
      </c>
      <c r="N93">
        <v>0.0</v>
      </c>
      <c r="O93">
        <f>IFERROR(__xludf.DUMMYFUNCTION("""COMPUTED_VALUE"""),0.0)</f>
        <v>0</v>
      </c>
      <c r="Q93" s="105" t="s">
        <v>7926</v>
      </c>
    </row>
    <row r="94" hidden="1">
      <c r="K94" s="124"/>
      <c r="L94" s="125"/>
      <c r="M94" s="64">
        <f t="shared" si="1"/>
        <v>-1.104166667</v>
      </c>
      <c r="N94">
        <v>0.0</v>
      </c>
      <c r="O94">
        <f>IFERROR(__xludf.DUMMYFUNCTION("""COMPUTED_VALUE"""),0.0)</f>
        <v>0</v>
      </c>
      <c r="Q94" s="105" t="s">
        <v>7926</v>
      </c>
    </row>
    <row r="95" hidden="1">
      <c r="K95" s="124"/>
      <c r="L95" s="125"/>
      <c r="M95" s="64">
        <f t="shared" si="1"/>
        <v>-1.083333333</v>
      </c>
      <c r="N95">
        <v>0.0</v>
      </c>
      <c r="O95">
        <f>IFERROR(__xludf.DUMMYFUNCTION("""COMPUTED_VALUE"""),0.0)</f>
        <v>0</v>
      </c>
      <c r="Q95" s="105" t="s">
        <v>7926</v>
      </c>
    </row>
    <row r="96" hidden="1">
      <c r="K96" s="124"/>
      <c r="L96" s="125"/>
      <c r="M96" s="64">
        <f t="shared" si="1"/>
        <v>-1.0625</v>
      </c>
      <c r="N96">
        <v>0.0</v>
      </c>
      <c r="O96">
        <f>IFERROR(__xludf.DUMMYFUNCTION("""COMPUTED_VALUE"""),0.0)</f>
        <v>0</v>
      </c>
      <c r="Q96" s="105" t="s">
        <v>7926</v>
      </c>
    </row>
    <row r="97" hidden="1">
      <c r="K97" s="124"/>
      <c r="L97" s="125"/>
      <c r="M97" s="64">
        <f t="shared" si="1"/>
        <v>-1.041666667</v>
      </c>
      <c r="N97">
        <v>0.0</v>
      </c>
      <c r="O97">
        <f>IFERROR(__xludf.DUMMYFUNCTION("""COMPUTED_VALUE"""),0.0)</f>
        <v>0</v>
      </c>
      <c r="Q97" s="105" t="s">
        <v>7926</v>
      </c>
    </row>
    <row r="98" hidden="1">
      <c r="K98" s="124"/>
      <c r="L98" s="125"/>
      <c r="M98" s="64">
        <f t="shared" si="1"/>
        <v>-1.020833333</v>
      </c>
      <c r="N98">
        <v>0.0</v>
      </c>
      <c r="O98">
        <f>IFERROR(__xludf.DUMMYFUNCTION("""COMPUTED_VALUE"""),0.0)</f>
        <v>0</v>
      </c>
      <c r="Q98" s="105" t="s">
        <v>7926</v>
      </c>
    </row>
    <row r="99" hidden="1">
      <c r="K99" s="124"/>
      <c r="L99" s="125"/>
      <c r="M99" s="64">
        <f t="shared" si="1"/>
        <v>-1</v>
      </c>
      <c r="N99">
        <v>0.0</v>
      </c>
      <c r="O99">
        <f>IFERROR(__xludf.DUMMYFUNCTION("""COMPUTED_VALUE"""),0.0)</f>
        <v>0</v>
      </c>
      <c r="Q99" s="105" t="s">
        <v>7926</v>
      </c>
    </row>
    <row r="100" hidden="1">
      <c r="K100" s="124"/>
      <c r="L100" s="125"/>
      <c r="M100" s="64">
        <f t="shared" si="1"/>
        <v>-0.9791666667</v>
      </c>
      <c r="N100">
        <v>0.0</v>
      </c>
      <c r="O100">
        <f>IFERROR(__xludf.DUMMYFUNCTION("""COMPUTED_VALUE"""),0.0)</f>
        <v>0</v>
      </c>
      <c r="Q100" s="105" t="s">
        <v>7926</v>
      </c>
    </row>
    <row r="101" hidden="1">
      <c r="K101" s="124"/>
      <c r="L101" s="125"/>
      <c r="M101" s="64">
        <f t="shared" si="1"/>
        <v>-0.9583333333</v>
      </c>
      <c r="N101">
        <v>0.0</v>
      </c>
      <c r="O101">
        <f>IFERROR(__xludf.DUMMYFUNCTION("""COMPUTED_VALUE"""),0.0)</f>
        <v>0</v>
      </c>
      <c r="Q101" s="105" t="s">
        <v>7926</v>
      </c>
    </row>
    <row r="102" hidden="1">
      <c r="K102" s="124"/>
      <c r="L102" s="125"/>
      <c r="M102" s="64">
        <f t="shared" si="1"/>
        <v>-0.9375</v>
      </c>
      <c r="N102">
        <v>0.0</v>
      </c>
      <c r="O102">
        <f>IFERROR(__xludf.DUMMYFUNCTION("""COMPUTED_VALUE"""),0.0)</f>
        <v>0</v>
      </c>
      <c r="Q102" s="105" t="s">
        <v>7926</v>
      </c>
    </row>
    <row r="103" hidden="1">
      <c r="K103" s="124"/>
      <c r="L103" s="125"/>
      <c r="M103" s="64">
        <f t="shared" si="1"/>
        <v>-0.9166666667</v>
      </c>
      <c r="N103">
        <v>0.0</v>
      </c>
      <c r="O103">
        <f>IFERROR(__xludf.DUMMYFUNCTION("""COMPUTED_VALUE"""),0.0)</f>
        <v>0</v>
      </c>
      <c r="Q103" s="105" t="s">
        <v>7926</v>
      </c>
    </row>
    <row r="104" hidden="1">
      <c r="K104" s="124"/>
      <c r="L104" s="125"/>
      <c r="M104" s="64">
        <f t="shared" si="1"/>
        <v>-0.8958333333</v>
      </c>
      <c r="N104">
        <v>0.0</v>
      </c>
      <c r="O104">
        <f>IFERROR(__xludf.DUMMYFUNCTION("""COMPUTED_VALUE"""),0.0)</f>
        <v>0</v>
      </c>
      <c r="Q104" s="105" t="s">
        <v>7926</v>
      </c>
    </row>
    <row r="105" hidden="1">
      <c r="K105" s="124"/>
      <c r="L105" s="125"/>
      <c r="M105" s="64">
        <f t="shared" si="1"/>
        <v>-0.875</v>
      </c>
      <c r="N105">
        <v>0.0</v>
      </c>
      <c r="O105">
        <f>IFERROR(__xludf.DUMMYFUNCTION("""COMPUTED_VALUE"""),0.0)</f>
        <v>0</v>
      </c>
      <c r="Q105" s="105" t="s">
        <v>7926</v>
      </c>
    </row>
    <row r="106" hidden="1">
      <c r="K106" s="124"/>
      <c r="L106" s="125"/>
      <c r="M106" s="64">
        <f t="shared" si="1"/>
        <v>-0.8541666667</v>
      </c>
      <c r="N106">
        <v>0.0</v>
      </c>
      <c r="O106">
        <f>IFERROR(__xludf.DUMMYFUNCTION("""COMPUTED_VALUE"""),0.0)</f>
        <v>0</v>
      </c>
      <c r="Q106" s="105" t="s">
        <v>7926</v>
      </c>
    </row>
    <row r="107" hidden="1">
      <c r="K107" s="124"/>
      <c r="L107" s="125"/>
      <c r="M107" s="64">
        <f t="shared" si="1"/>
        <v>-0.8333333333</v>
      </c>
      <c r="N107">
        <v>0.0</v>
      </c>
      <c r="O107">
        <f>IFERROR(__xludf.DUMMYFUNCTION("""COMPUTED_VALUE"""),0.0)</f>
        <v>0</v>
      </c>
      <c r="Q107" s="105" t="s">
        <v>7926</v>
      </c>
    </row>
    <row r="108" hidden="1">
      <c r="K108" s="124"/>
      <c r="L108" s="125"/>
      <c r="M108" s="64">
        <f t="shared" si="1"/>
        <v>-0.8125</v>
      </c>
      <c r="N108">
        <v>0.0</v>
      </c>
      <c r="O108">
        <f>IFERROR(__xludf.DUMMYFUNCTION("""COMPUTED_VALUE"""),0.0)</f>
        <v>0</v>
      </c>
      <c r="Q108" s="105" t="s">
        <v>7926</v>
      </c>
    </row>
    <row r="109" hidden="1">
      <c r="K109" s="124"/>
      <c r="L109" s="125"/>
      <c r="M109" s="64">
        <f t="shared" si="1"/>
        <v>-0.7916666667</v>
      </c>
      <c r="N109">
        <v>0.0</v>
      </c>
      <c r="O109">
        <f>IFERROR(__xludf.DUMMYFUNCTION("""COMPUTED_VALUE"""),0.0)</f>
        <v>0</v>
      </c>
      <c r="Q109" s="105" t="s">
        <v>7926</v>
      </c>
    </row>
    <row r="110" hidden="1">
      <c r="K110" s="124"/>
      <c r="L110" s="125"/>
      <c r="M110" s="64">
        <f t="shared" si="1"/>
        <v>-0.7708333333</v>
      </c>
      <c r="N110">
        <v>0.0</v>
      </c>
      <c r="O110">
        <f>IFERROR(__xludf.DUMMYFUNCTION("""COMPUTED_VALUE"""),0.0)</f>
        <v>0</v>
      </c>
      <c r="Q110" s="105" t="s">
        <v>7926</v>
      </c>
    </row>
    <row r="111" hidden="1">
      <c r="K111" s="124"/>
      <c r="L111" s="125"/>
      <c r="M111" s="64">
        <f t="shared" si="1"/>
        <v>-0.75</v>
      </c>
      <c r="N111">
        <v>0.0</v>
      </c>
      <c r="O111">
        <f>IFERROR(__xludf.DUMMYFUNCTION("""COMPUTED_VALUE"""),0.0)</f>
        <v>0</v>
      </c>
      <c r="Q111" s="105" t="s">
        <v>7926</v>
      </c>
    </row>
    <row r="112" hidden="1">
      <c r="K112" s="124"/>
      <c r="L112" s="125"/>
      <c r="M112" s="64">
        <f t="shared" si="1"/>
        <v>-0.7291666667</v>
      </c>
      <c r="N112">
        <v>0.0</v>
      </c>
      <c r="O112">
        <f>IFERROR(__xludf.DUMMYFUNCTION("""COMPUTED_VALUE"""),0.0)</f>
        <v>0</v>
      </c>
      <c r="Q112" s="105" t="s">
        <v>7926</v>
      </c>
    </row>
    <row r="113" hidden="1">
      <c r="K113" s="124"/>
      <c r="L113" s="125"/>
      <c r="M113" s="64">
        <f t="shared" si="1"/>
        <v>-0.7083333333</v>
      </c>
      <c r="N113">
        <v>0.0</v>
      </c>
      <c r="O113">
        <f>IFERROR(__xludf.DUMMYFUNCTION("""COMPUTED_VALUE"""),0.0)</f>
        <v>0</v>
      </c>
      <c r="Q113" s="105" t="s">
        <v>7926</v>
      </c>
    </row>
    <row r="114" hidden="1">
      <c r="K114" s="124"/>
      <c r="L114" s="125"/>
      <c r="M114" s="64">
        <f t="shared" si="1"/>
        <v>-0.6875</v>
      </c>
      <c r="N114">
        <v>0.0</v>
      </c>
      <c r="O114">
        <f>IFERROR(__xludf.DUMMYFUNCTION("""COMPUTED_VALUE"""),0.0)</f>
        <v>0</v>
      </c>
      <c r="Q114" s="105" t="s">
        <v>7926</v>
      </c>
    </row>
    <row r="115" hidden="1">
      <c r="K115" s="124"/>
      <c r="L115" s="125"/>
      <c r="M115" s="64">
        <f t="shared" si="1"/>
        <v>-0.6666666667</v>
      </c>
      <c r="N115">
        <v>0.0</v>
      </c>
      <c r="O115">
        <f>IFERROR(__xludf.DUMMYFUNCTION("""COMPUTED_VALUE"""),0.0)</f>
        <v>0</v>
      </c>
      <c r="Q115" s="105" t="s">
        <v>7926</v>
      </c>
    </row>
    <row r="116" hidden="1">
      <c r="K116" s="124"/>
      <c r="L116" s="125"/>
      <c r="M116" s="64">
        <f t="shared" si="1"/>
        <v>-0.6458333333</v>
      </c>
      <c r="N116">
        <v>0.0</v>
      </c>
      <c r="O116">
        <f>IFERROR(__xludf.DUMMYFUNCTION("""COMPUTED_VALUE"""),0.0)</f>
        <v>0</v>
      </c>
      <c r="Q116" s="105" t="s">
        <v>7926</v>
      </c>
    </row>
    <row r="117" hidden="1">
      <c r="K117" s="124"/>
      <c r="L117" s="125"/>
      <c r="M117" s="64">
        <f t="shared" si="1"/>
        <v>-0.625</v>
      </c>
      <c r="N117">
        <v>0.0</v>
      </c>
      <c r="O117">
        <f>IFERROR(__xludf.DUMMYFUNCTION("""COMPUTED_VALUE"""),0.0)</f>
        <v>0</v>
      </c>
      <c r="Q117" s="105" t="s">
        <v>7926</v>
      </c>
    </row>
    <row r="118" hidden="1">
      <c r="K118" s="124"/>
      <c r="L118" s="125"/>
      <c r="M118" s="64">
        <f t="shared" si="1"/>
        <v>-0.6041666667</v>
      </c>
      <c r="N118">
        <v>0.0</v>
      </c>
      <c r="O118">
        <f>IFERROR(__xludf.DUMMYFUNCTION("""COMPUTED_VALUE"""),0.0)</f>
        <v>0</v>
      </c>
      <c r="Q118" s="105" t="s">
        <v>7926</v>
      </c>
    </row>
    <row r="119" hidden="1">
      <c r="K119" s="124"/>
      <c r="L119" s="125"/>
      <c r="M119" s="64">
        <f t="shared" si="1"/>
        <v>-0.5833333333</v>
      </c>
      <c r="N119">
        <v>0.0</v>
      </c>
      <c r="O119">
        <f>IFERROR(__xludf.DUMMYFUNCTION("""COMPUTED_VALUE"""),0.0)</f>
        <v>0</v>
      </c>
      <c r="Q119" s="105" t="s">
        <v>7926</v>
      </c>
    </row>
    <row r="120" hidden="1">
      <c r="K120" s="124"/>
      <c r="L120" s="125"/>
      <c r="M120" s="64">
        <f t="shared" si="1"/>
        <v>-0.5625</v>
      </c>
      <c r="N120">
        <v>0.0</v>
      </c>
      <c r="O120">
        <f>IFERROR(__xludf.DUMMYFUNCTION("""COMPUTED_VALUE"""),0.0)</f>
        <v>0</v>
      </c>
      <c r="Q120" s="105" t="s">
        <v>7926</v>
      </c>
    </row>
    <row r="121" hidden="1">
      <c r="K121" s="124"/>
      <c r="L121" s="125"/>
      <c r="M121" s="64">
        <f t="shared" si="1"/>
        <v>-0.5416666667</v>
      </c>
      <c r="N121">
        <v>0.0</v>
      </c>
      <c r="O121">
        <f>IFERROR(__xludf.DUMMYFUNCTION("""COMPUTED_VALUE"""),0.0)</f>
        <v>0</v>
      </c>
      <c r="Q121" s="105" t="s">
        <v>7926</v>
      </c>
    </row>
    <row r="122" hidden="1">
      <c r="K122" s="124"/>
      <c r="L122" s="125"/>
      <c r="M122" s="64">
        <f t="shared" si="1"/>
        <v>-0.5208333333</v>
      </c>
      <c r="N122">
        <v>0.0</v>
      </c>
      <c r="O122">
        <f>IFERROR(__xludf.DUMMYFUNCTION("""COMPUTED_VALUE"""),0.0)</f>
        <v>0</v>
      </c>
      <c r="Q122" s="105" t="s">
        <v>7926</v>
      </c>
    </row>
    <row r="123" hidden="1">
      <c r="K123" s="124"/>
      <c r="L123" s="125"/>
      <c r="M123" s="64">
        <f t="shared" si="1"/>
        <v>-0.5</v>
      </c>
      <c r="N123">
        <v>0.0</v>
      </c>
      <c r="O123">
        <f>IFERROR(__xludf.DUMMYFUNCTION("""COMPUTED_VALUE"""),0.0)</f>
        <v>0</v>
      </c>
      <c r="Q123" s="105" t="s">
        <v>7926</v>
      </c>
    </row>
    <row r="124" hidden="1">
      <c r="K124" s="124"/>
      <c r="L124" s="125"/>
      <c r="M124" s="64">
        <f t="shared" si="1"/>
        <v>-0.4791666667</v>
      </c>
      <c r="N124">
        <v>0.0</v>
      </c>
      <c r="O124">
        <f>IFERROR(__xludf.DUMMYFUNCTION("""COMPUTED_VALUE"""),0.0)</f>
        <v>0</v>
      </c>
      <c r="Q124" s="105" t="s">
        <v>7926</v>
      </c>
    </row>
    <row r="125" hidden="1">
      <c r="K125" s="124"/>
      <c r="L125" s="125"/>
      <c r="M125" s="64">
        <f t="shared" si="1"/>
        <v>-0.4583333333</v>
      </c>
      <c r="N125">
        <v>0.0</v>
      </c>
      <c r="O125">
        <f>IFERROR(__xludf.DUMMYFUNCTION("""COMPUTED_VALUE"""),0.0)</f>
        <v>0</v>
      </c>
      <c r="Q125" s="105" t="s">
        <v>7926</v>
      </c>
    </row>
    <row r="126" hidden="1">
      <c r="K126" s="124"/>
      <c r="L126" s="125"/>
      <c r="M126" s="64">
        <f t="shared" si="1"/>
        <v>-0.4375</v>
      </c>
      <c r="N126">
        <v>0.0</v>
      </c>
      <c r="O126">
        <f>IFERROR(__xludf.DUMMYFUNCTION("""COMPUTED_VALUE"""),0.0)</f>
        <v>0</v>
      </c>
      <c r="Q126" s="105" t="s">
        <v>7926</v>
      </c>
    </row>
    <row r="127" hidden="1">
      <c r="K127" s="124"/>
      <c r="L127" s="125"/>
      <c r="M127" s="64">
        <f t="shared" si="1"/>
        <v>-0.4166666667</v>
      </c>
      <c r="N127">
        <v>0.0</v>
      </c>
      <c r="O127">
        <f>IFERROR(__xludf.DUMMYFUNCTION("""COMPUTED_VALUE"""),0.0)</f>
        <v>0</v>
      </c>
      <c r="Q127" s="105" t="s">
        <v>7926</v>
      </c>
    </row>
    <row r="128" hidden="1">
      <c r="K128" s="124"/>
      <c r="L128" s="125"/>
      <c r="M128" s="64">
        <f t="shared" si="1"/>
        <v>-0.3958333333</v>
      </c>
      <c r="N128">
        <v>0.0</v>
      </c>
      <c r="O128">
        <f>IFERROR(__xludf.DUMMYFUNCTION("""COMPUTED_VALUE"""),0.0)</f>
        <v>0</v>
      </c>
      <c r="Q128" s="105" t="s">
        <v>7926</v>
      </c>
    </row>
    <row r="129" hidden="1">
      <c r="K129" s="124"/>
      <c r="L129" s="125"/>
      <c r="M129" s="64">
        <f t="shared" si="1"/>
        <v>-0.375</v>
      </c>
      <c r="N129">
        <v>0.0</v>
      </c>
      <c r="O129">
        <f>IFERROR(__xludf.DUMMYFUNCTION("""COMPUTED_VALUE"""),0.0)</f>
        <v>0</v>
      </c>
      <c r="Q129" s="105" t="s">
        <v>7926</v>
      </c>
    </row>
    <row r="130" hidden="1">
      <c r="K130" s="124"/>
      <c r="L130" s="125"/>
      <c r="M130" s="64">
        <f t="shared" si="1"/>
        <v>-0.3541666667</v>
      </c>
      <c r="N130">
        <v>0.0</v>
      </c>
      <c r="O130">
        <f>IFERROR(__xludf.DUMMYFUNCTION("""COMPUTED_VALUE"""),0.0)</f>
        <v>0</v>
      </c>
      <c r="Q130" s="105" t="s">
        <v>7926</v>
      </c>
    </row>
    <row r="131" hidden="1">
      <c r="K131" s="124"/>
      <c r="L131" s="125"/>
      <c r="M131" s="64">
        <f t="shared" si="1"/>
        <v>-0.3333333333</v>
      </c>
      <c r="N131">
        <v>0.0</v>
      </c>
      <c r="O131">
        <f>IFERROR(__xludf.DUMMYFUNCTION("""COMPUTED_VALUE"""),0.0)</f>
        <v>0</v>
      </c>
      <c r="Q131" s="105" t="s">
        <v>7926</v>
      </c>
    </row>
    <row r="132" hidden="1">
      <c r="K132" s="124"/>
      <c r="L132" s="125"/>
      <c r="M132" s="64">
        <f t="shared" si="1"/>
        <v>-0.3125</v>
      </c>
      <c r="N132">
        <v>0.0</v>
      </c>
      <c r="O132">
        <f>IFERROR(__xludf.DUMMYFUNCTION("""COMPUTED_VALUE"""),0.0)</f>
        <v>0</v>
      </c>
      <c r="Q132" s="105" t="s">
        <v>7926</v>
      </c>
    </row>
    <row r="133" hidden="1">
      <c r="K133" s="124"/>
      <c r="L133" s="125"/>
      <c r="M133" s="64">
        <f t="shared" si="1"/>
        <v>-0.2916666667</v>
      </c>
      <c r="N133">
        <v>0.0</v>
      </c>
      <c r="O133">
        <f>IFERROR(__xludf.DUMMYFUNCTION("""COMPUTED_VALUE"""),0.0)</f>
        <v>0</v>
      </c>
      <c r="Q133" s="105" t="s">
        <v>7926</v>
      </c>
    </row>
    <row r="134" hidden="1">
      <c r="K134" s="124"/>
      <c r="L134" s="125"/>
      <c r="M134" s="64">
        <f t="shared" si="1"/>
        <v>-0.2708333333</v>
      </c>
      <c r="N134">
        <v>0.0</v>
      </c>
      <c r="O134">
        <f>IFERROR(__xludf.DUMMYFUNCTION("""COMPUTED_VALUE"""),0.0)</f>
        <v>0</v>
      </c>
      <c r="Q134" s="105" t="s">
        <v>7926</v>
      </c>
    </row>
    <row r="135" hidden="1">
      <c r="K135" s="124"/>
      <c r="L135" s="125"/>
      <c r="M135" s="64">
        <f t="shared" si="1"/>
        <v>-0.25</v>
      </c>
      <c r="N135">
        <v>0.0</v>
      </c>
      <c r="O135">
        <f>IFERROR(__xludf.DUMMYFUNCTION("""COMPUTED_VALUE"""),0.0)</f>
        <v>0</v>
      </c>
      <c r="Q135" s="105" t="s">
        <v>7926</v>
      </c>
    </row>
    <row r="136" hidden="1">
      <c r="K136" s="124"/>
      <c r="L136" s="125"/>
      <c r="M136" s="64">
        <f t="shared" si="1"/>
        <v>-0.2291666667</v>
      </c>
      <c r="N136">
        <v>0.0</v>
      </c>
      <c r="O136">
        <f>IFERROR(__xludf.DUMMYFUNCTION("""COMPUTED_VALUE"""),0.0)</f>
        <v>0</v>
      </c>
      <c r="Q136" s="105" t="s">
        <v>7926</v>
      </c>
    </row>
    <row r="137" hidden="1">
      <c r="K137" s="124"/>
      <c r="L137" s="125"/>
      <c r="M137" s="64">
        <f t="shared" si="1"/>
        <v>-0.2083333333</v>
      </c>
      <c r="N137">
        <v>0.0</v>
      </c>
      <c r="O137">
        <f>IFERROR(__xludf.DUMMYFUNCTION("""COMPUTED_VALUE"""),0.0)</f>
        <v>0</v>
      </c>
      <c r="Q137" s="105" t="s">
        <v>7926</v>
      </c>
    </row>
    <row r="138" hidden="1">
      <c r="K138" s="124"/>
      <c r="L138" s="125"/>
      <c r="M138" s="64">
        <f t="shared" si="1"/>
        <v>-0.1875</v>
      </c>
      <c r="N138">
        <v>0.0</v>
      </c>
      <c r="O138">
        <f>IFERROR(__xludf.DUMMYFUNCTION("""COMPUTED_VALUE"""),0.0)</f>
        <v>0</v>
      </c>
      <c r="Q138" s="105" t="s">
        <v>7926</v>
      </c>
    </row>
    <row r="139" hidden="1">
      <c r="K139" s="124"/>
      <c r="L139" s="125"/>
      <c r="M139" s="64">
        <f t="shared" si="1"/>
        <v>-0.1666666667</v>
      </c>
      <c r="N139">
        <v>0.0</v>
      </c>
      <c r="O139">
        <f>IFERROR(__xludf.DUMMYFUNCTION("""COMPUTED_VALUE"""),0.0)</f>
        <v>0</v>
      </c>
      <c r="Q139" s="105" t="s">
        <v>7926</v>
      </c>
    </row>
    <row r="140" hidden="1">
      <c r="K140" s="124"/>
      <c r="L140" s="125"/>
      <c r="M140" s="64">
        <f t="shared" si="1"/>
        <v>-0.1458333333</v>
      </c>
      <c r="N140">
        <v>0.0</v>
      </c>
      <c r="O140">
        <f>IFERROR(__xludf.DUMMYFUNCTION("""COMPUTED_VALUE"""),0.0)</f>
        <v>0</v>
      </c>
      <c r="Q140" s="105" t="s">
        <v>7926</v>
      </c>
    </row>
    <row r="141" hidden="1">
      <c r="K141" s="124"/>
      <c r="L141" s="125"/>
      <c r="M141" s="64">
        <f t="shared" si="1"/>
        <v>-0.125</v>
      </c>
      <c r="N141">
        <v>0.0</v>
      </c>
      <c r="O141">
        <f>IFERROR(__xludf.DUMMYFUNCTION("""COMPUTED_VALUE"""),0.0)</f>
        <v>0</v>
      </c>
      <c r="Q141" s="105" t="s">
        <v>7926</v>
      </c>
    </row>
    <row r="142" hidden="1">
      <c r="K142" s="124"/>
      <c r="L142" s="125"/>
      <c r="M142" s="64">
        <f t="shared" si="1"/>
        <v>-0.1041666667</v>
      </c>
      <c r="N142">
        <v>0.0</v>
      </c>
      <c r="O142">
        <f>IFERROR(__xludf.DUMMYFUNCTION("""COMPUTED_VALUE"""),0.0)</f>
        <v>0</v>
      </c>
      <c r="Q142" s="105" t="s">
        <v>7926</v>
      </c>
    </row>
    <row r="143" hidden="1">
      <c r="K143" s="124"/>
      <c r="L143" s="125"/>
      <c r="M143" s="64">
        <f t="shared" si="1"/>
        <v>-0.08333333333</v>
      </c>
      <c r="N143">
        <v>0.0</v>
      </c>
      <c r="O143">
        <f>IFERROR(__xludf.DUMMYFUNCTION("""COMPUTED_VALUE"""),0.0)</f>
        <v>0</v>
      </c>
      <c r="Q143" s="105" t="s">
        <v>7926</v>
      </c>
    </row>
    <row r="144" hidden="1">
      <c r="K144" s="124"/>
      <c r="L144" s="125"/>
      <c r="M144" s="64">
        <f t="shared" si="1"/>
        <v>-0.0625</v>
      </c>
      <c r="N144">
        <v>0.0</v>
      </c>
      <c r="O144">
        <f>IFERROR(__xludf.DUMMYFUNCTION("""COMPUTED_VALUE"""),0.0)</f>
        <v>0</v>
      </c>
      <c r="Q144" s="105" t="s">
        <v>7926</v>
      </c>
    </row>
    <row r="145" hidden="1">
      <c r="K145" s="124"/>
      <c r="L145" s="125"/>
      <c r="M145" s="64">
        <f t="shared" si="1"/>
        <v>-0.04166666667</v>
      </c>
      <c r="N145">
        <v>0.0</v>
      </c>
      <c r="O145">
        <f>IFERROR(__xludf.DUMMYFUNCTION("""COMPUTED_VALUE"""),0.0)</f>
        <v>0</v>
      </c>
      <c r="Q145" s="105" t="s">
        <v>7926</v>
      </c>
    </row>
    <row r="146" hidden="1">
      <c r="K146" s="124"/>
      <c r="L146" s="125"/>
      <c r="M146" s="64">
        <f t="shared" si="1"/>
        <v>-0.02083333333</v>
      </c>
      <c r="N146">
        <v>0.0</v>
      </c>
      <c r="O146">
        <f>IFERROR(__xludf.DUMMYFUNCTION("""COMPUTED_VALUE"""),0.0)</f>
        <v>0</v>
      </c>
      <c r="Q146" s="105" t="s">
        <v>7926</v>
      </c>
    </row>
    <row r="147" hidden="1">
      <c r="K147" s="124"/>
      <c r="L147" s="125"/>
      <c r="M147" s="64">
        <f t="shared" si="1"/>
        <v>0</v>
      </c>
      <c r="N147">
        <v>0.0</v>
      </c>
      <c r="O147">
        <f>IFERROR(__xludf.DUMMYFUNCTION("""COMPUTED_VALUE"""),0.0)</f>
        <v>0</v>
      </c>
      <c r="Q147" s="105" t="s">
        <v>7926</v>
      </c>
    </row>
    <row r="148" hidden="1">
      <c r="K148" s="124"/>
      <c r="L148" s="125"/>
      <c r="M148" s="64">
        <f t="shared" si="1"/>
        <v>0.02083333333</v>
      </c>
      <c r="N148">
        <v>0.0</v>
      </c>
      <c r="O148">
        <f>IFERROR(__xludf.DUMMYFUNCTION("""COMPUTED_VALUE"""),0.0)</f>
        <v>0</v>
      </c>
      <c r="Q148" s="105" t="s">
        <v>7926</v>
      </c>
    </row>
    <row r="149" hidden="1">
      <c r="K149" s="124"/>
      <c r="L149" s="125"/>
      <c r="M149" s="104"/>
      <c r="N149">
        <v>1243.0</v>
      </c>
      <c r="O149">
        <f>IFERROR(__xludf.DUMMYFUNCTION("""COMPUTED_VALUE"""),26.0)</f>
        <v>26</v>
      </c>
      <c r="Q149" s="105" t="s">
        <v>7926</v>
      </c>
    </row>
    <row r="150" hidden="1">
      <c r="K150" s="124"/>
      <c r="L150" s="125"/>
      <c r="M150" s="104"/>
      <c r="Q150" s="105" t="s">
        <v>7926</v>
      </c>
    </row>
    <row r="151" hidden="1">
      <c r="K151" s="130"/>
      <c r="M151" s="104"/>
      <c r="Q151" s="105" t="s">
        <v>7926</v>
      </c>
    </row>
    <row r="152" hidden="1">
      <c r="K152" s="130"/>
      <c r="M152" s="104"/>
      <c r="Q152" s="105" t="s">
        <v>7926</v>
      </c>
    </row>
    <row r="153" hidden="1">
      <c r="K153" s="130"/>
      <c r="M153" s="104"/>
      <c r="Q153" s="105" t="s">
        <v>7926</v>
      </c>
    </row>
    <row r="154" hidden="1">
      <c r="K154" s="130"/>
      <c r="M154" s="104"/>
      <c r="Q154" s="105" t="s">
        <v>7926</v>
      </c>
    </row>
    <row r="155" hidden="1">
      <c r="K155" s="130"/>
      <c r="M155" s="104"/>
      <c r="Q155" s="105" t="s">
        <v>7926</v>
      </c>
    </row>
    <row r="156" hidden="1">
      <c r="K156" s="130"/>
      <c r="M156" s="104"/>
      <c r="Q156" s="105" t="s">
        <v>7926</v>
      </c>
    </row>
    <row r="157" hidden="1">
      <c r="K157" s="130"/>
      <c r="M157" s="104"/>
      <c r="Q157" s="105" t="s">
        <v>7926</v>
      </c>
    </row>
    <row r="158" hidden="1">
      <c r="K158" s="130"/>
      <c r="M158" s="104"/>
      <c r="Q158" s="105" t="s">
        <v>7926</v>
      </c>
    </row>
    <row r="159" hidden="1">
      <c r="K159" s="130"/>
      <c r="M159" s="104"/>
      <c r="Q159" s="105" t="s">
        <v>7926</v>
      </c>
    </row>
    <row r="160" hidden="1">
      <c r="K160" s="130"/>
      <c r="M160" s="104"/>
      <c r="Q160" s="105" t="s">
        <v>7926</v>
      </c>
    </row>
    <row r="161" hidden="1">
      <c r="K161" s="130"/>
      <c r="M161" s="104"/>
      <c r="Q161" s="105" t="s">
        <v>7926</v>
      </c>
    </row>
    <row r="162" hidden="1">
      <c r="K162" s="130"/>
      <c r="M162" s="104"/>
      <c r="Q162" s="105" t="s">
        <v>7926</v>
      </c>
    </row>
    <row r="163" hidden="1">
      <c r="K163" s="130"/>
      <c r="M163" s="104"/>
      <c r="Q163" s="105" t="s">
        <v>7926</v>
      </c>
    </row>
    <row r="164" hidden="1">
      <c r="K164" s="130"/>
      <c r="M164" s="104"/>
      <c r="Q164" s="105" t="s">
        <v>7926</v>
      </c>
    </row>
    <row r="165" hidden="1">
      <c r="K165" s="130"/>
      <c r="M165" s="104"/>
      <c r="Q165" s="105" t="s">
        <v>7926</v>
      </c>
    </row>
    <row r="166" hidden="1">
      <c r="K166" s="130"/>
      <c r="M166" s="104"/>
      <c r="Q166" s="105" t="s">
        <v>7926</v>
      </c>
    </row>
    <row r="167" hidden="1">
      <c r="K167" s="130"/>
      <c r="M167" s="104"/>
      <c r="Q167" s="105" t="s">
        <v>7926</v>
      </c>
    </row>
    <row r="168" hidden="1">
      <c r="K168" s="130"/>
      <c r="M168" s="104"/>
      <c r="Q168" s="105" t="s">
        <v>7926</v>
      </c>
    </row>
    <row r="169" hidden="1">
      <c r="K169" s="130"/>
      <c r="M169" s="104"/>
      <c r="Q169" s="105" t="s">
        <v>7926</v>
      </c>
    </row>
    <row r="170" hidden="1">
      <c r="K170" s="130"/>
      <c r="M170" s="104"/>
      <c r="Q170" s="105" t="s">
        <v>7926</v>
      </c>
    </row>
    <row r="171" hidden="1">
      <c r="K171" s="130"/>
      <c r="M171" s="104"/>
      <c r="Q171" s="105" t="s">
        <v>7926</v>
      </c>
    </row>
    <row r="172" hidden="1">
      <c r="K172" s="130"/>
      <c r="M172" s="104"/>
      <c r="Q172" s="105" t="s">
        <v>7926</v>
      </c>
    </row>
    <row r="173" hidden="1">
      <c r="K173" s="130"/>
      <c r="M173" s="104"/>
      <c r="Q173" s="105" t="s">
        <v>7926</v>
      </c>
    </row>
    <row r="174" hidden="1">
      <c r="K174" s="130"/>
      <c r="M174" s="104"/>
      <c r="Q174" s="105" t="s">
        <v>7926</v>
      </c>
    </row>
    <row r="175" hidden="1">
      <c r="K175" s="130"/>
      <c r="M175" s="104"/>
      <c r="Q175" s="105" t="s">
        <v>7926</v>
      </c>
    </row>
    <row r="176" hidden="1">
      <c r="K176" s="130"/>
      <c r="M176" s="104"/>
      <c r="Q176" s="105" t="s">
        <v>7926</v>
      </c>
    </row>
    <row r="177" hidden="1">
      <c r="K177" s="130"/>
      <c r="M177" s="104"/>
      <c r="Q177" s="105" t="s">
        <v>7926</v>
      </c>
    </row>
    <row r="178" hidden="1">
      <c r="K178" s="130"/>
      <c r="M178" s="104"/>
      <c r="Q178" s="105" t="s">
        <v>7926</v>
      </c>
    </row>
    <row r="179" hidden="1">
      <c r="K179" s="130"/>
      <c r="M179" s="104"/>
      <c r="Q179" s="105" t="s">
        <v>7926</v>
      </c>
    </row>
    <row r="180" hidden="1">
      <c r="K180" s="130"/>
      <c r="M180" s="104"/>
      <c r="Q180" s="105" t="s">
        <v>7926</v>
      </c>
    </row>
    <row r="181" hidden="1">
      <c r="K181" s="130"/>
      <c r="M181" s="104"/>
      <c r="Q181" s="105" t="s">
        <v>7926</v>
      </c>
    </row>
    <row r="182" hidden="1">
      <c r="K182" s="130"/>
      <c r="M182" s="104"/>
      <c r="Q182" s="105" t="s">
        <v>7926</v>
      </c>
    </row>
    <row r="183" hidden="1">
      <c r="K183" s="130"/>
      <c r="M183" s="104"/>
      <c r="Q183" s="105" t="s">
        <v>7926</v>
      </c>
    </row>
    <row r="184" hidden="1">
      <c r="K184" s="130"/>
      <c r="M184" s="104"/>
      <c r="Q184" s="105" t="s">
        <v>7926</v>
      </c>
    </row>
    <row r="185" hidden="1">
      <c r="K185" s="130"/>
      <c r="M185" s="104"/>
      <c r="Q185" s="105" t="s">
        <v>7926</v>
      </c>
    </row>
    <row r="186" hidden="1">
      <c r="K186" s="130"/>
      <c r="M186" s="104"/>
      <c r="Q186" s="105" t="s">
        <v>7926</v>
      </c>
    </row>
    <row r="187" hidden="1">
      <c r="K187" s="130"/>
      <c r="M187" s="104"/>
      <c r="Q187" s="105" t="s">
        <v>7926</v>
      </c>
    </row>
    <row r="188" hidden="1">
      <c r="K188" s="130"/>
      <c r="M188" s="104"/>
      <c r="Q188" s="105" t="s">
        <v>7926</v>
      </c>
    </row>
    <row r="189" hidden="1">
      <c r="K189" s="130"/>
      <c r="M189" s="104"/>
      <c r="Q189" s="105" t="s">
        <v>7926</v>
      </c>
    </row>
    <row r="190" hidden="1">
      <c r="K190" s="130"/>
      <c r="M190" s="104"/>
      <c r="Q190" s="105" t="s">
        <v>7926</v>
      </c>
    </row>
    <row r="191" hidden="1">
      <c r="K191" s="130"/>
      <c r="M191" s="104"/>
      <c r="Q191" s="105" t="s">
        <v>7926</v>
      </c>
    </row>
    <row r="192" hidden="1">
      <c r="K192" s="130"/>
      <c r="M192" s="104"/>
      <c r="Q192" s="105" t="s">
        <v>7926</v>
      </c>
    </row>
    <row r="193" hidden="1">
      <c r="K193" s="130"/>
      <c r="M193" s="104"/>
      <c r="Q193" s="105" t="s">
        <v>7926</v>
      </c>
    </row>
    <row r="194" hidden="1">
      <c r="K194" s="130"/>
      <c r="M194" s="104"/>
      <c r="Q194" s="105" t="s">
        <v>7926</v>
      </c>
    </row>
    <row r="195" hidden="1">
      <c r="K195" s="130"/>
      <c r="M195" s="104"/>
      <c r="Q195" s="105" t="s">
        <v>7926</v>
      </c>
    </row>
    <row r="196" hidden="1">
      <c r="K196" s="130"/>
      <c r="M196" s="104"/>
      <c r="Q196" s="105" t="s">
        <v>7926</v>
      </c>
    </row>
    <row r="197" hidden="1">
      <c r="K197" s="130"/>
      <c r="M197" s="104"/>
      <c r="Q197" s="105" t="s">
        <v>7926</v>
      </c>
    </row>
    <row r="198" hidden="1">
      <c r="K198" s="130"/>
      <c r="M198" s="104"/>
      <c r="Q198" s="105" t="s">
        <v>7926</v>
      </c>
    </row>
    <row r="199" hidden="1">
      <c r="K199" s="130"/>
      <c r="M199" s="104"/>
      <c r="Q199" s="105" t="s">
        <v>7926</v>
      </c>
    </row>
    <row r="200" hidden="1">
      <c r="K200" s="130"/>
      <c r="M200" s="104"/>
      <c r="Q200" s="105" t="s">
        <v>7926</v>
      </c>
    </row>
    <row r="201" hidden="1">
      <c r="K201" s="130"/>
      <c r="M201" s="104"/>
      <c r="Q201" s="105" t="s">
        <v>7926</v>
      </c>
    </row>
    <row r="202" hidden="1">
      <c r="K202" s="130"/>
      <c r="M202" s="104"/>
      <c r="Q202" s="105" t="s">
        <v>7926</v>
      </c>
    </row>
  </sheetData>
  <mergeCells count="2">
    <mergeCell ref="B1:E2"/>
    <mergeCell ref="F1:I1"/>
  </mergeCells>
  <conditionalFormatting sqref="V1">
    <cfRule type="containsText" dxfId="1" priority="1" operator="containsText" text="On">
      <formula>NOT(ISERROR(SEARCH(("On"),(V1))))</formula>
    </cfRule>
  </conditionalFormatting>
  <conditionalFormatting sqref="V1">
    <cfRule type="notContainsText" dxfId="2" priority="2" operator="notContains" text="On">
      <formula>ISERROR(SEARCH(("On"),(V1)))</formula>
    </cfRule>
  </conditionalFormatting>
  <dataValidations>
    <dataValidation type="list" allowBlank="1" showInputMessage="1" showErrorMessage="1" prompt="Calculation for data in this sheet can be turned on/off to help performance " sqref="V1">
      <formula1>"Off,On"</formula1>
    </dataValidation>
  </dataValidations>
  <drawing r:id="rId1"/>
</worksheet>
</file>