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ugas Akhir\"/>
    </mc:Choice>
  </mc:AlternateContent>
  <xr:revisionPtr revIDLastSave="0" documentId="13_ncr:1_{39CF7252-7179-491A-B0BF-67A6B09B981E}" xr6:coauthVersionLast="47" xr6:coauthVersionMax="47" xr10:uidLastSave="{00000000-0000-0000-0000-000000000000}"/>
  <bookViews>
    <workbookView xWindow="-110" yWindow="-110" windowWidth="19420" windowHeight="10420" xr2:uid="{DA96B26C-D58B-4748-AD59-E1AFD481D8EB}"/>
  </bookViews>
  <sheets>
    <sheet name="Dosis 1" sheetId="2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</calcChain>
</file>

<file path=xl/sharedStrings.xml><?xml version="1.0" encoding="utf-8"?>
<sst xmlns="http://schemas.openxmlformats.org/spreadsheetml/2006/main" count="274" uniqueCount="107">
  <si>
    <t>Kecamatan</t>
  </si>
  <si>
    <t>Kelompok</t>
  </si>
  <si>
    <t>Nakes</t>
  </si>
  <si>
    <t>Petugas Publik</t>
  </si>
  <si>
    <t>Lansia</t>
  </si>
  <si>
    <t>Masyarakat Umum</t>
  </si>
  <si>
    <t>Remaja</t>
  </si>
  <si>
    <t>Desa</t>
  </si>
  <si>
    <t>Usia 6 Sampai 11 Tahun</t>
  </si>
  <si>
    <t>Tanggal</t>
  </si>
  <si>
    <t>Baiturrahman</t>
  </si>
  <si>
    <t>Dosis 1</t>
  </si>
  <si>
    <t>Ateuk Jawo</t>
  </si>
  <si>
    <t>Ateuk Deah Tanoh</t>
  </si>
  <si>
    <t>Ateuk Pahlawan</t>
  </si>
  <si>
    <t>Ateuk Munjeng</t>
  </si>
  <si>
    <t>Neusu Aceh</t>
  </si>
  <si>
    <t>Seutui</t>
  </si>
  <si>
    <t>Sukaramai</t>
  </si>
  <si>
    <t>Neusu Jaya</t>
  </si>
  <si>
    <t>Peuniti</t>
  </si>
  <si>
    <t>Kampung Baru</t>
  </si>
  <si>
    <t>Banda Raya</t>
  </si>
  <si>
    <t>Lam Ara</t>
  </si>
  <si>
    <t>Lampeout</t>
  </si>
  <si>
    <t>Mibo</t>
  </si>
  <si>
    <t>Lhong Cut</t>
  </si>
  <si>
    <t>Lhong raya</t>
  </si>
  <si>
    <t>Peunyerat</t>
  </si>
  <si>
    <t>Lamlagang</t>
  </si>
  <si>
    <t>Geuceu Komplek</t>
  </si>
  <si>
    <t>Geuceu Iniem</t>
  </si>
  <si>
    <t>Geuceu Kayee Jato</t>
  </si>
  <si>
    <t>Jaya Baru</t>
  </si>
  <si>
    <t>Ulee Pata</t>
  </si>
  <si>
    <t>Lamjamee</t>
  </si>
  <si>
    <t>Lampoh Daya</t>
  </si>
  <si>
    <t>Emperom</t>
  </si>
  <si>
    <t>Geuceu Meunara</t>
  </si>
  <si>
    <t>Lamteumen Barat</t>
  </si>
  <si>
    <t>Bitai</t>
  </si>
  <si>
    <t>Lamteumen Timur</t>
  </si>
  <si>
    <t>Punge Blang Cut</t>
  </si>
  <si>
    <t>Kuta Alam</t>
  </si>
  <si>
    <t>Peunayong</t>
  </si>
  <si>
    <t>Laksana</t>
  </si>
  <si>
    <t>Keuramat</t>
  </si>
  <si>
    <t>Beurawe</t>
  </si>
  <si>
    <t>Kota Baru</t>
  </si>
  <si>
    <t>Bandar Baru</t>
  </si>
  <si>
    <t>Mulia</t>
  </si>
  <si>
    <t>Lampulo</t>
  </si>
  <si>
    <t>Lamdingin</t>
  </si>
  <si>
    <t>Lambaro Skep</t>
  </si>
  <si>
    <t>Kuta Raja</t>
  </si>
  <si>
    <t>Lampaseh Kota</t>
  </si>
  <si>
    <t>Merduati</t>
  </si>
  <si>
    <t>Keudah</t>
  </si>
  <si>
    <t>Peulanggahan</t>
  </si>
  <si>
    <t>Gampong Jawa</t>
  </si>
  <si>
    <t>Gampong Pande</t>
  </si>
  <si>
    <t>Lueng Bata</t>
  </si>
  <si>
    <t>Lamdom</t>
  </si>
  <si>
    <t xml:space="preserve">Batoh </t>
  </si>
  <si>
    <t>Leung Bata</t>
  </si>
  <si>
    <t>Blang Cut</t>
  </si>
  <si>
    <t>Lampaloh</t>
  </si>
  <si>
    <t>Suka Damai</t>
  </si>
  <si>
    <t>Panteriek</t>
  </si>
  <si>
    <t>Lamseupeung</t>
  </si>
  <si>
    <t>Meuraxa</t>
  </si>
  <si>
    <t>Surien</t>
  </si>
  <si>
    <t>Asoe Nanggroe</t>
  </si>
  <si>
    <t>Gampong Blang</t>
  </si>
  <si>
    <t>Lamjabat</t>
  </si>
  <si>
    <t>Gampong Baro</t>
  </si>
  <si>
    <t>Punge Jurong</t>
  </si>
  <si>
    <t>Lampaseh Aceh</t>
  </si>
  <si>
    <t>Punge Ujong</t>
  </si>
  <si>
    <t>Cot Lam Kuweuh</t>
  </si>
  <si>
    <t>Gampong Pie</t>
  </si>
  <si>
    <t>Ulee Lheue</t>
  </si>
  <si>
    <t>Deah Glumpang</t>
  </si>
  <si>
    <t>Lambung</t>
  </si>
  <si>
    <t>Blang Oi</t>
  </si>
  <si>
    <t>Alue Deah Teungoh</t>
  </si>
  <si>
    <t>Deah Baro</t>
  </si>
  <si>
    <t>Syiah Kuala</t>
  </si>
  <si>
    <t>Ie Masen Kayee Adang</t>
  </si>
  <si>
    <t>Pineung</t>
  </si>
  <si>
    <t>Lamgugob</t>
  </si>
  <si>
    <t>Kopelma Darussalam</t>
  </si>
  <si>
    <t>Rukoh</t>
  </si>
  <si>
    <t>Jeulingke</t>
  </si>
  <si>
    <t>Tibang</t>
  </si>
  <si>
    <t>Deah Raya</t>
  </si>
  <si>
    <t>Alue Naga</t>
  </si>
  <si>
    <t>Ulee Kareng</t>
  </si>
  <si>
    <t>Pango Raya</t>
  </si>
  <si>
    <t>Pango Deah</t>
  </si>
  <si>
    <t>Ilie</t>
  </si>
  <si>
    <t>Lamteh</t>
  </si>
  <si>
    <t>Lamglumpang</t>
  </si>
  <si>
    <t>Ceurih</t>
  </si>
  <si>
    <t>Ie Masen Ulee Kareng</t>
  </si>
  <si>
    <t>Doi</t>
  </si>
  <si>
    <t>Lambhuk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</si>
</sst>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4" borderId="1" xfId="0" applyFont="1" applyFill="1" applyBorder="1"/>
    <xf numFmtId="14" fontId="0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%20J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sis 2"/>
      <sheetName val="Dosis 3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F5FC-3437-4EFA-8239-E8282E066172}">
  <dimension ref="A1:J89"/>
  <sheetViews>
    <sheetView tabSelected="1" workbookViewId="0">
      <selection activeCell="N12" sqref="N12"/>
    </sheetView>
  </sheetViews>
  <sheetFormatPr defaultRowHeight="14.5" x14ac:dyDescent="0.35"/>
  <cols>
    <col min="1" max="1" width="12.36328125" bestFit="1" customWidth="1"/>
    <col min="2" max="2" width="11.08984375" customWidth="1"/>
    <col min="3" max="3" width="7.81640625" customWidth="1"/>
    <col min="4" max="4" width="14.7265625" customWidth="1"/>
    <col min="5" max="5" width="8" customWidth="1"/>
    <col min="6" max="6" width="18.6328125" customWidth="1"/>
    <col min="7" max="7" width="9" customWidth="1"/>
    <col min="8" max="8" width="19.7265625" bestFit="1" customWidth="1"/>
    <col min="9" max="9" width="22.54296875" customWidth="1"/>
    <col min="10" max="10" width="9.179687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2" t="s">
        <v>10</v>
      </c>
      <c r="B2" s="2" t="s">
        <v>11</v>
      </c>
      <c r="C2" s="2">
        <f>SUMIF([1]!Table4[Desa],[1]!Table1[Desa],[1]!Table4[Nakes])</f>
        <v>52</v>
      </c>
      <c r="D2" s="2">
        <f>SUMIF([1]!Table4[Desa],[1]!Table1[Desa],[1]!Table4[Petugas Publik])</f>
        <v>108</v>
      </c>
      <c r="E2" s="2">
        <f>SUMIF([1]!Table4[Desa],[1]!Table1[Desa],[1]!Table4[Lansia])</f>
        <v>17</v>
      </c>
      <c r="F2" s="2">
        <f>SUMIF([1]!Table4[Desa],[1]!Table1[Desa],[1]!Table4[Masyarakat Umum])</f>
        <v>219</v>
      </c>
      <c r="G2" s="2">
        <f>SUMIF([1]!Table4[Desa],[1]!Table1[Desa],[1]!Table4[Remaja])</f>
        <v>37</v>
      </c>
      <c r="H2" s="2" t="s">
        <v>12</v>
      </c>
      <c r="I2" s="2">
        <f>SUMIF([1]!Table4[Desa],[1]!Table1[Desa],[1]!Table4[Usia 6 Sampai 11 Tahun])</f>
        <v>32</v>
      </c>
      <c r="J2" s="3">
        <v>44563</v>
      </c>
    </row>
    <row r="3" spans="1:10" x14ac:dyDescent="0.35">
      <c r="A3" s="4" t="s">
        <v>10</v>
      </c>
      <c r="B3" s="4" t="s">
        <v>11</v>
      </c>
      <c r="C3" s="4">
        <f>SUMIF([1]!Table4[Desa],[1]!Table1[Desa],[1]!Table4[Nakes])</f>
        <v>49</v>
      </c>
      <c r="D3" s="4">
        <f>SUMIF([1]!Table4[Desa],[1]!Table1[Desa],[1]!Table4[Petugas Publik])</f>
        <v>90</v>
      </c>
      <c r="E3" s="4">
        <f>SUMIF([1]!Table4[Desa],[1]!Table1[Desa],[1]!Table4[Lansia])</f>
        <v>12</v>
      </c>
      <c r="F3" s="4">
        <f>SUMIF([1]!Table4[Desa],[1]!Table1[Desa],[1]!Table4[Masyarakat Umum])</f>
        <v>163</v>
      </c>
      <c r="G3" s="4">
        <f>SUMIF([1]!Table4[Desa],[1]!Table1[Desa],[1]!Table4[Remaja])</f>
        <v>27</v>
      </c>
      <c r="H3" s="4" t="s">
        <v>13</v>
      </c>
      <c r="I3" s="4">
        <f>SUMIF([1]!Table4[Desa],[1]!Table1[Desa],[1]!Table4[Usia 6 Sampai 11 Tahun])</f>
        <v>23</v>
      </c>
      <c r="J3" s="5">
        <v>44563</v>
      </c>
    </row>
    <row r="4" spans="1:10" x14ac:dyDescent="0.35">
      <c r="A4" s="2" t="s">
        <v>10</v>
      </c>
      <c r="B4" s="2" t="s">
        <v>11</v>
      </c>
      <c r="C4" s="2">
        <f>SUMIF([1]!Table4[Desa],[1]!Table1[Desa],[1]!Table4[Nakes])</f>
        <v>110</v>
      </c>
      <c r="D4" s="2">
        <f>SUMIF([1]!Table4[Desa],[1]!Table1[Desa],[1]!Table4[Petugas Publik])</f>
        <v>311</v>
      </c>
      <c r="E4" s="2">
        <f>SUMIF([1]!Table4[Desa],[1]!Table1[Desa],[1]!Table4[Lansia])</f>
        <v>26</v>
      </c>
      <c r="F4" s="2">
        <f>SUMIF([1]!Table4[Desa],[1]!Table1[Desa],[1]!Table4[Masyarakat Umum])</f>
        <v>422</v>
      </c>
      <c r="G4" s="2">
        <f>SUMIF([1]!Table4[Desa],[1]!Table1[Desa],[1]!Table4[Remaja])</f>
        <v>59</v>
      </c>
      <c r="H4" s="2" t="s">
        <v>14</v>
      </c>
      <c r="I4" s="2">
        <f>SUMIF([1]!Table4[Desa],[1]!Table1[Desa],[1]!Table4[Usia 6 Sampai 11 Tahun])</f>
        <v>84</v>
      </c>
      <c r="J4" s="3">
        <v>44563</v>
      </c>
    </row>
    <row r="5" spans="1:10" x14ac:dyDescent="0.35">
      <c r="A5" s="4" t="s">
        <v>10</v>
      </c>
      <c r="B5" s="4" t="s">
        <v>11</v>
      </c>
      <c r="C5" s="4">
        <f>SUMIF([1]!Table4[Desa],[1]!Table1[Desa],[1]!Table4[Nakes])</f>
        <v>67</v>
      </c>
      <c r="D5" s="4">
        <f>SUMIF([1]!Table4[Desa],[1]!Table1[Desa],[1]!Table4[Petugas Publik])</f>
        <v>178</v>
      </c>
      <c r="E5" s="4">
        <f>SUMIF([1]!Table4[Desa],[1]!Table1[Desa],[1]!Table4[Lansia])</f>
        <v>23</v>
      </c>
      <c r="F5" s="4">
        <f>SUMIF([1]!Table4[Desa],[1]!Table1[Desa],[1]!Table4[Masyarakat Umum])</f>
        <v>246</v>
      </c>
      <c r="G5" s="4">
        <f>SUMIF([1]!Table4[Desa],[1]!Table1[Desa],[1]!Table4[Remaja])</f>
        <v>47</v>
      </c>
      <c r="H5" s="4" t="s">
        <v>15</v>
      </c>
      <c r="I5" s="4">
        <f>SUMIF([1]!Table4[Desa],[1]!Table1[Desa],[1]!Table4[Usia 6 Sampai 11 Tahun])</f>
        <v>44</v>
      </c>
      <c r="J5" s="5">
        <v>44563</v>
      </c>
    </row>
    <row r="6" spans="1:10" x14ac:dyDescent="0.35">
      <c r="A6" s="2" t="s">
        <v>10</v>
      </c>
      <c r="B6" s="2" t="s">
        <v>11</v>
      </c>
      <c r="C6" s="2">
        <f>SUMIF([1]!Table4[Desa],[1]!Table1[Desa],[1]!Table4[Nakes])</f>
        <v>78</v>
      </c>
      <c r="D6" s="2">
        <f>SUMIF([1]!Table4[Desa],[1]!Table1[Desa],[1]!Table4[Petugas Publik])</f>
        <v>230</v>
      </c>
      <c r="E6" s="2">
        <f>SUMIF([1]!Table4[Desa],[1]!Table1[Desa],[1]!Table4[Lansia])</f>
        <v>16</v>
      </c>
      <c r="F6" s="2">
        <f>SUMIF([1]!Table4[Desa],[1]!Table1[Desa],[1]!Table4[Masyarakat Umum])</f>
        <v>222</v>
      </c>
      <c r="G6" s="2">
        <f>SUMIF([1]!Table4[Desa],[1]!Table1[Desa],[1]!Table4[Remaja])</f>
        <v>53</v>
      </c>
      <c r="H6" s="2" t="s">
        <v>16</v>
      </c>
      <c r="I6" s="2">
        <f>SUMIF([1]!Table4[Desa],[1]!Table1[Desa],[1]!Table4[Usia 6 Sampai 11 Tahun])</f>
        <v>65</v>
      </c>
      <c r="J6" s="3">
        <v>44563</v>
      </c>
    </row>
    <row r="7" spans="1:10" x14ac:dyDescent="0.35">
      <c r="A7" s="4" t="s">
        <v>10</v>
      </c>
      <c r="B7" s="4" t="s">
        <v>11</v>
      </c>
      <c r="C7" s="4">
        <f>SUMIF([1]!Table4[Desa],[1]!Table1[Desa],[1]!Table4[Nakes])</f>
        <v>78</v>
      </c>
      <c r="D7" s="4">
        <f>SUMIF([1]!Table4[Desa],[1]!Table1[Desa],[1]!Table4[Petugas Publik])</f>
        <v>211</v>
      </c>
      <c r="E7" s="4">
        <f>SUMIF([1]!Table4[Desa],[1]!Table1[Desa],[1]!Table4[Lansia])</f>
        <v>14</v>
      </c>
      <c r="F7" s="4">
        <f>SUMIF([1]!Table4[Desa],[1]!Table1[Desa],[1]!Table4[Masyarakat Umum])</f>
        <v>333</v>
      </c>
      <c r="G7" s="4">
        <f>SUMIF([1]!Table4[Desa],[1]!Table1[Desa],[1]!Table4[Remaja])</f>
        <v>52</v>
      </c>
      <c r="H7" s="4" t="s">
        <v>17</v>
      </c>
      <c r="I7" s="4">
        <f>SUMIF([1]!Table4[Desa],[1]!Table1[Desa],[1]!Table4[Usia 6 Sampai 11 Tahun])</f>
        <v>63</v>
      </c>
      <c r="J7" s="5">
        <v>44563</v>
      </c>
    </row>
    <row r="8" spans="1:10" x14ac:dyDescent="0.35">
      <c r="A8" s="2" t="s">
        <v>10</v>
      </c>
      <c r="B8" s="2" t="s">
        <v>11</v>
      </c>
      <c r="C8" s="2">
        <f>SUMIF([1]!Table4[Desa],[1]!Table1[Desa],[1]!Table4[Nakes])</f>
        <v>120</v>
      </c>
      <c r="D8" s="2">
        <f>SUMIF([1]!Table4[Desa],[1]!Table1[Desa],[1]!Table4[Petugas Publik])</f>
        <v>352</v>
      </c>
      <c r="E8" s="2">
        <f>SUMIF([1]!Table4[Desa],[1]!Table1[Desa],[1]!Table4[Lansia])</f>
        <v>24</v>
      </c>
      <c r="F8" s="2">
        <f>SUMIF([1]!Table4[Desa],[1]!Table1[Desa],[1]!Table4[Masyarakat Umum])</f>
        <v>497</v>
      </c>
      <c r="G8" s="2">
        <f>SUMIF([1]!Table4[Desa],[1]!Table1[Desa],[1]!Table4[Remaja])</f>
        <v>65</v>
      </c>
      <c r="H8" s="2" t="s">
        <v>18</v>
      </c>
      <c r="I8" s="2">
        <f>SUMIF([1]!Table4[Desa],[1]!Table1[Desa],[1]!Table4[Usia 6 Sampai 11 Tahun])</f>
        <v>94</v>
      </c>
      <c r="J8" s="3">
        <v>44563</v>
      </c>
    </row>
    <row r="9" spans="1:10" x14ac:dyDescent="0.35">
      <c r="A9" s="4" t="s">
        <v>10</v>
      </c>
      <c r="B9" s="4" t="s">
        <v>11</v>
      </c>
      <c r="C9" s="4">
        <f>SUMIF([1]!Table4[Desa],[1]!Table1[Desa],[1]!Table4[Nakes])</f>
        <v>78</v>
      </c>
      <c r="D9" s="4">
        <f>SUMIF([1]!Table4[Desa],[1]!Table1[Desa],[1]!Table4[Petugas Publik])</f>
        <v>209</v>
      </c>
      <c r="E9" s="4">
        <f>SUMIF([1]!Table4[Desa],[1]!Table1[Desa],[1]!Table4[Lansia])</f>
        <v>14</v>
      </c>
      <c r="F9" s="4">
        <f>SUMIF([1]!Table4[Desa],[1]!Table1[Desa],[1]!Table4[Masyarakat Umum])</f>
        <v>303</v>
      </c>
      <c r="G9" s="4">
        <f>SUMIF([1]!Table4[Desa],[1]!Table1[Desa],[1]!Table4[Remaja])</f>
        <v>51</v>
      </c>
      <c r="H9" s="4" t="s">
        <v>19</v>
      </c>
      <c r="I9" s="4">
        <f>SUMIF([1]!Table4[Desa],[1]!Table1[Desa],[1]!Table4[Usia 6 Sampai 11 Tahun])</f>
        <v>53</v>
      </c>
      <c r="J9" s="5">
        <v>44563</v>
      </c>
    </row>
    <row r="10" spans="1:10" x14ac:dyDescent="0.35">
      <c r="A10" s="2" t="s">
        <v>10</v>
      </c>
      <c r="B10" s="2" t="s">
        <v>11</v>
      </c>
      <c r="C10" s="2">
        <f>SUMIF([1]!Table4[Desa],[1]!Table1[Desa],[1]!Table4[Nakes])</f>
        <v>154</v>
      </c>
      <c r="D10" s="2">
        <f>SUMIF([1]!Table4[Desa],[1]!Table1[Desa],[1]!Table4[Petugas Publik])</f>
        <v>386</v>
      </c>
      <c r="E10" s="2">
        <f>SUMIF([1]!Table4[Desa],[1]!Table1[Desa],[1]!Table4[Lansia])</f>
        <v>35</v>
      </c>
      <c r="F10" s="2">
        <f>SUMIF([1]!Table4[Desa],[1]!Table1[Desa],[1]!Table4[Masyarakat Umum])</f>
        <v>572</v>
      </c>
      <c r="G10" s="2">
        <f>SUMIF([1]!Table4[Desa],[1]!Table1[Desa],[1]!Table4[Remaja])</f>
        <v>69</v>
      </c>
      <c r="H10" s="2" t="s">
        <v>20</v>
      </c>
      <c r="I10" s="2">
        <f>SUMIF([1]!Table4[Desa],[1]!Table1[Desa],[1]!Table4[Usia 6 Sampai 11 Tahun])</f>
        <v>104</v>
      </c>
      <c r="J10" s="3">
        <v>44563</v>
      </c>
    </row>
    <row r="11" spans="1:10" x14ac:dyDescent="0.35">
      <c r="A11" s="4" t="s">
        <v>10</v>
      </c>
      <c r="B11" s="4" t="s">
        <v>11</v>
      </c>
      <c r="C11" s="4">
        <f>SUMIF([1]!Table4[Desa],[1]!Table1[Desa],[1]!Table4[Nakes])</f>
        <v>97</v>
      </c>
      <c r="D11" s="4">
        <f>SUMIF([1]!Table4[Desa],[1]!Table1[Desa],[1]!Table4[Petugas Publik])</f>
        <v>236</v>
      </c>
      <c r="E11" s="4">
        <f>SUMIF([1]!Table4[Desa],[1]!Table1[Desa],[1]!Table4[Lansia])</f>
        <v>24</v>
      </c>
      <c r="F11" s="4">
        <f>SUMIF([1]!Table4[Desa],[1]!Table1[Desa],[1]!Table4[Masyarakat Umum])</f>
        <v>331</v>
      </c>
      <c r="G11" s="4">
        <f>SUMIF([1]!Table4[Desa],[1]!Table1[Desa],[1]!Table4[Remaja])</f>
        <v>52</v>
      </c>
      <c r="H11" s="4" t="s">
        <v>21</v>
      </c>
      <c r="I11" s="4">
        <f>SUMIF([1]!Table4[Desa],[1]!Table1[Desa],[1]!Table4[Usia 6 Sampai 11 Tahun])</f>
        <v>75</v>
      </c>
      <c r="J11" s="5">
        <v>44563</v>
      </c>
    </row>
    <row r="12" spans="1:10" x14ac:dyDescent="0.35">
      <c r="A12" s="2" t="s">
        <v>22</v>
      </c>
      <c r="B12" s="2" t="s">
        <v>11</v>
      </c>
      <c r="C12" s="2">
        <f>SUMIF([1]!Table4[Desa],[1]!Table1[Desa],[1]!Table4[Nakes])</f>
        <v>31</v>
      </c>
      <c r="D12" s="2">
        <f>SUMIF([1]!Table4[Desa],[1]!Table1[Desa],[1]!Table4[Petugas Publik])</f>
        <v>117</v>
      </c>
      <c r="E12" s="2">
        <f>SUMIF([1]!Table4[Desa],[1]!Table1[Desa],[1]!Table4[Lansia])</f>
        <v>36</v>
      </c>
      <c r="F12" s="2">
        <f>SUMIF([1]!Table4[Desa],[1]!Table1[Desa],[1]!Table4[Masyarakat Umum])</f>
        <v>154</v>
      </c>
      <c r="G12" s="2">
        <f>SUMIF([1]!Table4[Desa],[1]!Table1[Desa],[1]!Table4[Remaja])</f>
        <v>50</v>
      </c>
      <c r="H12" s="2" t="s">
        <v>23</v>
      </c>
      <c r="I12" s="2">
        <f>SUMIF([1]!Table4[Desa],[1]!Table1[Desa],[1]!Table4[Usia 6 Sampai 11 Tahun])</f>
        <v>40</v>
      </c>
      <c r="J12" s="3">
        <v>44563</v>
      </c>
    </row>
    <row r="13" spans="1:10" x14ac:dyDescent="0.35">
      <c r="A13" s="4" t="s">
        <v>22</v>
      </c>
      <c r="B13" s="4" t="s">
        <v>11</v>
      </c>
      <c r="C13" s="4">
        <f>SUMIF([1]!Table4[Desa],[1]!Table1[Desa],[1]!Table4[Nakes])</f>
        <v>7</v>
      </c>
      <c r="D13" s="4">
        <f>SUMIF([1]!Table4[Desa],[1]!Table1[Desa],[1]!Table4[Petugas Publik])</f>
        <v>13</v>
      </c>
      <c r="E13" s="4">
        <f>SUMIF([1]!Table4[Desa],[1]!Table1[Desa],[1]!Table4[Lansia])</f>
        <v>25</v>
      </c>
      <c r="F13" s="4">
        <f>SUMIF([1]!Table4[Desa],[1]!Table1[Desa],[1]!Table4[Masyarakat Umum])</f>
        <v>43</v>
      </c>
      <c r="G13" s="4">
        <f>SUMIF([1]!Table4[Desa],[1]!Table1[Desa],[1]!Table4[Remaja])</f>
        <v>17</v>
      </c>
      <c r="H13" s="4" t="s">
        <v>24</v>
      </c>
      <c r="I13" s="4">
        <f>SUMIF([1]!Table4[Desa],[1]!Table1[Desa],[1]!Table4[Usia 6 Sampai 11 Tahun])</f>
        <v>13</v>
      </c>
      <c r="J13" s="5">
        <v>44563</v>
      </c>
    </row>
    <row r="14" spans="1:10" x14ac:dyDescent="0.35">
      <c r="A14" s="2" t="s">
        <v>22</v>
      </c>
      <c r="B14" s="2" t="s">
        <v>11</v>
      </c>
      <c r="C14" s="2">
        <f>SUMIF([1]!Table4[Desa],[1]!Table1[Desa],[1]!Table4[Nakes])</f>
        <v>16</v>
      </c>
      <c r="D14" s="2">
        <f>SUMIF([1]!Table4[Desa],[1]!Table1[Desa],[1]!Table4[Petugas Publik])</f>
        <v>95</v>
      </c>
      <c r="E14" s="2">
        <f>SUMIF([1]!Table4[Desa],[1]!Table1[Desa],[1]!Table4[Lansia])</f>
        <v>26</v>
      </c>
      <c r="F14" s="2">
        <f>SUMIF([1]!Table4[Desa],[1]!Table1[Desa],[1]!Table4[Masyarakat Umum])</f>
        <v>69</v>
      </c>
      <c r="G14" s="2">
        <f>SUMIF([1]!Table4[Desa],[1]!Table1[Desa],[1]!Table4[Remaja])</f>
        <v>27</v>
      </c>
      <c r="H14" s="2" t="s">
        <v>25</v>
      </c>
      <c r="I14" s="2">
        <f>SUMIF([1]!Table4[Desa],[1]!Table1[Desa],[1]!Table4[Usia 6 Sampai 11 Tahun])</f>
        <v>24</v>
      </c>
      <c r="J14" s="3">
        <v>44563</v>
      </c>
    </row>
    <row r="15" spans="1:10" x14ac:dyDescent="0.35">
      <c r="A15" s="4" t="s">
        <v>22</v>
      </c>
      <c r="B15" s="4" t="s">
        <v>11</v>
      </c>
      <c r="C15" s="4">
        <f>SUMIF([1]!Table4[Desa],[1]!Table1[Desa],[1]!Table4[Nakes])</f>
        <v>28</v>
      </c>
      <c r="D15" s="4">
        <f>SUMIF([1]!Table4[Desa],[1]!Table1[Desa],[1]!Table4[Petugas Publik])</f>
        <v>107</v>
      </c>
      <c r="E15" s="4">
        <f>SUMIF([1]!Table4[Desa],[1]!Table1[Desa],[1]!Table4[Lansia])</f>
        <v>27</v>
      </c>
      <c r="F15" s="4">
        <f>SUMIF([1]!Table4[Desa],[1]!Table1[Desa],[1]!Table4[Masyarakat Umum])</f>
        <v>80</v>
      </c>
      <c r="G15" s="4">
        <f>SUMIF([1]!Table4[Desa],[1]!Table1[Desa],[1]!Table4[Remaja])</f>
        <v>37</v>
      </c>
      <c r="H15" s="4" t="s">
        <v>26</v>
      </c>
      <c r="I15" s="4">
        <f>SUMIF([1]!Table4[Desa],[1]!Table1[Desa],[1]!Table4[Usia 6 Sampai 11 Tahun])</f>
        <v>32</v>
      </c>
      <c r="J15" s="5">
        <v>44563</v>
      </c>
    </row>
    <row r="16" spans="1:10" x14ac:dyDescent="0.35">
      <c r="A16" s="2" t="s">
        <v>22</v>
      </c>
      <c r="B16" s="2" t="s">
        <v>11</v>
      </c>
      <c r="C16" s="2">
        <f>SUMIF([1]!Table4[Desa],[1]!Table1[Desa],[1]!Table4[Nakes])</f>
        <v>31</v>
      </c>
      <c r="D16" s="2">
        <f>SUMIF([1]!Table4[Desa],[1]!Table1[Desa],[1]!Table4[Petugas Publik])</f>
        <v>126</v>
      </c>
      <c r="E16" s="2">
        <f>SUMIF([1]!Table4[Desa],[1]!Table1[Desa],[1]!Table4[Lansia])</f>
        <v>43</v>
      </c>
      <c r="F16" s="2">
        <f>SUMIF([1]!Table4[Desa],[1]!Table1[Desa],[1]!Table4[Masyarakat Umum])</f>
        <v>189</v>
      </c>
      <c r="G16" s="2">
        <f>SUMIF([1]!Table4[Desa],[1]!Table1[Desa],[1]!Table4[Remaja])</f>
        <v>61</v>
      </c>
      <c r="H16" s="2" t="s">
        <v>27</v>
      </c>
      <c r="I16" s="2">
        <f>SUMIF([1]!Table4[Desa],[1]!Table1[Desa],[1]!Table4[Usia 6 Sampai 11 Tahun])</f>
        <v>51</v>
      </c>
      <c r="J16" s="3">
        <v>44563</v>
      </c>
    </row>
    <row r="17" spans="1:10" x14ac:dyDescent="0.35">
      <c r="A17" s="4" t="s">
        <v>22</v>
      </c>
      <c r="B17" s="4" t="s">
        <v>11</v>
      </c>
      <c r="C17" s="4">
        <f>SUMIF([1]!Table4[Desa],[1]!Table1[Desa],[1]!Table4[Nakes])</f>
        <v>32</v>
      </c>
      <c r="D17" s="4">
        <f>SUMIF([1]!Table4[Desa],[1]!Table1[Desa],[1]!Table4[Petugas Publik])</f>
        <v>121</v>
      </c>
      <c r="E17" s="4">
        <f>SUMIF([1]!Table4[Desa],[1]!Table1[Desa],[1]!Table4[Lansia])</f>
        <v>44</v>
      </c>
      <c r="F17" s="4">
        <f>SUMIF([1]!Table4[Desa],[1]!Table1[Desa],[1]!Table4[Masyarakat Umum])</f>
        <v>164</v>
      </c>
      <c r="G17" s="4">
        <f>SUMIF([1]!Table4[Desa],[1]!Table1[Desa],[1]!Table4[Remaja])</f>
        <v>50</v>
      </c>
      <c r="H17" s="4" t="s">
        <v>28</v>
      </c>
      <c r="I17" s="4">
        <f>SUMIF([1]!Table4[Desa],[1]!Table1[Desa],[1]!Table4[Usia 6 Sampai 11 Tahun])</f>
        <v>42</v>
      </c>
      <c r="J17" s="5">
        <v>44563</v>
      </c>
    </row>
    <row r="18" spans="1:10" x14ac:dyDescent="0.35">
      <c r="A18" s="2" t="s">
        <v>22</v>
      </c>
      <c r="B18" s="2" t="s">
        <v>11</v>
      </c>
      <c r="C18" s="2">
        <f>SUMIF([1]!Table4[Desa],[1]!Table1[Desa],[1]!Table4[Nakes])</f>
        <v>40</v>
      </c>
      <c r="D18" s="2">
        <f>SUMIF([1]!Table4[Desa],[1]!Table1[Desa],[1]!Table4[Petugas Publik])</f>
        <v>247</v>
      </c>
      <c r="E18" s="2">
        <f>SUMIF([1]!Table4[Desa],[1]!Table1[Desa],[1]!Table4[Lansia])</f>
        <v>60</v>
      </c>
      <c r="F18" s="2">
        <f>SUMIF([1]!Table4[Desa],[1]!Table1[Desa],[1]!Table4[Masyarakat Umum])</f>
        <v>368</v>
      </c>
      <c r="G18" s="2">
        <f>SUMIF([1]!Table4[Desa],[1]!Table1[Desa],[1]!Table4[Remaja])</f>
        <v>103</v>
      </c>
      <c r="H18" s="2" t="s">
        <v>29</v>
      </c>
      <c r="I18" s="2">
        <f>SUMIF([1]!Table4[Desa],[1]!Table1[Desa],[1]!Table4[Usia 6 Sampai 11 Tahun])</f>
        <v>88</v>
      </c>
      <c r="J18" s="3">
        <v>44563</v>
      </c>
    </row>
    <row r="19" spans="1:10" x14ac:dyDescent="0.35">
      <c r="A19" s="4" t="s">
        <v>22</v>
      </c>
      <c r="B19" s="4" t="s">
        <v>11</v>
      </c>
      <c r="C19" s="4">
        <f>SUMIF([1]!Table4[Desa],[1]!Table1[Desa],[1]!Table4[Nakes])</f>
        <v>39</v>
      </c>
      <c r="D19" s="4">
        <f>SUMIF([1]!Table4[Desa],[1]!Table1[Desa],[1]!Table4[Petugas Publik])</f>
        <v>129</v>
      </c>
      <c r="E19" s="4">
        <f>SUMIF([1]!Table4[Desa],[1]!Table1[Desa],[1]!Table4[Lansia])</f>
        <v>55</v>
      </c>
      <c r="F19" s="4">
        <f>SUMIF([1]!Table4[Desa],[1]!Table1[Desa],[1]!Table4[Masyarakat Umum])</f>
        <v>206</v>
      </c>
      <c r="G19" s="4">
        <f>SUMIF([1]!Table4[Desa],[1]!Table1[Desa],[1]!Table4[Remaja])</f>
        <v>75</v>
      </c>
      <c r="H19" s="4" t="s">
        <v>30</v>
      </c>
      <c r="I19" s="4">
        <f>SUMIF([1]!Table4[Desa],[1]!Table1[Desa],[1]!Table4[Usia 6 Sampai 11 Tahun])</f>
        <v>64</v>
      </c>
      <c r="J19" s="5">
        <v>44563</v>
      </c>
    </row>
    <row r="20" spans="1:10" x14ac:dyDescent="0.35">
      <c r="A20" s="2" t="s">
        <v>22</v>
      </c>
      <c r="B20" s="2" t="s">
        <v>11</v>
      </c>
      <c r="C20" s="2">
        <f>SUMIF([1]!Table4[Desa],[1]!Table1[Desa],[1]!Table4[Nakes])</f>
        <v>29</v>
      </c>
      <c r="D20" s="2">
        <f>SUMIF([1]!Table4[Desa],[1]!Table1[Desa],[1]!Table4[Petugas Publik])</f>
        <v>113</v>
      </c>
      <c r="E20" s="2">
        <f>SUMIF([1]!Table4[Desa],[1]!Table1[Desa],[1]!Table4[Lansia])</f>
        <v>33</v>
      </c>
      <c r="F20" s="2">
        <f>SUMIF([1]!Table4[Desa],[1]!Table1[Desa],[1]!Table4[Masyarakat Umum])</f>
        <v>140</v>
      </c>
      <c r="G20" s="2">
        <f>SUMIF([1]!Table4[Desa],[1]!Table1[Desa],[1]!Table4[Remaja])</f>
        <v>47</v>
      </c>
      <c r="H20" s="2" t="s">
        <v>31</v>
      </c>
      <c r="I20" s="2">
        <f>SUMIF([1]!Table4[Desa],[1]!Table1[Desa],[1]!Table4[Usia 6 Sampai 11 Tahun])</f>
        <v>36</v>
      </c>
      <c r="J20" s="3">
        <v>44563</v>
      </c>
    </row>
    <row r="21" spans="1:10" x14ac:dyDescent="0.35">
      <c r="A21" s="4" t="s">
        <v>22</v>
      </c>
      <c r="B21" s="4" t="s">
        <v>11</v>
      </c>
      <c r="C21" s="4">
        <f>SUMIF([1]!Table4[Desa],[1]!Table1[Desa],[1]!Table4[Nakes])</f>
        <v>28</v>
      </c>
      <c r="D21" s="4">
        <f>SUMIF([1]!Table4[Desa],[1]!Table1[Desa],[1]!Table4[Petugas Publik])</f>
        <v>115</v>
      </c>
      <c r="E21" s="4">
        <f>SUMIF([1]!Table4[Desa],[1]!Table1[Desa],[1]!Table4[Lansia])</f>
        <v>35</v>
      </c>
      <c r="F21" s="4">
        <f>SUMIF([1]!Table4[Desa],[1]!Table1[Desa],[1]!Table4[Masyarakat Umum])</f>
        <v>154</v>
      </c>
      <c r="G21" s="4">
        <f>SUMIF([1]!Table4[Desa],[1]!Table1[Desa],[1]!Table4[Remaja])</f>
        <v>43</v>
      </c>
      <c r="H21" s="4" t="s">
        <v>32</v>
      </c>
      <c r="I21" s="4">
        <f>SUMIF([1]!Table4[Desa],[1]!Table1[Desa],[1]!Table4[Usia 6 Sampai 11 Tahun])</f>
        <v>35</v>
      </c>
      <c r="J21" s="5">
        <v>44563</v>
      </c>
    </row>
    <row r="22" spans="1:10" x14ac:dyDescent="0.35">
      <c r="A22" s="2" t="s">
        <v>33</v>
      </c>
      <c r="B22" s="2" t="s">
        <v>11</v>
      </c>
      <c r="C22" s="2">
        <f>SUMIF([1]!Table4[Desa],[1]!Table1[Desa],[1]!Table4[Nakes])</f>
        <v>15</v>
      </c>
      <c r="D22" s="2">
        <f>SUMIF([1]!Table4[Desa],[1]!Table1[Desa],[1]!Table4[Petugas Publik])</f>
        <v>51</v>
      </c>
      <c r="E22" s="2">
        <f>SUMIF([1]!Table4[Desa],[1]!Table1[Desa],[1]!Table4[Lansia])</f>
        <v>33</v>
      </c>
      <c r="F22" s="2">
        <f>SUMIF([1]!Table4[Desa],[1]!Table1[Desa],[1]!Table4[Masyarakat Umum])</f>
        <v>1586</v>
      </c>
      <c r="G22" s="2">
        <f>SUMIF([1]!Table4[Desa],[1]!Table1[Desa],[1]!Table4[Remaja])</f>
        <v>40</v>
      </c>
      <c r="H22" s="2" t="s">
        <v>34</v>
      </c>
      <c r="I22" s="2">
        <f>SUMIF([1]!Table4[Desa],[1]!Table1[Desa],[1]!Table4[Usia 6 Sampai 11 Tahun])</f>
        <v>10</v>
      </c>
      <c r="J22" s="3">
        <v>44563</v>
      </c>
    </row>
    <row r="23" spans="1:10" x14ac:dyDescent="0.35">
      <c r="A23" s="4" t="s">
        <v>33</v>
      </c>
      <c r="B23" s="4" t="s">
        <v>11</v>
      </c>
      <c r="C23" s="4">
        <f>SUMIF([1]!Table4[Desa],[1]!Table1[Desa],[1]!Table4[Nakes])</f>
        <v>25</v>
      </c>
      <c r="D23" s="4">
        <f>SUMIF([1]!Table4[Desa],[1]!Table1[Desa],[1]!Table4[Petugas Publik])</f>
        <v>254</v>
      </c>
      <c r="E23" s="4">
        <f>SUMIF([1]!Table4[Desa],[1]!Table1[Desa],[1]!Table4[Lansia])</f>
        <v>66</v>
      </c>
      <c r="F23" s="4">
        <f>SUMIF([1]!Table4[Desa],[1]!Table1[Desa],[1]!Table4[Masyarakat Umum])</f>
        <v>1375</v>
      </c>
      <c r="G23" s="4">
        <f>SUMIF([1]!Table4[Desa],[1]!Table1[Desa],[1]!Table4[Remaja])</f>
        <v>203</v>
      </c>
      <c r="H23" s="4" t="s">
        <v>35</v>
      </c>
      <c r="I23" s="4">
        <f>SUMIF([1]!Table4[Desa],[1]!Table1[Desa],[1]!Table4[Usia 6 Sampai 11 Tahun])</f>
        <v>44</v>
      </c>
      <c r="J23" s="5">
        <v>44563</v>
      </c>
    </row>
    <row r="24" spans="1:10" x14ac:dyDescent="0.35">
      <c r="A24" s="2" t="s">
        <v>33</v>
      </c>
      <c r="B24" s="2" t="s">
        <v>11</v>
      </c>
      <c r="C24" s="2">
        <f>SUMIF([1]!Table4[Desa],[1]!Table1[Desa],[1]!Table4[Nakes])</f>
        <v>41</v>
      </c>
      <c r="D24" s="2">
        <f>SUMIF([1]!Table4[Desa],[1]!Table1[Desa],[1]!Table4[Petugas Publik])</f>
        <v>220</v>
      </c>
      <c r="E24" s="2">
        <f>SUMIF([1]!Table4[Desa],[1]!Table1[Desa],[1]!Table4[Lansia])</f>
        <v>77</v>
      </c>
      <c r="F24" s="2">
        <f>SUMIF([1]!Table4[Desa],[1]!Table1[Desa],[1]!Table4[Masyarakat Umum])</f>
        <v>1785</v>
      </c>
      <c r="G24" s="2">
        <f>SUMIF([1]!Table4[Desa],[1]!Table1[Desa],[1]!Table4[Remaja])</f>
        <v>230</v>
      </c>
      <c r="H24" s="2" t="s">
        <v>36</v>
      </c>
      <c r="I24" s="2">
        <f>SUMIF([1]!Table4[Desa],[1]!Table1[Desa],[1]!Table4[Usia 6 Sampai 11 Tahun])</f>
        <v>50</v>
      </c>
      <c r="J24" s="3">
        <v>44563</v>
      </c>
    </row>
    <row r="25" spans="1:10" x14ac:dyDescent="0.35">
      <c r="A25" s="4" t="s">
        <v>33</v>
      </c>
      <c r="B25" s="4" t="s">
        <v>11</v>
      </c>
      <c r="C25" s="4">
        <f>SUMIF([1]!Table4[Desa],[1]!Table1[Desa],[1]!Table4[Nakes])</f>
        <v>50</v>
      </c>
      <c r="D25" s="4">
        <f>SUMIF([1]!Table4[Desa],[1]!Table1[Desa],[1]!Table4[Petugas Publik])</f>
        <v>149</v>
      </c>
      <c r="E25" s="4">
        <f>SUMIF([1]!Table4[Desa],[1]!Table1[Desa],[1]!Table4[Lansia])</f>
        <v>96</v>
      </c>
      <c r="F25" s="4">
        <f>SUMIF([1]!Table4[Desa],[1]!Table1[Desa],[1]!Table4[Masyarakat Umum])</f>
        <v>3232</v>
      </c>
      <c r="G25" s="4">
        <f>SUMIF([1]!Table4[Desa],[1]!Table1[Desa],[1]!Table4[Remaja])</f>
        <v>249</v>
      </c>
      <c r="H25" s="4" t="s">
        <v>37</v>
      </c>
      <c r="I25" s="4">
        <f>SUMIF([1]!Table4[Desa],[1]!Table1[Desa],[1]!Table4[Usia 6 Sampai 11 Tahun])</f>
        <v>52</v>
      </c>
      <c r="J25" s="5">
        <v>44563</v>
      </c>
    </row>
    <row r="26" spans="1:10" x14ac:dyDescent="0.35">
      <c r="A26" s="2" t="s">
        <v>33</v>
      </c>
      <c r="B26" s="2" t="s">
        <v>11</v>
      </c>
      <c r="C26" s="2">
        <f>SUMIF([1]!Table4[Desa],[1]!Table1[Desa],[1]!Table4[Nakes])</f>
        <v>59</v>
      </c>
      <c r="D26" s="2">
        <f>SUMIF([1]!Table4[Desa],[1]!Table1[Desa],[1]!Table4[Petugas Publik])</f>
        <v>150</v>
      </c>
      <c r="E26" s="2">
        <f>SUMIF([1]!Table4[Desa],[1]!Table1[Desa],[1]!Table4[Lansia])</f>
        <v>141</v>
      </c>
      <c r="F26" s="2">
        <f>SUMIF([1]!Table4[Desa],[1]!Table1[Desa],[1]!Table4[Masyarakat Umum])</f>
        <v>3825</v>
      </c>
      <c r="G26" s="2">
        <f>SUMIF([1]!Table4[Desa],[1]!Table1[Desa],[1]!Table4[Remaja])</f>
        <v>373</v>
      </c>
      <c r="H26" s="2" t="s">
        <v>38</v>
      </c>
      <c r="I26" s="2">
        <f>SUMIF([1]!Table4[Desa],[1]!Table1[Desa],[1]!Table4[Usia 6 Sampai 11 Tahun])</f>
        <v>76</v>
      </c>
      <c r="J26" s="3">
        <v>44563</v>
      </c>
    </row>
    <row r="27" spans="1:10" x14ac:dyDescent="0.35">
      <c r="A27" s="4" t="s">
        <v>33</v>
      </c>
      <c r="B27" s="4" t="s">
        <v>11</v>
      </c>
      <c r="C27" s="4">
        <f>SUMIF([1]!Table4[Desa],[1]!Table1[Desa],[1]!Table4[Nakes])</f>
        <v>57</v>
      </c>
      <c r="D27" s="4">
        <f>SUMIF([1]!Table4[Desa],[1]!Table1[Desa],[1]!Table4[Petugas Publik])</f>
        <v>188</v>
      </c>
      <c r="E27" s="4">
        <f>SUMIF([1]!Table4[Desa],[1]!Table1[Desa],[1]!Table4[Lansia])</f>
        <v>138</v>
      </c>
      <c r="F27" s="4">
        <f>SUMIF([1]!Table4[Desa],[1]!Table1[Desa],[1]!Table4[Masyarakat Umum])</f>
        <v>3105</v>
      </c>
      <c r="G27" s="4">
        <f>SUMIF([1]!Table4[Desa],[1]!Table1[Desa],[1]!Table4[Remaja])</f>
        <v>354</v>
      </c>
      <c r="H27" s="4" t="s">
        <v>39</v>
      </c>
      <c r="I27" s="4">
        <f>SUMIF([1]!Table4[Desa],[1]!Table1[Desa],[1]!Table4[Usia 6 Sampai 11 Tahun])</f>
        <v>74</v>
      </c>
      <c r="J27" s="5">
        <v>44563</v>
      </c>
    </row>
    <row r="28" spans="1:10" x14ac:dyDescent="0.35">
      <c r="A28" s="2" t="s">
        <v>33</v>
      </c>
      <c r="B28" s="2" t="s">
        <v>11</v>
      </c>
      <c r="C28" s="2">
        <f>SUMIF([1]!Table4[Desa],[1]!Table1[Desa],[1]!Table4[Nakes])</f>
        <v>53</v>
      </c>
      <c r="D28" s="2">
        <f>SUMIF([1]!Table4[Desa],[1]!Table1[Desa],[1]!Table4[Petugas Publik])</f>
        <v>183</v>
      </c>
      <c r="E28" s="2">
        <f>SUMIF([1]!Table4[Desa],[1]!Table1[Desa],[1]!Table4[Lansia])</f>
        <v>71</v>
      </c>
      <c r="F28" s="2">
        <f>SUMIF([1]!Table4[Desa],[1]!Table1[Desa],[1]!Table4[Masyarakat Umum])</f>
        <v>1878</v>
      </c>
      <c r="G28" s="2">
        <f>SUMIF([1]!Table4[Desa],[1]!Table1[Desa],[1]!Table4[Remaja])</f>
        <v>185</v>
      </c>
      <c r="H28" s="2" t="s">
        <v>40</v>
      </c>
      <c r="I28" s="2">
        <f>SUMIF([1]!Table4[Desa],[1]!Table1[Desa],[1]!Table4[Usia 6 Sampai 11 Tahun])</f>
        <v>41</v>
      </c>
      <c r="J28" s="3">
        <v>44563</v>
      </c>
    </row>
    <row r="29" spans="1:10" x14ac:dyDescent="0.35">
      <c r="A29" s="4" t="s">
        <v>33</v>
      </c>
      <c r="B29" s="4" t="s">
        <v>11</v>
      </c>
      <c r="C29" s="4">
        <f>SUMIF([1]!Table4[Desa],[1]!Table1[Desa],[1]!Table4[Nakes])</f>
        <v>67</v>
      </c>
      <c r="D29" s="4">
        <f>SUMIF([1]!Table4[Desa],[1]!Table1[Desa],[1]!Table4[Petugas Publik])</f>
        <v>1077</v>
      </c>
      <c r="E29" s="4">
        <f>SUMIF([1]!Table4[Desa],[1]!Table1[Desa],[1]!Table4[Lansia])</f>
        <v>163</v>
      </c>
      <c r="F29" s="4">
        <f>SUMIF([1]!Table4[Desa],[1]!Table1[Desa],[1]!Table4[Masyarakat Umum])</f>
        <v>5382</v>
      </c>
      <c r="G29" s="4">
        <f>SUMIF([1]!Table4[Desa],[1]!Table1[Desa],[1]!Table4[Remaja])</f>
        <v>535</v>
      </c>
      <c r="H29" s="4" t="s">
        <v>41</v>
      </c>
      <c r="I29" s="4">
        <f>SUMIF([1]!Table4[Desa],[1]!Table1[Desa],[1]!Table4[Usia 6 Sampai 11 Tahun])</f>
        <v>111</v>
      </c>
      <c r="J29" s="5">
        <v>44563</v>
      </c>
    </row>
    <row r="30" spans="1:10" x14ac:dyDescent="0.35">
      <c r="A30" s="2" t="s">
        <v>33</v>
      </c>
      <c r="B30" s="2" t="s">
        <v>11</v>
      </c>
      <c r="C30" s="2">
        <f>SUMIF([1]!Table4[Desa],[1]!Table1[Desa],[1]!Table4[Nakes])</f>
        <v>86</v>
      </c>
      <c r="D30" s="2">
        <f>SUMIF([1]!Table4[Desa],[1]!Table1[Desa],[1]!Table4[Petugas Publik])</f>
        <v>1014</v>
      </c>
      <c r="E30" s="2">
        <f>SUMIF([1]!Table4[Desa],[1]!Table1[Desa],[1]!Table4[Lansia])</f>
        <v>240</v>
      </c>
      <c r="F30" s="2">
        <f>SUMIF([1]!Table4[Desa],[1]!Table1[Desa],[1]!Table4[Masyarakat Umum])</f>
        <v>8606</v>
      </c>
      <c r="G30" s="2">
        <f>SUMIF([1]!Table4[Desa],[1]!Table1[Desa],[1]!Table4[Remaja])</f>
        <v>861</v>
      </c>
      <c r="H30" s="2" t="s">
        <v>42</v>
      </c>
      <c r="I30" s="2">
        <f>SUMIF([1]!Table4[Desa],[1]!Table1[Desa],[1]!Table4[Usia 6 Sampai 11 Tahun])</f>
        <v>173</v>
      </c>
      <c r="J30" s="3">
        <v>44563</v>
      </c>
    </row>
    <row r="31" spans="1:10" x14ac:dyDescent="0.35">
      <c r="A31" s="4" t="s">
        <v>43</v>
      </c>
      <c r="B31" s="4" t="s">
        <v>11</v>
      </c>
      <c r="C31" s="4">
        <f>SUMIF([1]!Table4[Desa],[1]!Table1[Desa],[1]!Table4[Nakes])</f>
        <v>458</v>
      </c>
      <c r="D31" s="4">
        <f>SUMIF([1]!Table4[Desa],[1]!Table1[Desa],[1]!Table4[Petugas Publik])</f>
        <v>170</v>
      </c>
      <c r="E31" s="4">
        <f>SUMIF([1]!Table4[Desa],[1]!Table1[Desa],[1]!Table4[Lansia])</f>
        <v>222</v>
      </c>
      <c r="F31" s="4">
        <f>SUMIF([1]!Table4[Desa],[1]!Table1[Desa],[1]!Table4[Masyarakat Umum])</f>
        <v>2285</v>
      </c>
      <c r="G31" s="4">
        <f>SUMIF([1]!Table4[Desa],[1]!Table1[Desa],[1]!Table4[Remaja])</f>
        <v>157</v>
      </c>
      <c r="H31" s="4" t="s">
        <v>44</v>
      </c>
      <c r="I31" s="4">
        <f>SUMIF([1]!Table4[Desa],[1]!Table1[Desa],[1]!Table4[Usia 6 Sampai 11 Tahun])</f>
        <v>64</v>
      </c>
      <c r="J31" s="5">
        <v>44563</v>
      </c>
    </row>
    <row r="32" spans="1:10" x14ac:dyDescent="0.35">
      <c r="A32" s="2" t="s">
        <v>43</v>
      </c>
      <c r="B32" s="2" t="s">
        <v>11</v>
      </c>
      <c r="C32" s="2">
        <f>SUMIF([1]!Table4[Desa],[1]!Table1[Desa],[1]!Table4[Nakes])</f>
        <v>273</v>
      </c>
      <c r="D32" s="2">
        <f>SUMIF([1]!Table4[Desa],[1]!Table1[Desa],[1]!Table4[Petugas Publik])</f>
        <v>253</v>
      </c>
      <c r="E32" s="2">
        <f>SUMIF([1]!Table4[Desa],[1]!Table1[Desa],[1]!Table4[Lansia])</f>
        <v>305</v>
      </c>
      <c r="F32" s="2">
        <f>SUMIF([1]!Table4[Desa],[1]!Table1[Desa],[1]!Table4[Masyarakat Umum])</f>
        <v>3486</v>
      </c>
      <c r="G32" s="2">
        <f>SUMIF([1]!Table4[Desa],[1]!Table1[Desa],[1]!Table4[Remaja])</f>
        <v>416</v>
      </c>
      <c r="H32" s="2" t="s">
        <v>45</v>
      </c>
      <c r="I32" s="2">
        <f>SUMIF([1]!Table4[Desa],[1]!Table1[Desa],[1]!Table4[Usia 6 Sampai 11 Tahun])</f>
        <v>164</v>
      </c>
      <c r="J32" s="3">
        <v>44563</v>
      </c>
    </row>
    <row r="33" spans="1:10" x14ac:dyDescent="0.35">
      <c r="A33" s="4" t="s">
        <v>43</v>
      </c>
      <c r="B33" s="4" t="s">
        <v>11</v>
      </c>
      <c r="C33" s="4">
        <f>SUMIF([1]!Table4[Desa],[1]!Table1[Desa],[1]!Table4[Nakes])</f>
        <v>662</v>
      </c>
      <c r="D33" s="4">
        <f>SUMIF([1]!Table4[Desa],[1]!Table1[Desa],[1]!Table4[Petugas Publik])</f>
        <v>213</v>
      </c>
      <c r="E33" s="4">
        <f>SUMIF([1]!Table4[Desa],[1]!Table1[Desa],[1]!Table4[Lansia])</f>
        <v>225</v>
      </c>
      <c r="F33" s="4">
        <f>SUMIF([1]!Table4[Desa],[1]!Table1[Desa],[1]!Table4[Masyarakat Umum])</f>
        <v>2704</v>
      </c>
      <c r="G33" s="4">
        <f>SUMIF([1]!Table4[Desa],[1]!Table1[Desa],[1]!Table4[Remaja])</f>
        <v>304</v>
      </c>
      <c r="H33" s="4" t="s">
        <v>46</v>
      </c>
      <c r="I33" s="4">
        <f>SUMIF([1]!Table4[Desa],[1]!Table1[Desa],[1]!Table4[Usia 6 Sampai 11 Tahun])</f>
        <v>122</v>
      </c>
      <c r="J33" s="5">
        <v>44563</v>
      </c>
    </row>
    <row r="34" spans="1:10" x14ac:dyDescent="0.35">
      <c r="A34" s="2" t="s">
        <v>43</v>
      </c>
      <c r="B34" s="2" t="s">
        <v>11</v>
      </c>
      <c r="C34" s="2">
        <f>SUMIF([1]!Table4[Desa],[1]!Table1[Desa],[1]!Table4[Nakes])</f>
        <v>629</v>
      </c>
      <c r="D34" s="2">
        <f>SUMIF([1]!Table4[Desa],[1]!Table1[Desa],[1]!Table4[Petugas Publik])</f>
        <v>206</v>
      </c>
      <c r="E34" s="2">
        <f>SUMIF([1]!Table4[Desa],[1]!Table1[Desa],[1]!Table4[Lansia])</f>
        <v>226</v>
      </c>
      <c r="F34" s="2">
        <f>SUMIF([1]!Table4[Desa],[1]!Table1[Desa],[1]!Table4[Masyarakat Umum])</f>
        <v>2571</v>
      </c>
      <c r="G34" s="2">
        <f>SUMIF([1]!Table4[Desa],[1]!Table1[Desa],[1]!Table4[Remaja])</f>
        <v>295</v>
      </c>
      <c r="H34" s="2" t="s">
        <v>43</v>
      </c>
      <c r="I34" s="2">
        <f>SUMIF([1]!Table4[Desa],[1]!Table1[Desa],[1]!Table4[Usia 6 Sampai 11 Tahun])</f>
        <v>119</v>
      </c>
      <c r="J34" s="3">
        <v>44563</v>
      </c>
    </row>
    <row r="35" spans="1:10" x14ac:dyDescent="0.35">
      <c r="A35" s="4" t="s">
        <v>43</v>
      </c>
      <c r="B35" s="4" t="s">
        <v>11</v>
      </c>
      <c r="C35" s="4">
        <f>SUMIF([1]!Table4[Desa],[1]!Table1[Desa],[1]!Table4[Nakes])</f>
        <v>771</v>
      </c>
      <c r="D35" s="4">
        <f>SUMIF([1]!Table4[Desa],[1]!Table1[Desa],[1]!Table4[Petugas Publik])</f>
        <v>235</v>
      </c>
      <c r="E35" s="4">
        <f>SUMIF([1]!Table4[Desa],[1]!Table1[Desa],[1]!Table4[Lansia])</f>
        <v>312</v>
      </c>
      <c r="F35" s="4">
        <f>SUMIF([1]!Table4[Desa],[1]!Table1[Desa],[1]!Table4[Masyarakat Umum])</f>
        <v>3041</v>
      </c>
      <c r="G35" s="4">
        <f>SUMIF([1]!Table4[Desa],[1]!Table1[Desa],[1]!Table4[Remaja])</f>
        <v>399</v>
      </c>
      <c r="H35" s="4" t="s">
        <v>47</v>
      </c>
      <c r="I35" s="4">
        <f>SUMIF([1]!Table4[Desa],[1]!Table1[Desa],[1]!Table4[Usia 6 Sampai 11 Tahun])</f>
        <v>159</v>
      </c>
      <c r="J35" s="5">
        <v>44563</v>
      </c>
    </row>
    <row r="36" spans="1:10" x14ac:dyDescent="0.35">
      <c r="A36" s="2" t="s">
        <v>43</v>
      </c>
      <c r="B36" s="2" t="s">
        <v>11</v>
      </c>
      <c r="C36" s="2">
        <f>SUMIF([1]!Table4[Desa],[1]!Table1[Desa],[1]!Table4[Nakes])</f>
        <v>276</v>
      </c>
      <c r="D36" s="2">
        <f>SUMIF([1]!Table4[Desa],[1]!Table1[Desa],[1]!Table4[Petugas Publik])</f>
        <v>148</v>
      </c>
      <c r="E36" s="2">
        <f>SUMIF([1]!Table4[Desa],[1]!Table1[Desa],[1]!Table4[Lansia])</f>
        <v>63</v>
      </c>
      <c r="F36" s="2">
        <f>SUMIF([1]!Table4[Desa],[1]!Table1[Desa],[1]!Table4[Masyarakat Umum])</f>
        <v>1310</v>
      </c>
      <c r="G36" s="2">
        <f>SUMIF([1]!Table4[Desa],[1]!Table1[Desa],[1]!Table4[Remaja])</f>
        <v>130</v>
      </c>
      <c r="H36" s="2" t="s">
        <v>48</v>
      </c>
      <c r="I36" s="2">
        <f>SUMIF([1]!Table4[Desa],[1]!Table1[Desa],[1]!Table4[Usia 6 Sampai 11 Tahun])</f>
        <v>56</v>
      </c>
      <c r="J36" s="3">
        <v>44563</v>
      </c>
    </row>
    <row r="37" spans="1:10" x14ac:dyDescent="0.35">
      <c r="A37" s="4" t="s">
        <v>43</v>
      </c>
      <c r="B37" s="4" t="s">
        <v>11</v>
      </c>
      <c r="C37" s="4">
        <f>SUMIF([1]!Table4[Desa],[1]!Table1[Desa],[1]!Table4[Nakes])</f>
        <v>800</v>
      </c>
      <c r="D37" s="4">
        <f>SUMIF([1]!Table4[Desa],[1]!Table1[Desa],[1]!Table4[Petugas Publik])</f>
        <v>275</v>
      </c>
      <c r="E37" s="4">
        <f>SUMIF([1]!Table4[Desa],[1]!Table1[Desa],[1]!Table4[Lansia])</f>
        <v>221</v>
      </c>
      <c r="F37" s="4">
        <f>SUMIF([1]!Table4[Desa],[1]!Table1[Desa],[1]!Table4[Masyarakat Umum])</f>
        <v>3166</v>
      </c>
      <c r="G37" s="4">
        <f>SUMIF([1]!Table4[Desa],[1]!Table1[Desa],[1]!Table4[Remaja])</f>
        <v>431</v>
      </c>
      <c r="H37" s="4" t="s">
        <v>49</v>
      </c>
      <c r="I37" s="4">
        <f>SUMIF([1]!Table4[Desa],[1]!Table1[Desa],[1]!Table4[Usia 6 Sampai 11 Tahun])</f>
        <v>170</v>
      </c>
      <c r="J37" s="5">
        <v>44563</v>
      </c>
    </row>
    <row r="38" spans="1:10" x14ac:dyDescent="0.35">
      <c r="A38" s="2" t="s">
        <v>43</v>
      </c>
      <c r="B38" s="2" t="s">
        <v>11</v>
      </c>
      <c r="C38" s="2">
        <f>SUMIF([1]!Table4[Desa],[1]!Table1[Desa],[1]!Table4[Nakes])</f>
        <v>283</v>
      </c>
      <c r="D38" s="2">
        <f>SUMIF([1]!Table4[Desa],[1]!Table1[Desa],[1]!Table4[Petugas Publik])</f>
        <v>243</v>
      </c>
      <c r="E38" s="2">
        <f>SUMIF([1]!Table4[Desa],[1]!Table1[Desa],[1]!Table4[Lansia])</f>
        <v>204</v>
      </c>
      <c r="F38" s="2">
        <f>SUMIF([1]!Table4[Desa],[1]!Table1[Desa],[1]!Table4[Masyarakat Umum])</f>
        <v>2474</v>
      </c>
      <c r="G38" s="2">
        <f>SUMIF([1]!Table4[Desa],[1]!Table1[Desa],[1]!Table4[Remaja])</f>
        <v>309</v>
      </c>
      <c r="H38" s="2" t="s">
        <v>50</v>
      </c>
      <c r="I38" s="2">
        <f>SUMIF([1]!Table4[Desa],[1]!Table1[Desa],[1]!Table4[Usia 6 Sampai 11 Tahun])</f>
        <v>123</v>
      </c>
      <c r="J38" s="3">
        <v>44563</v>
      </c>
    </row>
    <row r="39" spans="1:10" x14ac:dyDescent="0.35">
      <c r="A39" s="4" t="s">
        <v>43</v>
      </c>
      <c r="B39" s="4" t="s">
        <v>11</v>
      </c>
      <c r="C39" s="4">
        <f>SUMIF([1]!Table4[Desa],[1]!Table1[Desa],[1]!Table4[Nakes])</f>
        <v>690</v>
      </c>
      <c r="D39" s="4">
        <f>SUMIF([1]!Table4[Desa],[1]!Table1[Desa],[1]!Table4[Petugas Publik])</f>
        <v>249</v>
      </c>
      <c r="E39" s="4">
        <f>SUMIF([1]!Table4[Desa],[1]!Table1[Desa],[1]!Table4[Lansia])</f>
        <v>221</v>
      </c>
      <c r="F39" s="4">
        <f>SUMIF([1]!Table4[Desa],[1]!Table1[Desa],[1]!Table4[Masyarakat Umum])</f>
        <v>3620</v>
      </c>
      <c r="G39" s="4">
        <f>SUMIF([1]!Table4[Desa],[1]!Table1[Desa],[1]!Table4[Remaja])</f>
        <v>324</v>
      </c>
      <c r="H39" s="4" t="s">
        <v>51</v>
      </c>
      <c r="I39" s="4">
        <f>SUMIF([1]!Table4[Desa],[1]!Table1[Desa],[1]!Table4[Usia 6 Sampai 11 Tahun])</f>
        <v>127</v>
      </c>
      <c r="J39" s="5">
        <v>44563</v>
      </c>
    </row>
    <row r="40" spans="1:10" x14ac:dyDescent="0.35">
      <c r="A40" s="2" t="s">
        <v>43</v>
      </c>
      <c r="B40" s="2" t="s">
        <v>11</v>
      </c>
      <c r="C40" s="2">
        <f>SUMIF([1]!Table4[Desa],[1]!Table1[Desa],[1]!Table4[Nakes])</f>
        <v>375</v>
      </c>
      <c r="D40" s="2">
        <f>SUMIF([1]!Table4[Desa],[1]!Table1[Desa],[1]!Table4[Petugas Publik])</f>
        <v>158</v>
      </c>
      <c r="E40" s="2">
        <f>SUMIF([1]!Table4[Desa],[1]!Table1[Desa],[1]!Table4[Lansia])</f>
        <v>223</v>
      </c>
      <c r="F40" s="2">
        <f>SUMIF([1]!Table4[Desa],[1]!Table1[Desa],[1]!Table4[Masyarakat Umum])</f>
        <v>929</v>
      </c>
      <c r="G40" s="2">
        <f>SUMIF([1]!Table4[Desa],[1]!Table1[Desa],[1]!Table4[Remaja])</f>
        <v>158</v>
      </c>
      <c r="H40" s="2" t="s">
        <v>52</v>
      </c>
      <c r="I40" s="2">
        <f>SUMIF([1]!Table4[Desa],[1]!Table1[Desa],[1]!Table4[Usia 6 Sampai 11 Tahun])</f>
        <v>63</v>
      </c>
      <c r="J40" s="3">
        <v>44563</v>
      </c>
    </row>
    <row r="41" spans="1:10" x14ac:dyDescent="0.35">
      <c r="A41" s="4" t="s">
        <v>43</v>
      </c>
      <c r="B41" s="4" t="s">
        <v>11</v>
      </c>
      <c r="C41" s="4">
        <f>SUMIF([1]!Table4[Desa],[1]!Table1[Desa],[1]!Table4[Nakes])</f>
        <v>552</v>
      </c>
      <c r="D41" s="4">
        <f>SUMIF([1]!Table4[Desa],[1]!Table1[Desa],[1]!Table4[Petugas Publik])</f>
        <v>189</v>
      </c>
      <c r="E41" s="4">
        <f>SUMIF([1]!Table4[Desa],[1]!Table1[Desa],[1]!Table4[Lansia])</f>
        <v>205</v>
      </c>
      <c r="F41" s="4">
        <f>SUMIF([1]!Table4[Desa],[1]!Table1[Desa],[1]!Table4[Masyarakat Umum])</f>
        <v>2124</v>
      </c>
      <c r="G41" s="4">
        <f>SUMIF([1]!Table4[Desa],[1]!Table1[Desa],[1]!Table4[Remaja])</f>
        <v>197</v>
      </c>
      <c r="H41" s="4" t="s">
        <v>53</v>
      </c>
      <c r="I41" s="4">
        <f>SUMIF([1]!Table4[Desa],[1]!Table1[Desa],[1]!Table4[Usia 6 Sampai 11 Tahun])</f>
        <v>80</v>
      </c>
      <c r="J41" s="5">
        <v>44563</v>
      </c>
    </row>
    <row r="42" spans="1:10" x14ac:dyDescent="0.35">
      <c r="A42" s="2" t="s">
        <v>54</v>
      </c>
      <c r="B42" s="2" t="s">
        <v>11</v>
      </c>
      <c r="C42" s="2">
        <f>SUMIF([1]!Table4[Desa],[1]!Table1[Desa],[1]!Table4[Nakes])</f>
        <v>10</v>
      </c>
      <c r="D42" s="2">
        <f>SUMIF([1]!Table4[Desa],[1]!Table1[Desa],[1]!Table4[Petugas Publik])</f>
        <v>72</v>
      </c>
      <c r="E42" s="2">
        <f>SUMIF([1]!Table4[Desa],[1]!Table1[Desa],[1]!Table4[Lansia])</f>
        <v>50</v>
      </c>
      <c r="F42" s="2">
        <f>SUMIF([1]!Table4[Desa],[1]!Table1[Desa],[1]!Table4[Masyarakat Umum])</f>
        <v>215</v>
      </c>
      <c r="G42" s="2">
        <f>SUMIF([1]!Table4[Desa],[1]!Table1[Desa],[1]!Table4[Remaja])</f>
        <v>49</v>
      </c>
      <c r="H42" s="2" t="s">
        <v>55</v>
      </c>
      <c r="I42" s="2">
        <f>SUMIF([1]!Table4[Desa],[1]!Table1[Desa],[1]!Table4[Usia 6 Sampai 11 Tahun])</f>
        <v>38</v>
      </c>
      <c r="J42" s="3">
        <v>44563</v>
      </c>
    </row>
    <row r="43" spans="1:10" x14ac:dyDescent="0.35">
      <c r="A43" s="4" t="s">
        <v>54</v>
      </c>
      <c r="B43" s="4" t="s">
        <v>11</v>
      </c>
      <c r="C43" s="4">
        <f>SUMIF([1]!Table4[Desa],[1]!Table1[Desa],[1]!Table4[Nakes])</f>
        <v>17</v>
      </c>
      <c r="D43" s="4">
        <f>SUMIF([1]!Table4[Desa],[1]!Table1[Desa],[1]!Table4[Petugas Publik])</f>
        <v>88</v>
      </c>
      <c r="E43" s="4">
        <f>SUMIF([1]!Table4[Desa],[1]!Table1[Desa],[1]!Table4[Lansia])</f>
        <v>66</v>
      </c>
      <c r="F43" s="4">
        <f>SUMIF([1]!Table4[Desa],[1]!Table1[Desa],[1]!Table4[Masyarakat Umum])</f>
        <v>215</v>
      </c>
      <c r="G43" s="4">
        <f>SUMIF([1]!Table4[Desa],[1]!Table1[Desa],[1]!Table4[Remaja])</f>
        <v>52</v>
      </c>
      <c r="H43" s="4" t="s">
        <v>56</v>
      </c>
      <c r="I43" s="4">
        <f>SUMIF([1]!Table4[Desa],[1]!Table1[Desa],[1]!Table4[Usia 6 Sampai 11 Tahun])</f>
        <v>38</v>
      </c>
      <c r="J43" s="5">
        <v>44563</v>
      </c>
    </row>
    <row r="44" spans="1:10" x14ac:dyDescent="0.35">
      <c r="A44" s="2" t="s">
        <v>54</v>
      </c>
      <c r="B44" s="2" t="s">
        <v>11</v>
      </c>
      <c r="C44" s="2">
        <f>SUMIF([1]!Table4[Desa],[1]!Table1[Desa],[1]!Table4[Nakes])</f>
        <v>7</v>
      </c>
      <c r="D44" s="2">
        <f>SUMIF([1]!Table4[Desa],[1]!Table1[Desa],[1]!Table4[Petugas Publik])</f>
        <v>77</v>
      </c>
      <c r="E44" s="2">
        <f>SUMIF([1]!Table4[Desa],[1]!Table1[Desa],[1]!Table4[Lansia])</f>
        <v>42</v>
      </c>
      <c r="F44" s="2">
        <f>SUMIF([1]!Table4[Desa],[1]!Table1[Desa],[1]!Table4[Masyarakat Umum])</f>
        <v>206</v>
      </c>
      <c r="G44" s="2">
        <f>SUMIF([1]!Table4[Desa],[1]!Table1[Desa],[1]!Table4[Remaja])</f>
        <v>49</v>
      </c>
      <c r="H44" s="2" t="s">
        <v>57</v>
      </c>
      <c r="I44" s="2">
        <f>SUMIF([1]!Table4[Desa],[1]!Table1[Desa],[1]!Table4[Usia 6 Sampai 11 Tahun])</f>
        <v>29</v>
      </c>
      <c r="J44" s="3">
        <v>44563</v>
      </c>
    </row>
    <row r="45" spans="1:10" x14ac:dyDescent="0.35">
      <c r="A45" s="4" t="s">
        <v>54</v>
      </c>
      <c r="B45" s="4" t="s">
        <v>11</v>
      </c>
      <c r="C45" s="4">
        <f>SUMIF([1]!Table4[Desa],[1]!Table1[Desa],[1]!Table4[Nakes])</f>
        <v>11</v>
      </c>
      <c r="D45" s="4">
        <f>SUMIF([1]!Table4[Desa],[1]!Table1[Desa],[1]!Table4[Petugas Publik])</f>
        <v>57</v>
      </c>
      <c r="E45" s="4">
        <f>SUMIF([1]!Table4[Desa],[1]!Table1[Desa],[1]!Table4[Lansia])</f>
        <v>41</v>
      </c>
      <c r="F45" s="4">
        <f>SUMIF([1]!Table4[Desa],[1]!Table1[Desa],[1]!Table4[Masyarakat Umum])</f>
        <v>215</v>
      </c>
      <c r="G45" s="4">
        <f>SUMIF([1]!Table4[Desa],[1]!Table1[Desa],[1]!Table4[Remaja])</f>
        <v>52</v>
      </c>
      <c r="H45" s="4" t="s">
        <v>58</v>
      </c>
      <c r="I45" s="4">
        <f>SUMIF([1]!Table4[Desa],[1]!Table1[Desa],[1]!Table4[Usia 6 Sampai 11 Tahun])</f>
        <v>36</v>
      </c>
      <c r="J45" s="5">
        <v>44563</v>
      </c>
    </row>
    <row r="46" spans="1:10" x14ac:dyDescent="0.35">
      <c r="A46" s="2" t="s">
        <v>54</v>
      </c>
      <c r="B46" s="2" t="s">
        <v>11</v>
      </c>
      <c r="C46" s="2">
        <f>SUMIF([1]!Table4[Desa],[1]!Table1[Desa],[1]!Table4[Nakes])</f>
        <v>10</v>
      </c>
      <c r="D46" s="2">
        <f>SUMIF([1]!Table4[Desa],[1]!Table1[Desa],[1]!Table4[Petugas Publik])</f>
        <v>63</v>
      </c>
      <c r="E46" s="2">
        <f>SUMIF([1]!Table4[Desa],[1]!Table1[Desa],[1]!Table4[Lansia])</f>
        <v>42</v>
      </c>
      <c r="F46" s="2">
        <f>SUMIF([1]!Table4[Desa],[1]!Table1[Desa],[1]!Table4[Masyarakat Umum])</f>
        <v>214</v>
      </c>
      <c r="G46" s="2">
        <f>SUMIF([1]!Table4[Desa],[1]!Table1[Desa],[1]!Table4[Remaja])</f>
        <v>51</v>
      </c>
      <c r="H46" s="2" t="s">
        <v>59</v>
      </c>
      <c r="I46" s="2">
        <f>SUMIF([1]!Table4[Desa],[1]!Table1[Desa],[1]!Table4[Usia 6 Sampai 11 Tahun])</f>
        <v>36</v>
      </c>
      <c r="J46" s="3">
        <v>44563</v>
      </c>
    </row>
    <row r="47" spans="1:10" x14ac:dyDescent="0.35">
      <c r="A47" s="4" t="s">
        <v>54</v>
      </c>
      <c r="B47" s="4" t="s">
        <v>11</v>
      </c>
      <c r="C47" s="4">
        <f>SUMIF([1]!Table4[Desa],[1]!Table1[Desa],[1]!Table4[Nakes])</f>
        <v>9</v>
      </c>
      <c r="D47" s="4">
        <f>SUMIF([1]!Table4[Desa],[1]!Table1[Desa],[1]!Table4[Petugas Publik])</f>
        <v>52</v>
      </c>
      <c r="E47" s="4">
        <f>SUMIF([1]!Table4[Desa],[1]!Table1[Desa],[1]!Table4[Lansia])</f>
        <v>36</v>
      </c>
      <c r="F47" s="4">
        <f>SUMIF([1]!Table4[Desa],[1]!Table1[Desa],[1]!Table4[Masyarakat Umum])</f>
        <v>213</v>
      </c>
      <c r="G47" s="4">
        <f>SUMIF([1]!Table4[Desa],[1]!Table1[Desa],[1]!Table4[Remaja])</f>
        <v>51</v>
      </c>
      <c r="H47" s="4" t="s">
        <v>60</v>
      </c>
      <c r="I47" s="4">
        <f>SUMIF([1]!Table4[Desa],[1]!Table1[Desa],[1]!Table4[Usia 6 Sampai 11 Tahun])</f>
        <v>34</v>
      </c>
      <c r="J47" s="5">
        <v>44563</v>
      </c>
    </row>
    <row r="48" spans="1:10" x14ac:dyDescent="0.35">
      <c r="A48" s="2" t="s">
        <v>61</v>
      </c>
      <c r="B48" s="2" t="s">
        <v>11</v>
      </c>
      <c r="C48" s="2">
        <f>SUMIF([1]!Table4[Desa],[1]!Table1[Desa],[1]!Table4[Nakes])</f>
        <v>8</v>
      </c>
      <c r="D48" s="2">
        <f>SUMIF([1]!Table4[Desa],[1]!Table1[Desa],[1]!Table4[Petugas Publik])</f>
        <v>44</v>
      </c>
      <c r="E48" s="2">
        <f>SUMIF([1]!Table4[Desa],[1]!Table1[Desa],[1]!Table4[Lansia])</f>
        <v>27</v>
      </c>
      <c r="F48" s="2">
        <f>SUMIF([1]!Table4[Desa],[1]!Table1[Desa],[1]!Table4[Masyarakat Umum])</f>
        <v>124</v>
      </c>
      <c r="G48" s="2">
        <f>SUMIF([1]!Table4[Desa],[1]!Table1[Desa],[1]!Table4[Remaja])</f>
        <v>42</v>
      </c>
      <c r="H48" s="2" t="s">
        <v>62</v>
      </c>
      <c r="I48" s="2">
        <f>SUMIF([1]!Table4[Desa],[1]!Table1[Desa],[1]!Table4[Usia 6 Sampai 11 Tahun])</f>
        <v>14</v>
      </c>
      <c r="J48" s="3">
        <v>44563</v>
      </c>
    </row>
    <row r="49" spans="1:10" x14ac:dyDescent="0.35">
      <c r="A49" s="4" t="s">
        <v>61</v>
      </c>
      <c r="B49" s="4" t="s">
        <v>11</v>
      </c>
      <c r="C49" s="4">
        <f>SUMIF([1]!Table4[Desa],[1]!Table1[Desa],[1]!Table4[Nakes])</f>
        <v>17</v>
      </c>
      <c r="D49" s="4">
        <f>SUMIF([1]!Table4[Desa],[1]!Table1[Desa],[1]!Table4[Petugas Publik])</f>
        <v>54</v>
      </c>
      <c r="E49" s="4">
        <f>SUMIF([1]!Table4[Desa],[1]!Table1[Desa],[1]!Table4[Lansia])</f>
        <v>69</v>
      </c>
      <c r="F49" s="4">
        <f>SUMIF([1]!Table4[Desa],[1]!Table1[Desa],[1]!Table4[Masyarakat Umum])</f>
        <v>204</v>
      </c>
      <c r="G49" s="4">
        <f>SUMIF([1]!Table4[Desa],[1]!Table1[Desa],[1]!Table4[Remaja])</f>
        <v>195</v>
      </c>
      <c r="H49" s="4" t="s">
        <v>63</v>
      </c>
      <c r="I49" s="4">
        <f>SUMIF([1]!Table4[Desa],[1]!Table1[Desa],[1]!Table4[Usia 6 Sampai 11 Tahun])</f>
        <v>59</v>
      </c>
      <c r="J49" s="5">
        <v>44563</v>
      </c>
    </row>
    <row r="50" spans="1:10" x14ac:dyDescent="0.35">
      <c r="A50" s="2" t="s">
        <v>61</v>
      </c>
      <c r="B50" s="2" t="s">
        <v>11</v>
      </c>
      <c r="C50" s="2">
        <f>SUMIF([1]!Table4[Desa],[1]!Table1[Desa],[1]!Table4[Nakes])</f>
        <v>23</v>
      </c>
      <c r="D50" s="2">
        <f>SUMIF([1]!Table4[Desa],[1]!Table1[Desa],[1]!Table4[Petugas Publik])</f>
        <v>78</v>
      </c>
      <c r="E50" s="2">
        <f>SUMIF([1]!Table4[Desa],[1]!Table1[Desa],[1]!Table4[Lansia])</f>
        <v>59</v>
      </c>
      <c r="F50" s="2">
        <f>SUMIF([1]!Table4[Desa],[1]!Table1[Desa],[1]!Table4[Masyarakat Umum])</f>
        <v>184</v>
      </c>
      <c r="G50" s="2">
        <f>SUMIF([1]!Table4[Desa],[1]!Table1[Desa],[1]!Table4[Remaja])</f>
        <v>136</v>
      </c>
      <c r="H50" s="2" t="s">
        <v>64</v>
      </c>
      <c r="I50" s="2">
        <f>SUMIF([1]!Table4[Desa],[1]!Table1[Desa],[1]!Table4[Usia 6 Sampai 11 Tahun])</f>
        <v>42</v>
      </c>
      <c r="J50" s="3">
        <v>44563</v>
      </c>
    </row>
    <row r="51" spans="1:10" x14ac:dyDescent="0.35">
      <c r="A51" s="4" t="s">
        <v>61</v>
      </c>
      <c r="B51" s="4" t="s">
        <v>11</v>
      </c>
      <c r="C51" s="4">
        <f>SUMIF([1]!Table4[Desa],[1]!Table1[Desa],[1]!Table4[Nakes])</f>
        <v>20</v>
      </c>
      <c r="D51" s="4">
        <f>SUMIF([1]!Table4[Desa],[1]!Table1[Desa],[1]!Table4[Petugas Publik])</f>
        <v>53</v>
      </c>
      <c r="E51" s="4">
        <f>SUMIF([1]!Table4[Desa],[1]!Table1[Desa],[1]!Table4[Lansia])</f>
        <v>38</v>
      </c>
      <c r="F51" s="4">
        <f>SUMIF([1]!Table4[Desa],[1]!Table1[Desa],[1]!Table4[Masyarakat Umum])</f>
        <v>137</v>
      </c>
      <c r="G51" s="4">
        <f>SUMIF([1]!Table4[Desa],[1]!Table1[Desa],[1]!Table4[Remaja])</f>
        <v>50</v>
      </c>
      <c r="H51" s="4" t="s">
        <v>65</v>
      </c>
      <c r="I51" s="4">
        <f>SUMIF([1]!Table4[Desa],[1]!Table1[Desa],[1]!Table4[Usia 6 Sampai 11 Tahun])</f>
        <v>16</v>
      </c>
      <c r="J51" s="5">
        <v>44563</v>
      </c>
    </row>
    <row r="52" spans="1:10" x14ac:dyDescent="0.35">
      <c r="A52" s="2" t="s">
        <v>61</v>
      </c>
      <c r="B52" s="2" t="s">
        <v>11</v>
      </c>
      <c r="C52" s="2">
        <f>SUMIF([1]!Table4[Desa],[1]!Table1[Desa],[1]!Table4[Nakes])</f>
        <v>8</v>
      </c>
      <c r="D52" s="2">
        <f>SUMIF([1]!Table4[Desa],[1]!Table1[Desa],[1]!Table4[Petugas Publik])</f>
        <v>20</v>
      </c>
      <c r="E52" s="2">
        <f>SUMIF([1]!Table4[Desa],[1]!Table1[Desa],[1]!Table4[Lansia])</f>
        <v>27</v>
      </c>
      <c r="F52" s="2">
        <f>SUMIF([1]!Table4[Desa],[1]!Table1[Desa],[1]!Table4[Masyarakat Umum])</f>
        <v>112</v>
      </c>
      <c r="G52" s="2">
        <f>SUMIF([1]!Table4[Desa],[1]!Table1[Desa],[1]!Table4[Remaja])</f>
        <v>34</v>
      </c>
      <c r="H52" s="2" t="s">
        <v>66</v>
      </c>
      <c r="I52" s="2">
        <f>SUMIF([1]!Table4[Desa],[1]!Table1[Desa],[1]!Table4[Usia 6 Sampai 11 Tahun])</f>
        <v>12</v>
      </c>
      <c r="J52" s="3">
        <v>44563</v>
      </c>
    </row>
    <row r="53" spans="1:10" x14ac:dyDescent="0.35">
      <c r="A53" s="4" t="s">
        <v>61</v>
      </c>
      <c r="B53" s="4" t="s">
        <v>11</v>
      </c>
      <c r="C53" s="4">
        <f>SUMIF([1]!Table4[Desa],[1]!Table1[Desa],[1]!Table4[Nakes])</f>
        <v>12</v>
      </c>
      <c r="D53" s="4">
        <f>SUMIF([1]!Table4[Desa],[1]!Table1[Desa],[1]!Table4[Petugas Publik])</f>
        <v>53</v>
      </c>
      <c r="E53" s="4">
        <f>SUMIF([1]!Table4[Desa],[1]!Table1[Desa],[1]!Table4[Lansia])</f>
        <v>47</v>
      </c>
      <c r="F53" s="4">
        <f>SUMIF([1]!Table4[Desa],[1]!Table1[Desa],[1]!Table4[Masyarakat Umum])</f>
        <v>158</v>
      </c>
      <c r="G53" s="4">
        <f>SUMIF([1]!Table4[Desa],[1]!Table1[Desa],[1]!Table4[Remaja])</f>
        <v>66</v>
      </c>
      <c r="H53" s="4" t="s">
        <v>67</v>
      </c>
      <c r="I53" s="4">
        <f>SUMIF([1]!Table4[Desa],[1]!Table1[Desa],[1]!Table4[Usia 6 Sampai 11 Tahun])</f>
        <v>20</v>
      </c>
      <c r="J53" s="5">
        <v>44563</v>
      </c>
    </row>
    <row r="54" spans="1:10" x14ac:dyDescent="0.35">
      <c r="A54" s="2" t="s">
        <v>61</v>
      </c>
      <c r="B54" s="2" t="s">
        <v>11</v>
      </c>
      <c r="C54" s="2">
        <f>SUMIF([1]!Table4[Desa],[1]!Table1[Desa],[1]!Table4[Nakes])</f>
        <v>9</v>
      </c>
      <c r="D54" s="2">
        <f>SUMIF([1]!Table4[Desa],[1]!Table1[Desa],[1]!Table4[Petugas Publik])</f>
        <v>33</v>
      </c>
      <c r="E54" s="2">
        <f>SUMIF([1]!Table4[Desa],[1]!Table1[Desa],[1]!Table4[Lansia])</f>
        <v>19</v>
      </c>
      <c r="F54" s="2">
        <f>SUMIF([1]!Table4[Desa],[1]!Table1[Desa],[1]!Table4[Masyarakat Umum])</f>
        <v>125</v>
      </c>
      <c r="G54" s="2">
        <f>SUMIF([1]!Table4[Desa],[1]!Table1[Desa],[1]!Table4[Remaja])</f>
        <v>82</v>
      </c>
      <c r="H54" s="2" t="s">
        <v>68</v>
      </c>
      <c r="I54" s="2">
        <f>SUMIF([1]!Table4[Desa],[1]!Table1[Desa],[1]!Table4[Usia 6 Sampai 11 Tahun])</f>
        <v>25</v>
      </c>
      <c r="J54" s="3">
        <v>44563</v>
      </c>
    </row>
    <row r="55" spans="1:10" x14ac:dyDescent="0.35">
      <c r="A55" s="4" t="s">
        <v>61</v>
      </c>
      <c r="B55" s="4" t="s">
        <v>11</v>
      </c>
      <c r="C55" s="4">
        <f>SUMIF([1]!Table4[Desa],[1]!Table1[Desa],[1]!Table4[Nakes])</f>
        <v>9</v>
      </c>
      <c r="D55" s="4">
        <f>SUMIF([1]!Table4[Desa],[1]!Table1[Desa],[1]!Table4[Petugas Publik])</f>
        <v>50</v>
      </c>
      <c r="E55" s="4">
        <f>SUMIF([1]!Table4[Desa],[1]!Table1[Desa],[1]!Table4[Lansia])</f>
        <v>40</v>
      </c>
      <c r="F55" s="4">
        <f>SUMIF([1]!Table4[Desa],[1]!Table1[Desa],[1]!Table4[Masyarakat Umum])</f>
        <v>146</v>
      </c>
      <c r="G55" s="4">
        <f>SUMIF([1]!Table4[Desa],[1]!Table1[Desa],[1]!Table4[Remaja])</f>
        <v>54</v>
      </c>
      <c r="H55" s="4" t="s">
        <v>69</v>
      </c>
      <c r="I55" s="4">
        <f>SUMIF([1]!Table4[Desa],[1]!Table1[Desa],[1]!Table4[Usia 6 Sampai 11 Tahun])</f>
        <v>18</v>
      </c>
      <c r="J55" s="5">
        <v>44563</v>
      </c>
    </row>
    <row r="56" spans="1:10" x14ac:dyDescent="0.35">
      <c r="A56" s="2" t="s">
        <v>70</v>
      </c>
      <c r="B56" s="2" t="s">
        <v>11</v>
      </c>
      <c r="C56" s="2">
        <f>SUMIF([1]!Table4[Desa],[1]!Table1[Desa],[1]!Table4[Nakes])</f>
        <v>142</v>
      </c>
      <c r="D56" s="2">
        <f>SUMIF([1]!Table4[Desa],[1]!Table1[Desa],[1]!Table4[Petugas Publik])</f>
        <v>198</v>
      </c>
      <c r="E56" s="2">
        <f>SUMIF([1]!Table4[Desa],[1]!Table1[Desa],[1]!Table4[Lansia])</f>
        <v>88</v>
      </c>
      <c r="F56" s="2">
        <f>SUMIF([1]!Table4[Desa],[1]!Table1[Desa],[1]!Table4[Masyarakat Umum])</f>
        <v>531</v>
      </c>
      <c r="G56" s="2">
        <f>SUMIF([1]!Table4[Desa],[1]!Table1[Desa],[1]!Table4[Remaja])</f>
        <v>86</v>
      </c>
      <c r="H56" s="2" t="s">
        <v>71</v>
      </c>
      <c r="I56" s="2">
        <f>SUMIF([1]!Table4[Desa],[1]!Table1[Desa],[1]!Table4[Usia 6 Sampai 11 Tahun])</f>
        <v>41</v>
      </c>
      <c r="J56" s="3">
        <v>44563</v>
      </c>
    </row>
    <row r="57" spans="1:10" x14ac:dyDescent="0.35">
      <c r="A57" s="4" t="s">
        <v>70</v>
      </c>
      <c r="B57" s="4" t="s">
        <v>11</v>
      </c>
      <c r="C57" s="4">
        <f>SUMIF([1]!Table4[Desa],[1]!Table1[Desa],[1]!Table4[Nakes])</f>
        <v>137</v>
      </c>
      <c r="D57" s="4">
        <f>SUMIF([1]!Table4[Desa],[1]!Table1[Desa],[1]!Table4[Petugas Publik])</f>
        <v>196</v>
      </c>
      <c r="E57" s="4">
        <f>SUMIF([1]!Table4[Desa],[1]!Table1[Desa],[1]!Table4[Lansia])</f>
        <v>88</v>
      </c>
      <c r="F57" s="4">
        <f>SUMIF([1]!Table4[Desa],[1]!Table1[Desa],[1]!Table4[Masyarakat Umum])</f>
        <v>530</v>
      </c>
      <c r="G57" s="4">
        <f>SUMIF([1]!Table4[Desa],[1]!Table1[Desa],[1]!Table4[Remaja])</f>
        <v>83</v>
      </c>
      <c r="H57" s="4" t="s">
        <v>72</v>
      </c>
      <c r="I57" s="4">
        <f>SUMIF([1]!Table4[Desa],[1]!Table1[Desa],[1]!Table4[Usia 6 Sampai 11 Tahun])</f>
        <v>41</v>
      </c>
      <c r="J57" s="5">
        <v>44563</v>
      </c>
    </row>
    <row r="58" spans="1:10" x14ac:dyDescent="0.35">
      <c r="A58" s="2" t="s">
        <v>70</v>
      </c>
      <c r="B58" s="2" t="s">
        <v>11</v>
      </c>
      <c r="C58" s="2">
        <f>SUMIF([1]!Table4[Desa],[1]!Table1[Desa],[1]!Table4[Nakes])</f>
        <v>55</v>
      </c>
      <c r="D58" s="2">
        <f>SUMIF([1]!Table4[Desa],[1]!Table1[Desa],[1]!Table4[Petugas Publik])</f>
        <v>132</v>
      </c>
      <c r="E58" s="2">
        <f>SUMIF([1]!Table4[Desa],[1]!Table1[Desa],[1]!Table4[Lansia])</f>
        <v>47</v>
      </c>
      <c r="F58" s="2">
        <f>SUMIF([1]!Table4[Desa],[1]!Table1[Desa],[1]!Table4[Masyarakat Umum])</f>
        <v>343</v>
      </c>
      <c r="G58" s="2">
        <f>SUMIF([1]!Table4[Desa],[1]!Table1[Desa],[1]!Table4[Remaja])</f>
        <v>55</v>
      </c>
      <c r="H58" s="2" t="s">
        <v>73</v>
      </c>
      <c r="I58" s="2">
        <f>SUMIF([1]!Table4[Desa],[1]!Table1[Desa],[1]!Table4[Usia 6 Sampai 11 Tahun])</f>
        <v>26</v>
      </c>
      <c r="J58" s="3">
        <v>44563</v>
      </c>
    </row>
    <row r="59" spans="1:10" x14ac:dyDescent="0.35">
      <c r="A59" s="4" t="s">
        <v>70</v>
      </c>
      <c r="B59" s="4" t="s">
        <v>11</v>
      </c>
      <c r="C59" s="4">
        <f>SUMIF([1]!Table4[Desa],[1]!Table1[Desa],[1]!Table4[Nakes])</f>
        <v>126</v>
      </c>
      <c r="D59" s="4">
        <f>SUMIF([1]!Table4[Desa],[1]!Table1[Desa],[1]!Table4[Petugas Publik])</f>
        <v>186</v>
      </c>
      <c r="E59" s="4">
        <f>SUMIF([1]!Table4[Desa],[1]!Table1[Desa],[1]!Table4[Lansia])</f>
        <v>90</v>
      </c>
      <c r="F59" s="4">
        <f>SUMIF([1]!Table4[Desa],[1]!Table1[Desa],[1]!Table4[Masyarakat Umum])</f>
        <v>532</v>
      </c>
      <c r="G59" s="4">
        <f>SUMIF([1]!Table4[Desa],[1]!Table1[Desa],[1]!Table4[Remaja])</f>
        <v>81</v>
      </c>
      <c r="H59" s="4" t="s">
        <v>74</v>
      </c>
      <c r="I59" s="4">
        <f>SUMIF([1]!Table4[Desa],[1]!Table1[Desa],[1]!Table4[Usia 6 Sampai 11 Tahun])</f>
        <v>39</v>
      </c>
      <c r="J59" s="5">
        <v>44563</v>
      </c>
    </row>
    <row r="60" spans="1:10" x14ac:dyDescent="0.35">
      <c r="A60" s="2" t="s">
        <v>70</v>
      </c>
      <c r="B60" s="2" t="s">
        <v>11</v>
      </c>
      <c r="C60" s="2">
        <f>SUMIF([1]!Table4[Desa],[1]!Table1[Desa],[1]!Table4[Nakes])</f>
        <v>143</v>
      </c>
      <c r="D60" s="2">
        <f>SUMIF([1]!Table4[Desa],[1]!Table1[Desa],[1]!Table4[Petugas Publik])</f>
        <v>237</v>
      </c>
      <c r="E60" s="2">
        <f>SUMIF([1]!Table4[Desa],[1]!Table1[Desa],[1]!Table4[Lansia])</f>
        <v>91</v>
      </c>
      <c r="F60" s="2">
        <f>SUMIF([1]!Table4[Desa],[1]!Table1[Desa],[1]!Table4[Masyarakat Umum])</f>
        <v>532</v>
      </c>
      <c r="G60" s="2">
        <f>SUMIF([1]!Table4[Desa],[1]!Table1[Desa],[1]!Table4[Remaja])</f>
        <v>101</v>
      </c>
      <c r="H60" s="2" t="s">
        <v>75</v>
      </c>
      <c r="I60" s="2">
        <f>SUMIF([1]!Table4[Desa],[1]!Table1[Desa],[1]!Table4[Usia 6 Sampai 11 Tahun])</f>
        <v>48</v>
      </c>
      <c r="J60" s="3">
        <v>44563</v>
      </c>
    </row>
    <row r="61" spans="1:10" x14ac:dyDescent="0.35">
      <c r="A61" s="4" t="s">
        <v>70</v>
      </c>
      <c r="B61" s="4" t="s">
        <v>11</v>
      </c>
      <c r="C61" s="4">
        <f>SUMIF([1]!Table4[Desa],[1]!Table1[Desa],[1]!Table4[Nakes])</f>
        <v>153</v>
      </c>
      <c r="D61" s="4">
        <f>SUMIF([1]!Table4[Desa],[1]!Table1[Desa],[1]!Table4[Petugas Publik])</f>
        <v>555</v>
      </c>
      <c r="E61" s="4">
        <f>SUMIF([1]!Table4[Desa],[1]!Table1[Desa],[1]!Table4[Lansia])</f>
        <v>114</v>
      </c>
      <c r="F61" s="4">
        <f>SUMIF([1]!Table4[Desa],[1]!Table1[Desa],[1]!Table4[Masyarakat Umum])</f>
        <v>908</v>
      </c>
      <c r="G61" s="4">
        <f>SUMIF([1]!Table4[Desa],[1]!Table1[Desa],[1]!Table4[Remaja])</f>
        <v>234</v>
      </c>
      <c r="H61" s="4" t="s">
        <v>76</v>
      </c>
      <c r="I61" s="4">
        <f>SUMIF([1]!Table4[Desa],[1]!Table1[Desa],[1]!Table4[Usia 6 Sampai 11 Tahun])</f>
        <v>108</v>
      </c>
      <c r="J61" s="5">
        <v>44563</v>
      </c>
    </row>
    <row r="62" spans="1:10" x14ac:dyDescent="0.35">
      <c r="A62" s="2" t="s">
        <v>70</v>
      </c>
      <c r="B62" s="2" t="s">
        <v>11</v>
      </c>
      <c r="C62" s="2">
        <f>SUMIF([1]!Table4[Desa],[1]!Table1[Desa],[1]!Table4[Nakes])</f>
        <v>150</v>
      </c>
      <c r="D62" s="2">
        <f>SUMIF([1]!Table4[Desa],[1]!Table1[Desa],[1]!Table4[Petugas Publik])</f>
        <v>238</v>
      </c>
      <c r="E62" s="2">
        <f>SUMIF([1]!Table4[Desa],[1]!Table1[Desa],[1]!Table4[Lansia])</f>
        <v>87</v>
      </c>
      <c r="F62" s="2">
        <f>SUMIF([1]!Table4[Desa],[1]!Table1[Desa],[1]!Table4[Masyarakat Umum])</f>
        <v>530</v>
      </c>
      <c r="G62" s="2">
        <f>SUMIF([1]!Table4[Desa],[1]!Table1[Desa],[1]!Table4[Remaja])</f>
        <v>100</v>
      </c>
      <c r="H62" s="2" t="s">
        <v>77</v>
      </c>
      <c r="I62" s="2">
        <f>SUMIF([1]!Table4[Desa],[1]!Table1[Desa],[1]!Table4[Usia 6 Sampai 11 Tahun])</f>
        <v>49</v>
      </c>
      <c r="J62" s="3">
        <v>44563</v>
      </c>
    </row>
    <row r="63" spans="1:10" x14ac:dyDescent="0.35">
      <c r="A63" s="4" t="s">
        <v>70</v>
      </c>
      <c r="B63" s="4" t="s">
        <v>11</v>
      </c>
      <c r="C63" s="4">
        <f>SUMIF([1]!Table4[Desa],[1]!Table1[Desa],[1]!Table4[Nakes])</f>
        <v>144</v>
      </c>
      <c r="D63" s="4">
        <f>SUMIF([1]!Table4[Desa],[1]!Table1[Desa],[1]!Table4[Petugas Publik])</f>
        <v>272</v>
      </c>
      <c r="E63" s="4">
        <f>SUMIF([1]!Table4[Desa],[1]!Table1[Desa],[1]!Table4[Lansia])</f>
        <v>86</v>
      </c>
      <c r="F63" s="4">
        <f>SUMIF([1]!Table4[Desa],[1]!Table1[Desa],[1]!Table4[Masyarakat Umum])</f>
        <v>532</v>
      </c>
      <c r="G63" s="4">
        <f>SUMIF([1]!Table4[Desa],[1]!Table1[Desa],[1]!Table4[Remaja])</f>
        <v>102</v>
      </c>
      <c r="H63" s="4" t="s">
        <v>78</v>
      </c>
      <c r="I63" s="4">
        <f>SUMIF([1]!Table4[Desa],[1]!Table1[Desa],[1]!Table4[Usia 6 Sampai 11 Tahun])</f>
        <v>49</v>
      </c>
      <c r="J63" s="5">
        <v>44563</v>
      </c>
    </row>
    <row r="64" spans="1:10" x14ac:dyDescent="0.35">
      <c r="A64" s="2" t="s">
        <v>70</v>
      </c>
      <c r="B64" s="2" t="s">
        <v>11</v>
      </c>
      <c r="C64" s="2">
        <f>SUMIF([1]!Table4[Desa],[1]!Table1[Desa],[1]!Table4[Nakes])</f>
        <v>107</v>
      </c>
      <c r="D64" s="2">
        <f>SUMIF([1]!Table4[Desa],[1]!Table1[Desa],[1]!Table4[Petugas Publik])</f>
        <v>332</v>
      </c>
      <c r="E64" s="2">
        <f>SUMIF([1]!Table4[Desa],[1]!Table1[Desa],[1]!Table4[Lansia])</f>
        <v>84</v>
      </c>
      <c r="F64" s="2">
        <f>SUMIF([1]!Table4[Desa],[1]!Table1[Desa],[1]!Table4[Masyarakat Umum])</f>
        <v>531</v>
      </c>
      <c r="G64" s="2">
        <f>SUMIF([1]!Table4[Desa],[1]!Table1[Desa],[1]!Table4[Remaja])</f>
        <v>143</v>
      </c>
      <c r="H64" s="2" t="s">
        <v>79</v>
      </c>
      <c r="I64" s="2">
        <f>SUMIF([1]!Table4[Desa],[1]!Table1[Desa],[1]!Table4[Usia 6 Sampai 11 Tahun])</f>
        <v>65</v>
      </c>
      <c r="J64" s="3">
        <v>44563</v>
      </c>
    </row>
    <row r="65" spans="1:10" x14ac:dyDescent="0.35">
      <c r="A65" s="4" t="s">
        <v>70</v>
      </c>
      <c r="B65" s="4" t="s">
        <v>11</v>
      </c>
      <c r="C65" s="4">
        <f>SUMIF([1]!Table4[Desa],[1]!Table1[Desa],[1]!Table4[Nakes])</f>
        <v>120</v>
      </c>
      <c r="D65" s="4">
        <f>SUMIF([1]!Table4[Desa],[1]!Table1[Desa],[1]!Table4[Petugas Publik])</f>
        <v>157</v>
      </c>
      <c r="E65" s="4">
        <f>SUMIF([1]!Table4[Desa],[1]!Table1[Desa],[1]!Table4[Lansia])</f>
        <v>66</v>
      </c>
      <c r="F65" s="4">
        <f>SUMIF([1]!Table4[Desa],[1]!Table1[Desa],[1]!Table4[Masyarakat Umum])</f>
        <v>528</v>
      </c>
      <c r="G65" s="4">
        <f>SUMIF([1]!Table4[Desa],[1]!Table1[Desa],[1]!Table4[Remaja])</f>
        <v>69</v>
      </c>
      <c r="H65" s="4" t="s">
        <v>80</v>
      </c>
      <c r="I65" s="4">
        <f>SUMIF([1]!Table4[Desa],[1]!Table1[Desa],[1]!Table4[Usia 6 Sampai 11 Tahun])</f>
        <v>33</v>
      </c>
      <c r="J65" s="5">
        <v>44563</v>
      </c>
    </row>
    <row r="66" spans="1:10" x14ac:dyDescent="0.35">
      <c r="A66" s="2" t="s">
        <v>70</v>
      </c>
      <c r="B66" s="2" t="s">
        <v>11</v>
      </c>
      <c r="C66" s="2">
        <f>SUMIF([1]!Table4[Desa],[1]!Table1[Desa],[1]!Table4[Nakes])</f>
        <v>148</v>
      </c>
      <c r="D66" s="2">
        <f>SUMIF([1]!Table4[Desa],[1]!Table1[Desa],[1]!Table4[Petugas Publik])</f>
        <v>453</v>
      </c>
      <c r="E66" s="2">
        <f>SUMIF([1]!Table4[Desa],[1]!Table1[Desa],[1]!Table4[Lansia])</f>
        <v>111</v>
      </c>
      <c r="F66" s="2">
        <f>SUMIF([1]!Table4[Desa],[1]!Table1[Desa],[1]!Table4[Masyarakat Umum])</f>
        <v>677</v>
      </c>
      <c r="G66" s="2">
        <f>SUMIF([1]!Table4[Desa],[1]!Table1[Desa],[1]!Table4[Remaja])</f>
        <v>192</v>
      </c>
      <c r="H66" s="2" t="s">
        <v>81</v>
      </c>
      <c r="I66" s="2">
        <f>SUMIF([1]!Table4[Desa],[1]!Table1[Desa],[1]!Table4[Usia 6 Sampai 11 Tahun])</f>
        <v>90</v>
      </c>
      <c r="J66" s="3">
        <v>44563</v>
      </c>
    </row>
    <row r="67" spans="1:10" x14ac:dyDescent="0.35">
      <c r="A67" s="4" t="s">
        <v>70</v>
      </c>
      <c r="B67" s="4" t="s">
        <v>11</v>
      </c>
      <c r="C67" s="4">
        <f>SUMIF([1]!Table4[Desa],[1]!Table1[Desa],[1]!Table4[Nakes])</f>
        <v>126</v>
      </c>
      <c r="D67" s="4">
        <f>SUMIF([1]!Table4[Desa],[1]!Table1[Desa],[1]!Table4[Petugas Publik])</f>
        <v>179</v>
      </c>
      <c r="E67" s="4">
        <f>SUMIF([1]!Table4[Desa],[1]!Table1[Desa],[1]!Table4[Lansia])</f>
        <v>88</v>
      </c>
      <c r="F67" s="4">
        <f>SUMIF([1]!Table4[Desa],[1]!Table1[Desa],[1]!Table4[Masyarakat Umum])</f>
        <v>530</v>
      </c>
      <c r="G67" s="4">
        <f>SUMIF([1]!Table4[Desa],[1]!Table1[Desa],[1]!Table4[Remaja])</f>
        <v>78</v>
      </c>
      <c r="H67" s="4" t="s">
        <v>82</v>
      </c>
      <c r="I67" s="4">
        <f>SUMIF([1]!Table4[Desa],[1]!Table1[Desa],[1]!Table4[Usia 6 Sampai 11 Tahun])</f>
        <v>38</v>
      </c>
      <c r="J67" s="5">
        <v>44563</v>
      </c>
    </row>
    <row r="68" spans="1:10" x14ac:dyDescent="0.35">
      <c r="A68" s="2" t="s">
        <v>70</v>
      </c>
      <c r="B68" s="2" t="s">
        <v>11</v>
      </c>
      <c r="C68" s="2">
        <f>SUMIF([1]!Table4[Desa],[1]!Table1[Desa],[1]!Table4[Nakes])</f>
        <v>130</v>
      </c>
      <c r="D68" s="2">
        <f>SUMIF([1]!Table4[Desa],[1]!Table1[Desa],[1]!Table4[Petugas Publik])</f>
        <v>213</v>
      </c>
      <c r="E68" s="2">
        <f>SUMIF([1]!Table4[Desa],[1]!Table1[Desa],[1]!Table4[Lansia])</f>
        <v>85</v>
      </c>
      <c r="F68" s="2">
        <f>SUMIF([1]!Table4[Desa],[1]!Table1[Desa],[1]!Table4[Masyarakat Umum])</f>
        <v>531</v>
      </c>
      <c r="G68" s="2">
        <f>SUMIF([1]!Table4[Desa],[1]!Table1[Desa],[1]!Table4[Remaja])</f>
        <v>91</v>
      </c>
      <c r="H68" s="2" t="s">
        <v>83</v>
      </c>
      <c r="I68" s="2">
        <f>SUMIF([1]!Table4[Desa],[1]!Table1[Desa],[1]!Table4[Usia 6 Sampai 11 Tahun])</f>
        <v>44</v>
      </c>
      <c r="J68" s="3">
        <v>44563</v>
      </c>
    </row>
    <row r="69" spans="1:10" x14ac:dyDescent="0.35">
      <c r="A69" s="4" t="s">
        <v>70</v>
      </c>
      <c r="B69" s="4" t="s">
        <v>11</v>
      </c>
      <c r="C69" s="4">
        <f>SUMIF([1]!Table4[Desa],[1]!Table1[Desa],[1]!Table4[Nakes])</f>
        <v>150</v>
      </c>
      <c r="D69" s="4">
        <f>SUMIF([1]!Table4[Desa],[1]!Table1[Desa],[1]!Table4[Petugas Publik])</f>
        <v>496</v>
      </c>
      <c r="E69" s="4">
        <f>SUMIF([1]!Table4[Desa],[1]!Table1[Desa],[1]!Table4[Lansia])</f>
        <v>105</v>
      </c>
      <c r="F69" s="4">
        <f>SUMIF([1]!Table4[Desa],[1]!Table1[Desa],[1]!Table4[Masyarakat Umum])</f>
        <v>680</v>
      </c>
      <c r="G69" s="4">
        <f>SUMIF([1]!Table4[Desa],[1]!Table1[Desa],[1]!Table4[Remaja])</f>
        <v>208</v>
      </c>
      <c r="H69" s="4" t="s">
        <v>84</v>
      </c>
      <c r="I69" s="4">
        <f>SUMIF([1]!Table4[Desa],[1]!Table1[Desa],[1]!Table4[Usia 6 Sampai 11 Tahun])</f>
        <v>96</v>
      </c>
      <c r="J69" s="5">
        <v>44563</v>
      </c>
    </row>
    <row r="70" spans="1:10" x14ac:dyDescent="0.35">
      <c r="A70" s="2" t="s">
        <v>70</v>
      </c>
      <c r="B70" s="2" t="s">
        <v>11</v>
      </c>
      <c r="C70" s="2">
        <f>SUMIF([1]!Table4[Desa],[1]!Table1[Desa],[1]!Table4[Nakes])</f>
        <v>128</v>
      </c>
      <c r="D70" s="2">
        <f>SUMIF([1]!Table4[Desa],[1]!Table1[Desa],[1]!Table4[Petugas Publik])</f>
        <v>252</v>
      </c>
      <c r="E70" s="2">
        <f>SUMIF([1]!Table4[Desa],[1]!Table1[Desa],[1]!Table4[Lansia])</f>
        <v>85</v>
      </c>
      <c r="F70" s="2">
        <f>SUMIF([1]!Table4[Desa],[1]!Table1[Desa],[1]!Table4[Masyarakat Umum])</f>
        <v>532</v>
      </c>
      <c r="G70" s="2">
        <f>SUMIF([1]!Table4[Desa],[1]!Table1[Desa],[1]!Table4[Remaja])</f>
        <v>106</v>
      </c>
      <c r="H70" s="2" t="s">
        <v>85</v>
      </c>
      <c r="I70" s="2">
        <f>SUMIF([1]!Table4[Desa],[1]!Table1[Desa],[1]!Table4[Usia 6 Sampai 11 Tahun])</f>
        <v>51</v>
      </c>
      <c r="J70" s="3">
        <v>44563</v>
      </c>
    </row>
    <row r="71" spans="1:10" x14ac:dyDescent="0.35">
      <c r="A71" s="4" t="s">
        <v>70</v>
      </c>
      <c r="B71" s="4" t="s">
        <v>11</v>
      </c>
      <c r="C71" s="4">
        <f>SUMIF([1]!Table4[Desa],[1]!Table1[Desa],[1]!Table4[Nakes])</f>
        <v>115</v>
      </c>
      <c r="D71" s="4">
        <f>SUMIF([1]!Table4[Desa],[1]!Table1[Desa],[1]!Table4[Petugas Publik])</f>
        <v>117</v>
      </c>
      <c r="E71" s="4">
        <f>SUMIF([1]!Table4[Desa],[1]!Table1[Desa],[1]!Table4[Lansia])</f>
        <v>86</v>
      </c>
      <c r="F71" s="4">
        <f>SUMIF([1]!Table4[Desa],[1]!Table1[Desa],[1]!Table4[Masyarakat Umum])</f>
        <v>531</v>
      </c>
      <c r="G71" s="4">
        <f>SUMIF([1]!Table4[Desa],[1]!Table1[Desa],[1]!Table4[Remaja])</f>
        <v>77</v>
      </c>
      <c r="H71" s="4" t="s">
        <v>86</v>
      </c>
      <c r="I71" s="4">
        <f>SUMIF([1]!Table4[Desa],[1]!Table1[Desa],[1]!Table4[Usia 6 Sampai 11 Tahun])</f>
        <v>36</v>
      </c>
      <c r="J71" s="5">
        <v>44563</v>
      </c>
    </row>
    <row r="72" spans="1:10" x14ac:dyDescent="0.35">
      <c r="A72" s="2" t="s">
        <v>87</v>
      </c>
      <c r="B72" s="2" t="s">
        <v>11</v>
      </c>
      <c r="C72" s="2">
        <f>SUMIF([1]!Table4[Desa],[1]!Table1[Desa],[1]!Table4[Nakes])</f>
        <v>55</v>
      </c>
      <c r="D72" s="2">
        <f>SUMIF([1]!Table4[Desa],[1]!Table1[Desa],[1]!Table4[Petugas Publik])</f>
        <v>411</v>
      </c>
      <c r="E72" s="2">
        <f>SUMIF([1]!Table4[Desa],[1]!Table1[Desa],[1]!Table4[Lansia])</f>
        <v>72</v>
      </c>
      <c r="F72" s="2">
        <f>SUMIF([1]!Table4[Desa],[1]!Table1[Desa],[1]!Table4[Masyarakat Umum])</f>
        <v>196</v>
      </c>
      <c r="G72" s="2">
        <f>SUMIF([1]!Table4[Desa],[1]!Table1[Desa],[1]!Table4[Remaja])</f>
        <v>121</v>
      </c>
      <c r="H72" s="2" t="s">
        <v>88</v>
      </c>
      <c r="I72" s="2">
        <f>SUMIF([1]!Table4[Desa],[1]!Table1[Desa],[1]!Table4[Usia 6 Sampai 11 Tahun])</f>
        <v>69</v>
      </c>
      <c r="J72" s="3">
        <v>44563</v>
      </c>
    </row>
    <row r="73" spans="1:10" x14ac:dyDescent="0.35">
      <c r="A73" s="4" t="s">
        <v>87</v>
      </c>
      <c r="B73" s="4" t="s">
        <v>11</v>
      </c>
      <c r="C73" s="4">
        <f>SUMIF([1]!Table4[Desa],[1]!Table1[Desa],[1]!Table4[Nakes])</f>
        <v>23</v>
      </c>
      <c r="D73" s="4">
        <f>SUMIF([1]!Table4[Desa],[1]!Table1[Desa],[1]!Table4[Petugas Publik])</f>
        <v>268</v>
      </c>
      <c r="E73" s="4">
        <f>SUMIF([1]!Table4[Desa],[1]!Table1[Desa],[1]!Table4[Lansia])</f>
        <v>73</v>
      </c>
      <c r="F73" s="4">
        <f>SUMIF([1]!Table4[Desa],[1]!Table1[Desa],[1]!Table4[Masyarakat Umum])</f>
        <v>198</v>
      </c>
      <c r="G73" s="4">
        <f>SUMIF([1]!Table4[Desa],[1]!Table1[Desa],[1]!Table4[Remaja])</f>
        <v>121</v>
      </c>
      <c r="H73" s="4" t="s">
        <v>89</v>
      </c>
      <c r="I73" s="4">
        <f>SUMIF([1]!Table4[Desa],[1]!Table1[Desa],[1]!Table4[Usia 6 Sampai 11 Tahun])</f>
        <v>68</v>
      </c>
      <c r="J73" s="5">
        <v>44563</v>
      </c>
    </row>
    <row r="74" spans="1:10" x14ac:dyDescent="0.35">
      <c r="A74" s="2" t="s">
        <v>87</v>
      </c>
      <c r="B74" s="2" t="s">
        <v>11</v>
      </c>
      <c r="C74" s="2">
        <f>SUMIF([1]!Table4[Desa],[1]!Table1[Desa],[1]!Table4[Nakes])</f>
        <v>34</v>
      </c>
      <c r="D74" s="2">
        <f>SUMIF([1]!Table4[Desa],[1]!Table1[Desa],[1]!Table4[Petugas Publik])</f>
        <v>360</v>
      </c>
      <c r="E74" s="2">
        <f>SUMIF([1]!Table4[Desa],[1]!Table1[Desa],[1]!Table4[Lansia])</f>
        <v>73</v>
      </c>
      <c r="F74" s="2">
        <f>SUMIF([1]!Table4[Desa],[1]!Table1[Desa],[1]!Table4[Masyarakat Umum])</f>
        <v>199</v>
      </c>
      <c r="G74" s="2">
        <f>SUMIF([1]!Table4[Desa],[1]!Table1[Desa],[1]!Table4[Remaja])</f>
        <v>122</v>
      </c>
      <c r="H74" s="2" t="s">
        <v>90</v>
      </c>
      <c r="I74" s="2">
        <f>SUMIF([1]!Table4[Desa],[1]!Table1[Desa],[1]!Table4[Usia 6 Sampai 11 Tahun])</f>
        <v>70</v>
      </c>
      <c r="J74" s="3">
        <v>44563</v>
      </c>
    </row>
    <row r="75" spans="1:10" x14ac:dyDescent="0.35">
      <c r="A75" s="4" t="s">
        <v>87</v>
      </c>
      <c r="B75" s="4" t="s">
        <v>11</v>
      </c>
      <c r="C75" s="4">
        <f>SUMIF([1]!Table4[Desa],[1]!Table1[Desa],[1]!Table4[Nakes])</f>
        <v>31</v>
      </c>
      <c r="D75" s="4">
        <f>SUMIF([1]!Table4[Desa],[1]!Table1[Desa],[1]!Table4[Petugas Publik])</f>
        <v>381</v>
      </c>
      <c r="E75" s="4">
        <f>SUMIF([1]!Table4[Desa],[1]!Table1[Desa],[1]!Table4[Lansia])</f>
        <v>74</v>
      </c>
      <c r="F75" s="4">
        <f>SUMIF([1]!Table4[Desa],[1]!Table1[Desa],[1]!Table4[Masyarakat Umum])</f>
        <v>198</v>
      </c>
      <c r="G75" s="4">
        <f>SUMIF([1]!Table4[Desa],[1]!Table1[Desa],[1]!Table4[Remaja])</f>
        <v>121</v>
      </c>
      <c r="H75" s="4" t="s">
        <v>91</v>
      </c>
      <c r="I75" s="4">
        <f>SUMIF([1]!Table4[Desa],[1]!Table1[Desa],[1]!Table4[Usia 6 Sampai 11 Tahun])</f>
        <v>70</v>
      </c>
      <c r="J75" s="5">
        <v>44563</v>
      </c>
    </row>
    <row r="76" spans="1:10" x14ac:dyDescent="0.35">
      <c r="A76" s="2" t="s">
        <v>87</v>
      </c>
      <c r="B76" s="2" t="s">
        <v>11</v>
      </c>
      <c r="C76" s="2">
        <f>SUMIF([1]!Table4[Desa],[1]!Table1[Desa],[1]!Table4[Nakes])</f>
        <v>60</v>
      </c>
      <c r="D76" s="2">
        <f>SUMIF([1]!Table4[Desa],[1]!Table1[Desa],[1]!Table4[Petugas Publik])</f>
        <v>450</v>
      </c>
      <c r="E76" s="2">
        <f>SUMIF([1]!Table4[Desa],[1]!Table1[Desa],[1]!Table4[Lansia])</f>
        <v>75</v>
      </c>
      <c r="F76" s="2">
        <f>SUMIF([1]!Table4[Desa],[1]!Table1[Desa],[1]!Table4[Masyarakat Umum])</f>
        <v>196</v>
      </c>
      <c r="G76" s="2">
        <f>SUMIF([1]!Table4[Desa],[1]!Table1[Desa],[1]!Table4[Remaja])</f>
        <v>121</v>
      </c>
      <c r="H76" s="2" t="s">
        <v>92</v>
      </c>
      <c r="I76" s="2">
        <f>SUMIF([1]!Table4[Desa],[1]!Table1[Desa],[1]!Table4[Usia 6 Sampai 11 Tahun])</f>
        <v>70</v>
      </c>
      <c r="J76" s="3">
        <v>44563</v>
      </c>
    </row>
    <row r="77" spans="1:10" x14ac:dyDescent="0.35">
      <c r="A77" s="4" t="s">
        <v>87</v>
      </c>
      <c r="B77" s="4" t="s">
        <v>11</v>
      </c>
      <c r="C77" s="4">
        <f>SUMIF([1]!Table4[Desa],[1]!Table1[Desa],[1]!Table4[Nakes])</f>
        <v>46</v>
      </c>
      <c r="D77" s="4">
        <f>SUMIF([1]!Table4[Desa],[1]!Table1[Desa],[1]!Table4[Petugas Publik])</f>
        <v>453</v>
      </c>
      <c r="E77" s="4">
        <f>SUMIF([1]!Table4[Desa],[1]!Table1[Desa],[1]!Table4[Lansia])</f>
        <v>75</v>
      </c>
      <c r="F77" s="4">
        <f>SUMIF([1]!Table4[Desa],[1]!Table1[Desa],[1]!Table4[Masyarakat Umum])</f>
        <v>197</v>
      </c>
      <c r="G77" s="4">
        <f>SUMIF([1]!Table4[Desa],[1]!Table1[Desa],[1]!Table4[Remaja])</f>
        <v>120</v>
      </c>
      <c r="H77" s="4" t="s">
        <v>93</v>
      </c>
      <c r="I77" s="4">
        <f>SUMIF([1]!Table4[Desa],[1]!Table1[Desa],[1]!Table4[Usia 6 Sampai 11 Tahun])</f>
        <v>71</v>
      </c>
      <c r="J77" s="5">
        <v>44563</v>
      </c>
    </row>
    <row r="78" spans="1:10" x14ac:dyDescent="0.35">
      <c r="A78" s="2" t="s">
        <v>87</v>
      </c>
      <c r="B78" s="2" t="s">
        <v>11</v>
      </c>
      <c r="C78" s="2">
        <f>SUMIF([1]!Table4[Desa],[1]!Table1[Desa],[1]!Table4[Nakes])</f>
        <v>80</v>
      </c>
      <c r="D78" s="2">
        <f>SUMIF([1]!Table4[Desa],[1]!Table1[Desa],[1]!Table4[Petugas Publik])</f>
        <v>434</v>
      </c>
      <c r="E78" s="2">
        <f>SUMIF([1]!Table4[Desa],[1]!Table1[Desa],[1]!Table4[Lansia])</f>
        <v>78</v>
      </c>
      <c r="F78" s="2">
        <f>SUMIF([1]!Table4[Desa],[1]!Table1[Desa],[1]!Table4[Masyarakat Umum])</f>
        <v>199</v>
      </c>
      <c r="G78" s="2">
        <f>SUMIF([1]!Table4[Desa],[1]!Table1[Desa],[1]!Table4[Remaja])</f>
        <v>120</v>
      </c>
      <c r="H78" s="2" t="s">
        <v>94</v>
      </c>
      <c r="I78" s="2">
        <f>SUMIF([1]!Table4[Desa],[1]!Table1[Desa],[1]!Table4[Usia 6 Sampai 11 Tahun])</f>
        <v>72</v>
      </c>
      <c r="J78" s="3">
        <v>44563</v>
      </c>
    </row>
    <row r="79" spans="1:10" x14ac:dyDescent="0.35">
      <c r="A79" s="4" t="s">
        <v>87</v>
      </c>
      <c r="B79" s="4" t="s">
        <v>11</v>
      </c>
      <c r="C79" s="4">
        <f>SUMIF([1]!Table4[Desa],[1]!Table1[Desa],[1]!Table4[Nakes])</f>
        <v>67</v>
      </c>
      <c r="D79" s="4">
        <f>SUMIF([1]!Table4[Desa],[1]!Table1[Desa],[1]!Table4[Petugas Publik])</f>
        <v>516</v>
      </c>
      <c r="E79" s="4">
        <f>SUMIF([1]!Table4[Desa],[1]!Table1[Desa],[1]!Table4[Lansia])</f>
        <v>69</v>
      </c>
      <c r="F79" s="4">
        <f>SUMIF([1]!Table4[Desa],[1]!Table1[Desa],[1]!Table4[Masyarakat Umum])</f>
        <v>198</v>
      </c>
      <c r="G79" s="4">
        <f>SUMIF([1]!Table4[Desa],[1]!Table1[Desa],[1]!Table4[Remaja])</f>
        <v>121</v>
      </c>
      <c r="H79" s="4" t="s">
        <v>95</v>
      </c>
      <c r="I79" s="4">
        <f>SUMIF([1]!Table4[Desa],[1]!Table1[Desa],[1]!Table4[Usia 6 Sampai 11 Tahun])</f>
        <v>73</v>
      </c>
      <c r="J79" s="5">
        <v>44563</v>
      </c>
    </row>
    <row r="80" spans="1:10" x14ac:dyDescent="0.35">
      <c r="A80" s="2" t="s">
        <v>87</v>
      </c>
      <c r="B80" s="2" t="s">
        <v>11</v>
      </c>
      <c r="C80" s="2">
        <f>SUMIF([1]!Table4[Desa],[1]!Table1[Desa],[1]!Table4[Nakes])</f>
        <v>51</v>
      </c>
      <c r="D80" s="2">
        <f>SUMIF([1]!Table4[Desa],[1]!Table1[Desa],[1]!Table4[Petugas Publik])</f>
        <v>366</v>
      </c>
      <c r="E80" s="2">
        <f>SUMIF([1]!Table4[Desa],[1]!Table1[Desa],[1]!Table4[Lansia])</f>
        <v>70</v>
      </c>
      <c r="F80" s="2">
        <f>SUMIF([1]!Table4[Desa],[1]!Table1[Desa],[1]!Table4[Masyarakat Umum])</f>
        <v>197</v>
      </c>
      <c r="G80" s="2">
        <f>SUMIF([1]!Table4[Desa],[1]!Table1[Desa],[1]!Table4[Remaja])</f>
        <v>121</v>
      </c>
      <c r="H80" s="2" t="s">
        <v>96</v>
      </c>
      <c r="I80" s="2">
        <f>SUMIF([1]!Table4[Desa],[1]!Table1[Desa],[1]!Table4[Usia 6 Sampai 11 Tahun])</f>
        <v>70</v>
      </c>
      <c r="J80" s="3">
        <v>44563</v>
      </c>
    </row>
    <row r="81" spans="1:10" x14ac:dyDescent="0.35">
      <c r="A81" s="4" t="s">
        <v>97</v>
      </c>
      <c r="B81" s="4" t="s">
        <v>11</v>
      </c>
      <c r="C81" s="4">
        <f>SUMIF([1]!Table4[Desa],[1]!Table1[Desa],[1]!Table4[Nakes])</f>
        <v>12</v>
      </c>
      <c r="D81" s="4">
        <f>SUMIF([1]!Table4[Desa],[1]!Table1[Desa],[1]!Table4[Petugas Publik])</f>
        <v>78</v>
      </c>
      <c r="E81" s="4">
        <f>SUMIF([1]!Table4[Desa],[1]!Table1[Desa],[1]!Table4[Lansia])</f>
        <v>24</v>
      </c>
      <c r="F81" s="4">
        <f>SUMIF([1]!Table4[Desa],[1]!Table1[Desa],[1]!Table4[Masyarakat Umum])</f>
        <v>82</v>
      </c>
      <c r="G81" s="4">
        <f>SUMIF([1]!Table4[Desa],[1]!Table1[Desa],[1]!Table4[Remaja])</f>
        <v>25</v>
      </c>
      <c r="H81" s="4" t="s">
        <v>98</v>
      </c>
      <c r="I81" s="4">
        <f>SUMIF([1]!Table4[Desa],[1]!Table1[Desa],[1]!Table4[Usia 6 Sampai 11 Tahun])</f>
        <v>30</v>
      </c>
      <c r="J81" s="5">
        <v>44563</v>
      </c>
    </row>
    <row r="82" spans="1:10" x14ac:dyDescent="0.35">
      <c r="A82" s="2" t="s">
        <v>97</v>
      </c>
      <c r="B82" s="2" t="s">
        <v>11</v>
      </c>
      <c r="C82" s="2">
        <f>SUMIF([1]!Table4[Desa],[1]!Table1[Desa],[1]!Table4[Nakes])</f>
        <v>10</v>
      </c>
      <c r="D82" s="2">
        <f>SUMIF([1]!Table4[Desa],[1]!Table1[Desa],[1]!Table4[Petugas Publik])</f>
        <v>38</v>
      </c>
      <c r="E82" s="2">
        <f>SUMIF([1]!Table4[Desa],[1]!Table1[Desa],[1]!Table4[Lansia])</f>
        <v>24</v>
      </c>
      <c r="F82" s="2">
        <f>SUMIF([1]!Table4[Desa],[1]!Table1[Desa],[1]!Table4[Masyarakat Umum])</f>
        <v>29</v>
      </c>
      <c r="G82" s="2">
        <f>SUMIF([1]!Table4[Desa],[1]!Table1[Desa],[1]!Table4[Remaja])</f>
        <v>6</v>
      </c>
      <c r="H82" s="2" t="s">
        <v>99</v>
      </c>
      <c r="I82" s="2">
        <f>SUMIF([1]!Table4[Desa],[1]!Table1[Desa],[1]!Table4[Usia 6 Sampai 11 Tahun])</f>
        <v>14</v>
      </c>
      <c r="J82" s="3">
        <v>44563</v>
      </c>
    </row>
    <row r="83" spans="1:10" x14ac:dyDescent="0.35">
      <c r="A83" s="4" t="s">
        <v>97</v>
      </c>
      <c r="B83" s="4" t="s">
        <v>11</v>
      </c>
      <c r="C83" s="4">
        <f>SUMIF([1]!Table4[Desa],[1]!Table1[Desa],[1]!Table4[Nakes])</f>
        <v>13</v>
      </c>
      <c r="D83" s="4">
        <f>SUMIF([1]!Table4[Desa],[1]!Table1[Desa],[1]!Table4[Petugas Publik])</f>
        <v>97</v>
      </c>
      <c r="E83" s="4">
        <f>SUMIF([1]!Table4[Desa],[1]!Table1[Desa],[1]!Table4[Lansia])</f>
        <v>43</v>
      </c>
      <c r="F83" s="4">
        <f>SUMIF([1]!Table4[Desa],[1]!Table1[Desa],[1]!Table4[Masyarakat Umum])</f>
        <v>117</v>
      </c>
      <c r="G83" s="4">
        <f>SUMIF([1]!Table4[Desa],[1]!Table1[Desa],[1]!Table4[Remaja])</f>
        <v>31</v>
      </c>
      <c r="H83" s="4" t="s">
        <v>100</v>
      </c>
      <c r="I83" s="4">
        <f>SUMIF([1]!Table4[Desa],[1]!Table1[Desa],[1]!Table4[Usia 6 Sampai 11 Tahun])</f>
        <v>42</v>
      </c>
      <c r="J83" s="5">
        <v>44563</v>
      </c>
    </row>
    <row r="84" spans="1:10" x14ac:dyDescent="0.35">
      <c r="A84" s="2" t="s">
        <v>97</v>
      </c>
      <c r="B84" s="2" t="s">
        <v>11</v>
      </c>
      <c r="C84" s="2">
        <f>SUMIF([1]!Table4[Desa],[1]!Table1[Desa],[1]!Table4[Nakes])</f>
        <v>16</v>
      </c>
      <c r="D84" s="2">
        <f>SUMIF([1]!Table4[Desa],[1]!Table1[Desa],[1]!Table4[Petugas Publik])</f>
        <v>89</v>
      </c>
      <c r="E84" s="2">
        <f>SUMIF([1]!Table4[Desa],[1]!Table1[Desa],[1]!Table4[Lansia])</f>
        <v>45</v>
      </c>
      <c r="F84" s="2">
        <f>SUMIF([1]!Table4[Desa],[1]!Table1[Desa],[1]!Table4[Masyarakat Umum])</f>
        <v>103</v>
      </c>
      <c r="G84" s="2">
        <f>SUMIF([1]!Table4[Desa],[1]!Table1[Desa],[1]!Table4[Remaja])</f>
        <v>32</v>
      </c>
      <c r="H84" s="2" t="s">
        <v>101</v>
      </c>
      <c r="I84" s="2">
        <f>SUMIF([1]!Table4[Desa],[1]!Table1[Desa],[1]!Table4[Usia 6 Sampai 11 Tahun])</f>
        <v>45</v>
      </c>
      <c r="J84" s="3">
        <v>44563</v>
      </c>
    </row>
    <row r="85" spans="1:10" x14ac:dyDescent="0.35">
      <c r="A85" s="4" t="s">
        <v>97</v>
      </c>
      <c r="B85" s="4" t="s">
        <v>11</v>
      </c>
      <c r="C85" s="4">
        <f>SUMIF([1]!Table4[Desa],[1]!Table1[Desa],[1]!Table4[Nakes])</f>
        <v>3</v>
      </c>
      <c r="D85" s="4">
        <f>SUMIF([1]!Table4[Desa],[1]!Table1[Desa],[1]!Table4[Petugas Publik])</f>
        <v>62</v>
      </c>
      <c r="E85" s="4">
        <f>SUMIF([1]!Table4[Desa],[1]!Table1[Desa],[1]!Table4[Lansia])</f>
        <v>47</v>
      </c>
      <c r="F85" s="4">
        <f>SUMIF([1]!Table4[Desa],[1]!Table1[Desa],[1]!Table4[Masyarakat Umum])</f>
        <v>123</v>
      </c>
      <c r="G85" s="4">
        <f>SUMIF([1]!Table4[Desa],[1]!Table1[Desa],[1]!Table4[Remaja])</f>
        <v>37</v>
      </c>
      <c r="H85" s="4" t="s">
        <v>102</v>
      </c>
      <c r="I85" s="4">
        <f>SUMIF([1]!Table4[Desa],[1]!Table1[Desa],[1]!Table4[Usia 6 Sampai 11 Tahun])</f>
        <v>52</v>
      </c>
      <c r="J85" s="5">
        <v>44563</v>
      </c>
    </row>
    <row r="86" spans="1:10" x14ac:dyDescent="0.35">
      <c r="A86" s="2" t="s">
        <v>97</v>
      </c>
      <c r="B86" s="2" t="s">
        <v>11</v>
      </c>
      <c r="C86" s="2">
        <f>SUMIF([1]!Table4[Desa],[1]!Table1[Desa],[1]!Table4[Nakes])</f>
        <v>10</v>
      </c>
      <c r="D86" s="2">
        <f>SUMIF([1]!Table4[Desa],[1]!Table1[Desa],[1]!Table4[Petugas Publik])</f>
        <v>76</v>
      </c>
      <c r="E86" s="2">
        <f>SUMIF([1]!Table4[Desa],[1]!Table1[Desa],[1]!Table4[Lansia])</f>
        <v>49</v>
      </c>
      <c r="F86" s="2">
        <f>SUMIF([1]!Table4[Desa],[1]!Table1[Desa],[1]!Table4[Masyarakat Umum])</f>
        <v>135</v>
      </c>
      <c r="G86" s="2">
        <f>SUMIF([1]!Table4[Desa],[1]!Table1[Desa],[1]!Table4[Remaja])</f>
        <v>26</v>
      </c>
      <c r="H86" s="2" t="s">
        <v>103</v>
      </c>
      <c r="I86" s="2">
        <f>SUMIF([1]!Table4[Desa],[1]!Table1[Desa],[1]!Table4[Usia 6 Sampai 11 Tahun])</f>
        <v>42</v>
      </c>
      <c r="J86" s="3">
        <v>44563</v>
      </c>
    </row>
    <row r="87" spans="1:10" x14ac:dyDescent="0.35">
      <c r="A87" s="4" t="s">
        <v>97</v>
      </c>
      <c r="B87" s="4" t="s">
        <v>11</v>
      </c>
      <c r="C87" s="4">
        <f>SUMIF([1]!Table4[Desa],[1]!Table1[Desa],[1]!Table4[Nakes])</f>
        <v>8</v>
      </c>
      <c r="D87" s="4">
        <f>SUMIF([1]!Table4[Desa],[1]!Table1[Desa],[1]!Table4[Petugas Publik])</f>
        <v>62</v>
      </c>
      <c r="E87" s="4">
        <f>SUMIF([1]!Table4[Desa],[1]!Table1[Desa],[1]!Table4[Lansia])</f>
        <v>38</v>
      </c>
      <c r="F87" s="4">
        <f>SUMIF([1]!Table4[Desa],[1]!Table1[Desa],[1]!Table4[Masyarakat Umum])</f>
        <v>114</v>
      </c>
      <c r="G87" s="4">
        <f>SUMIF([1]!Table4[Desa],[1]!Table1[Desa],[1]!Table4[Remaja])</f>
        <v>33</v>
      </c>
      <c r="H87" s="4" t="s">
        <v>104</v>
      </c>
      <c r="I87" s="4">
        <f>SUMIF([1]!Table4[Desa],[1]!Table1[Desa],[1]!Table4[Usia 6 Sampai 11 Tahun])</f>
        <v>47</v>
      </c>
      <c r="J87" s="5">
        <v>44563</v>
      </c>
    </row>
    <row r="88" spans="1:10" x14ac:dyDescent="0.35">
      <c r="A88" s="2" t="s">
        <v>97</v>
      </c>
      <c r="B88" s="2" t="s">
        <v>11</v>
      </c>
      <c r="C88" s="2">
        <f>SUMIF([1]!Table4[Desa],[1]!Table1[Desa],[1]!Table4[Nakes])</f>
        <v>12</v>
      </c>
      <c r="D88" s="2">
        <f>SUMIF([1]!Table4[Desa],[1]!Table1[Desa],[1]!Table4[Petugas Publik])</f>
        <v>81</v>
      </c>
      <c r="E88" s="2">
        <f>SUMIF([1]!Table4[Desa],[1]!Table1[Desa],[1]!Table4[Lansia])</f>
        <v>41</v>
      </c>
      <c r="F88" s="2">
        <f>SUMIF([1]!Table4[Desa],[1]!Table1[Desa],[1]!Table4[Masyarakat Umum])</f>
        <v>111</v>
      </c>
      <c r="G88" s="2">
        <f>SUMIF([1]!Table4[Desa],[1]!Table1[Desa],[1]!Table4[Remaja])</f>
        <v>33</v>
      </c>
      <c r="H88" s="2" t="s">
        <v>105</v>
      </c>
      <c r="I88" s="2">
        <f>SUMIF([1]!Table4[Desa],[1]!Table1[Desa],[1]!Table4[Usia 6 Sampai 11 Tahun])</f>
        <v>47</v>
      </c>
      <c r="J88" s="3">
        <v>44563</v>
      </c>
    </row>
    <row r="89" spans="1:10" x14ac:dyDescent="0.35">
      <c r="A89" s="4" t="s">
        <v>97</v>
      </c>
      <c r="B89" s="4" t="s">
        <v>11</v>
      </c>
      <c r="C89" s="4">
        <f>SUMIF([1]!Table4[Desa],[1]!Table1[Desa],[1]!Table4[Nakes])</f>
        <v>25</v>
      </c>
      <c r="D89" s="4">
        <f>SUMIF([1]!Table4[Desa],[1]!Table1[Desa],[1]!Table4[Petugas Publik])</f>
        <v>104</v>
      </c>
      <c r="E89" s="4">
        <f>SUMIF([1]!Table4[Desa],[1]!Table1[Desa],[1]!Table4[Lansia])</f>
        <v>53</v>
      </c>
      <c r="F89" s="4">
        <f>SUMIF([1]!Table4[Desa],[1]!Table1[Desa],[1]!Table4[Masyarakat Umum])</f>
        <v>286</v>
      </c>
      <c r="G89" s="4">
        <f>SUMIF([1]!Table4[Desa],[1]!Table1[Desa],[1]!Table4[Remaja])</f>
        <v>77</v>
      </c>
      <c r="H89" s="4" t="s">
        <v>106</v>
      </c>
      <c r="I89" s="4">
        <f>SUMIF([1]!Table4[Desa],[1]!Table1[Desa],[1]!Table4[Usia 6 Sampai 11 Tahun])</f>
        <v>111</v>
      </c>
      <c r="J89" s="5">
        <v>44563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Dosis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2022-05-18T12:12:35Z</dcterms:created>
  <dcterms:modified xsi:type="dcterms:W3CDTF">2022-05-18T17:21:04Z</dcterms:modified>
</cp:coreProperties>
</file>