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"/>
    </mc:Choice>
  </mc:AlternateContent>
  <xr:revisionPtr revIDLastSave="3" documentId="13_ncr:1_{E9174BBD-A045-4F5B-80EA-6AF057F87945}" xr6:coauthVersionLast="47" xr6:coauthVersionMax="47" xr10:uidLastSave="{30E3D469-92B1-45D4-98E4-037225273708}"/>
  <bookViews>
    <workbookView xWindow="-108" yWindow="-108" windowWidth="23256" windowHeight="12576" firstSheet="3" activeTab="5" xr2:uid="{00000000-000D-0000-FFFF-FFFF00000000}"/>
  </bookViews>
  <sheets>
    <sheet name="Raw Protochelin concentrations" sheetId="6" r:id="rId1"/>
    <sheet name="Raw data Protochelin timepoints" sheetId="5" r:id="rId2"/>
    <sheet name="Raw data Oxidized protochelin" sheetId="7" r:id="rId3"/>
    <sheet name="protochelin concs. Vs peak area" sheetId="2" r:id="rId4"/>
    <sheet name="100uM Protochelin " sheetId="1" r:id="rId5"/>
    <sheet name="protochelin concs. Vs Height" sheetId="3" r:id="rId6"/>
    <sheet name="Plo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19" i="1"/>
  <c r="C33" i="3" l="1"/>
  <c r="C34" i="3"/>
  <c r="C35" i="3"/>
  <c r="C36" i="3"/>
  <c r="C37" i="3"/>
  <c r="C38" i="3"/>
  <c r="C32" i="3"/>
  <c r="C22" i="3"/>
  <c r="C23" i="3"/>
  <c r="C24" i="3"/>
  <c r="C25" i="3"/>
  <c r="C26" i="3"/>
  <c r="C27" i="3"/>
  <c r="C21" i="3"/>
  <c r="C32" i="2"/>
  <c r="C33" i="2"/>
  <c r="C34" i="2"/>
  <c r="C35" i="2"/>
  <c r="C36" i="2"/>
  <c r="C37" i="2"/>
  <c r="C31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<sst xmlns="http://schemas.openxmlformats.org/spreadsheetml/2006/main" count="414" uniqueCount="76">
  <si>
    <t xml:space="preserve">Height </t>
  </si>
  <si>
    <t>mAU</t>
  </si>
  <si>
    <t>UV_VIS_3</t>
  </si>
  <si>
    <t>Protochelin</t>
  </si>
  <si>
    <t>Time (seconds)</t>
  </si>
  <si>
    <t>Concentrations (uM)</t>
  </si>
  <si>
    <t>Height (mAU)</t>
  </si>
  <si>
    <t>Standards</t>
  </si>
  <si>
    <t xml:space="preserve">2 hours </t>
  </si>
  <si>
    <t>24 hours</t>
  </si>
  <si>
    <t>Area</t>
  </si>
  <si>
    <t>mAU*min</t>
  </si>
  <si>
    <t>Area mAU*min</t>
  </si>
  <si>
    <t>Time</t>
  </si>
  <si>
    <t>If y= 0.0126x - 0.2299</t>
  </si>
  <si>
    <t>Then, x =(y- 0.2299)/ (0.0126)</t>
  </si>
  <si>
    <t>Y</t>
  </si>
  <si>
    <t>Slope</t>
  </si>
  <si>
    <t>Intercept</t>
  </si>
  <si>
    <t>x</t>
  </si>
  <si>
    <t>Concentrations?</t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</si>
  <si>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 xml:space="preserve"> 10</t>
    </r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</si>
  <si>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</si>
  <si>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50</t>
    </r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</si>
  <si>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100</t>
    </r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</si>
  <si>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200</t>
    </r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</si>
  <si>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500</t>
    </r>
  </si>
  <si>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1000</t>
    </r>
  </si>
  <si>
    <t>Calculated Concentrations (uM)</t>
  </si>
  <si>
    <t xml:space="preserve">After 2 hours </t>
  </si>
  <si>
    <t>After 24 hours</t>
  </si>
  <si>
    <t>If y= 0.2562x - 4.6981</t>
  </si>
  <si>
    <t>Then, x =(y- 4.6981)/ (0.2562)</t>
  </si>
  <si>
    <t>Time (hours)</t>
  </si>
  <si>
    <t>After 2 hrs</t>
  </si>
  <si>
    <t>After 24 hrs</t>
  </si>
  <si>
    <t xml:space="preserve"> </t>
  </si>
  <si>
    <t>100uM Protochelin + PPO (1 minute)</t>
  </si>
  <si>
    <t>100uM Protochelin + PPO (30 minutes)</t>
  </si>
  <si>
    <t>100uM Protochelin + PPO (1 hour)</t>
  </si>
  <si>
    <t>100uM Protochelin + PPO (2 hours)</t>
  </si>
  <si>
    <t>100uM Protochelin + PPO (24 hours)</t>
  </si>
  <si>
    <t>Peakname (623.3 m/z)</t>
  </si>
  <si>
    <t>Ret.Time</t>
  </si>
  <si>
    <t>Peak Width</t>
  </si>
  <si>
    <t>(621.3 m/z)</t>
  </si>
  <si>
    <t>(619.3 m/z)</t>
  </si>
  <si>
    <t>min</t>
  </si>
  <si>
    <t>Oxidized protochelin</t>
  </si>
  <si>
    <t>Oxidized protochelin 2</t>
  </si>
  <si>
    <t>100uM Protochelin standard</t>
  </si>
  <si>
    <t>n.a.</t>
  </si>
  <si>
    <t>100uM Protochelin + PPO (10 seconds)</t>
  </si>
  <si>
    <t>100uM Protochelin + PPO (Control 30 minutes)</t>
  </si>
  <si>
    <t>*0.3</t>
  </si>
  <si>
    <t xml:space="preserve">Protochelin </t>
  </si>
  <si>
    <t>10uM Protochelin standard</t>
  </si>
  <si>
    <t>20uM Protochelin standard</t>
  </si>
  <si>
    <t>50uM Protochelin standard</t>
  </si>
  <si>
    <t>200uM Protochelin standard</t>
  </si>
  <si>
    <t>500uM Protochelin standard</t>
  </si>
  <si>
    <t>1000uM Protochelin standard</t>
  </si>
  <si>
    <t>10uM Protochelin + PPO (2 hours)</t>
  </si>
  <si>
    <t>20uM Protochelin + PPO (2 hours)</t>
  </si>
  <si>
    <t>50uM Protochelin + PPO (2 hours)</t>
  </si>
  <si>
    <t>200uM Protochelin + PPO (2 hours)</t>
  </si>
  <si>
    <t>500uM Protochelin + PPO (2 hours)</t>
  </si>
  <si>
    <t>1000uM Protochelin + PPO (2 hours)</t>
  </si>
  <si>
    <t>10uM Protochelin + PPO (24 hours)</t>
  </si>
  <si>
    <t>20uM Protochelin + PPO (24 hours)</t>
  </si>
  <si>
    <t>50uM Protochelin + PPO (24 hours)</t>
  </si>
  <si>
    <t>200uM Protochelin + PPO (24 hours)</t>
  </si>
  <si>
    <t>500uM Protochelin + PPO (24 hours)</t>
  </si>
  <si>
    <t>1000uM Protochelin + PPO (24 hours)</t>
  </si>
  <si>
    <t>Peakname (621.3 m/z)</t>
  </si>
  <si>
    <t>Peakname(619.3 m/z)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</si>
</sst>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" applyNumberFormat="0" applyAlignment="0" applyProtection="0"/>
  </cellStyleXfs>
  <cellXfs count="7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1" fillId="5" borderId="0" xfId="4"/>
    <xf numFmtId="0" fontId="5" fillId="6" borderId="0" xfId="5"/>
    <xf numFmtId="0" fontId="6" fillId="7" borderId="1" xfId="6"/>
  </cellXfs>
  <cellStyles count="7">
    <cellStyle name="40% - Accent1" xfId="3" builtinId="31"/>
    <cellStyle name="40% - Accent3" xfId="4" builtinId="39"/>
    <cellStyle name="Bad" xfId="5" builtinId="27"/>
    <cellStyle name="Calculation" xfId="6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Protochelin standard calibration curve</a:t>
            </a:r>
          </a:p>
        </c:rich>
      </c:tx>
      <c:layout>
        <c:manualLayout>
          <c:xMode val="edge"/>
          <c:yMode val="edge"/>
          <c:x val="0.2260490845018874"/>
          <c:y val="1.2573761806456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64473801745092E-2"/>
          <c:y val="8.7440549049698252E-2"/>
          <c:w val="0.87104023293250543"/>
          <c:h val="0.785059466174616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83581638626105"/>
                  <c:y val="-3.19402595817171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0.0126x - 0.2299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0.9992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'protochelin concs. Vs peak area'!$A$3:$A$9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'protochelin concs. Vs peak area'!$B$3:$B$9</c:f>
              <c:numCache>
                <c:formatCode>General</c:formatCode>
                <c:ptCount val="7"/>
                <c:pt idx="0">
                  <c:v>6.2100000000000002E-2</c:v>
                </c:pt>
                <c:pt idx="1">
                  <c:v>0.11940000000000001</c:v>
                </c:pt>
                <c:pt idx="2">
                  <c:v>0.3175</c:v>
                </c:pt>
                <c:pt idx="3">
                  <c:v>0.95930000000000004</c:v>
                </c:pt>
                <c:pt idx="4">
                  <c:v>2.0857000000000001</c:v>
                </c:pt>
                <c:pt idx="5">
                  <c:v>6.1447000000000003</c:v>
                </c:pt>
                <c:pt idx="6">
                  <c:v>12.361599999999999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F-4465-8A4F-F823B71C3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84632"/>
        <c:axId val="712283976"/>
      </c:scatterChart>
      <c:valAx>
        <c:axId val="712284632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Concentration</a:t>
                </a:r>
                <a:r>
                  <a:rPr lang="en-US" sz="1100" b="1" baseline="0"/>
                  <a:t> (uM)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2435465487132834"/>
              <c:y val="0.93339482379745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3976"/>
        <c:crosses val="autoZero"/>
        <c:crossBetween val="midCat"/>
        <c:majorUnit val="100"/>
        <c:minorUnit val="10"/>
      </c:valAx>
      <c:valAx>
        <c:axId val="71228397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Peak area (mAU*min)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46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Protochelin standard</a:t>
            </a:r>
            <a:r>
              <a:rPr lang="en-US" b="1" baseline="0"/>
              <a:t> calibration curve</a:t>
            </a:r>
            <a:endParaRPr lang="en-US" b="1"/>
          </a:p>
        </c:rich>
      </c:tx>
      <c:layout>
        <c:manualLayout>
          <c:xMode val="edge"/>
          <c:yMode val="edge"/>
          <c:x val="0.24046838565780135"/>
          <c:y val="1.015228426395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562197965598"/>
          <c:y val="8.845357528278508E-2"/>
          <c:w val="0.85198108283674845"/>
          <c:h val="0.779014349094688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39184211415639"/>
                  <c:y val="-4.20485764152577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0.2562x - 4.6981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0.9992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'protochelin concs. Vs Height'!$A$3:$A$9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'protochelin concs. Vs Height'!$B$3:$B$9</c:f>
              <c:numCache>
                <c:formatCode>General</c:formatCode>
                <c:ptCount val="7"/>
                <c:pt idx="0">
                  <c:v>1.2</c:v>
                </c:pt>
                <c:pt idx="1">
                  <c:v>2.5910000000000002</c:v>
                </c:pt>
                <c:pt idx="2">
                  <c:v>6.423</c:v>
                </c:pt>
                <c:pt idx="3">
                  <c:v>20.629000000000001</c:v>
                </c:pt>
                <c:pt idx="4">
                  <c:v>41.817999999999998</c:v>
                </c:pt>
                <c:pt idx="5">
                  <c:v>123.842</c:v>
                </c:pt>
                <c:pt idx="6">
                  <c:v>252.25800000000001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415B-B451-23BFAD52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45912"/>
        <c:axId val="710242632"/>
      </c:scatterChart>
      <c:valAx>
        <c:axId val="71024591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Concentration (uM)</a:t>
                </a:r>
              </a:p>
            </c:rich>
          </c:tx>
          <c:layout>
            <c:manualLayout>
              <c:xMode val="edge"/>
              <c:yMode val="edge"/>
              <c:x val="0.4151217149358476"/>
              <c:y val="0.931144863237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2632"/>
        <c:crosses val="autoZero"/>
        <c:crossBetween val="midCat"/>
      </c:valAx>
      <c:valAx>
        <c:axId val="710242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Peak</a:t>
                </a:r>
                <a:r>
                  <a:rPr lang="en-US" sz="1100" b="1" baseline="0"/>
                  <a:t> height (mAU)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5912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15240</xdr:rowOff>
    </xdr:from>
    <xdr:to>
      <xdr:col>14</xdr:col>
      <xdr:colOff>38100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0</xdr:rowOff>
    </xdr:from>
    <xdr:to>
      <xdr:col>15</xdr:col>
      <xdr:colOff>480060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H11" sqref="H11"/>
    </sheetView>
  </sheetViews>
  <sheetFormatPr defaultRowHeight="14.4" x14ac:dyDescent="0.3"/>
  <cols>
    <col min="1" max="1" width="30.77734375" customWidth="1"/>
    <col min="2" max="2" width="10.77734375" bestFit="1" customWidth="1"/>
    <col min="3" max="3" width="10.33203125" customWidth="1"/>
    <col min="4" max="4" width="10.109375" customWidth="1"/>
    <col min="5" max="5" width="12.109375" customWidth="1"/>
  </cols>
  <sheetData>
    <row r="1" spans="1:5" x14ac:dyDescent="0.3">
      <c r="A1" t="s">
        <v>42</v>
      </c>
      <c r="B1" t="s">
        <v>43</v>
      </c>
      <c r="C1" t="s">
        <v>44</v>
      </c>
      <c r="D1" t="s">
        <v>0</v>
      </c>
      <c r="E1" t="s">
        <v>10</v>
      </c>
    </row>
    <row r="2" spans="1:5" x14ac:dyDescent="0.3">
      <c r="B2" t="s">
        <v>47</v>
      </c>
      <c r="C2" t="s">
        <v>47</v>
      </c>
      <c r="D2" t="s">
        <v>1</v>
      </c>
      <c r="E2" t="s">
        <v>11</v>
      </c>
    </row>
    <row r="3" spans="1:5" x14ac:dyDescent="0.3">
      <c r="B3" t="s">
        <v>2</v>
      </c>
      <c r="C3" t="s">
        <v>2</v>
      </c>
      <c r="D3" t="s">
        <v>2</v>
      </c>
      <c r="E3" t="s">
        <v>2</v>
      </c>
    </row>
    <row r="4" spans="1:5" x14ac:dyDescent="0.3">
      <c r="B4" t="s">
        <v>55</v>
      </c>
      <c r="C4" t="s">
        <v>3</v>
      </c>
      <c r="D4" t="s">
        <v>3</v>
      </c>
      <c r="E4" t="s">
        <v>3</v>
      </c>
    </row>
    <row r="5" spans="1:5" x14ac:dyDescent="0.3">
      <c r="A5" s="1" t="s">
        <v>56</v>
      </c>
      <c r="B5" s="1">
        <v>6.468</v>
      </c>
      <c r="C5" s="1">
        <v>6.4000000000000001E-2</v>
      </c>
      <c r="D5" s="1">
        <v>1.2</v>
      </c>
      <c r="E5" s="1">
        <v>6.2100000000000002E-2</v>
      </c>
    </row>
    <row r="6" spans="1:5" x14ac:dyDescent="0.3">
      <c r="A6" s="1" t="s">
        <v>57</v>
      </c>
      <c r="B6" s="1">
        <v>6.47</v>
      </c>
      <c r="C6" s="1">
        <v>0.06</v>
      </c>
      <c r="D6" s="1">
        <v>2.5910000000000002</v>
      </c>
      <c r="E6" s="1">
        <v>0.11940000000000001</v>
      </c>
    </row>
    <row r="7" spans="1:5" x14ac:dyDescent="0.3">
      <c r="A7" s="1" t="s">
        <v>58</v>
      </c>
      <c r="B7" s="1">
        <v>6.468</v>
      </c>
      <c r="C7" s="1">
        <v>5.8999999999999997E-2</v>
      </c>
      <c r="D7" s="1">
        <v>6.423</v>
      </c>
      <c r="E7" s="1">
        <v>0.3175</v>
      </c>
    </row>
    <row r="8" spans="1:5" x14ac:dyDescent="0.3">
      <c r="A8" s="1" t="s">
        <v>50</v>
      </c>
      <c r="B8" s="1">
        <v>6.47</v>
      </c>
      <c r="C8" s="1">
        <v>5.8999999999999997E-2</v>
      </c>
      <c r="D8" s="1">
        <v>20.629000000000001</v>
      </c>
      <c r="E8" s="1">
        <v>0.95930000000000004</v>
      </c>
    </row>
    <row r="9" spans="1:5" x14ac:dyDescent="0.3">
      <c r="A9" s="1" t="s">
        <v>59</v>
      </c>
      <c r="B9" s="1">
        <v>6.4930000000000003</v>
      </c>
      <c r="C9" s="1">
        <v>6.0999999999999999E-2</v>
      </c>
      <c r="D9" s="1">
        <v>41.817999999999998</v>
      </c>
      <c r="E9" s="1">
        <v>2.0857000000000001</v>
      </c>
    </row>
    <row r="10" spans="1:5" x14ac:dyDescent="0.3">
      <c r="A10" s="1" t="s">
        <v>60</v>
      </c>
      <c r="B10" s="1">
        <v>6.4930000000000003</v>
      </c>
      <c r="C10" s="1">
        <v>6.0999999999999999E-2</v>
      </c>
      <c r="D10" s="1">
        <v>123.842</v>
      </c>
      <c r="E10" s="1">
        <v>6.1447000000000003</v>
      </c>
    </row>
    <row r="11" spans="1:5" x14ac:dyDescent="0.3">
      <c r="A11" s="1" t="s">
        <v>61</v>
      </c>
      <c r="B11" s="1">
        <v>6.4930000000000003</v>
      </c>
      <c r="C11" s="1">
        <v>0.06</v>
      </c>
      <c r="D11" s="1">
        <v>252.25800000000001</v>
      </c>
      <c r="E11" s="1">
        <v>12.361599999999999</v>
      </c>
    </row>
    <row r="12" spans="1:5" x14ac:dyDescent="0.3">
      <c r="A12" s="2" t="s">
        <v>62</v>
      </c>
      <c r="B12" s="2">
        <v>6.492</v>
      </c>
      <c r="C12" s="2">
        <v>6.9000000000000006E-2</v>
      </c>
      <c r="D12" s="2">
        <v>1.1830000000000001</v>
      </c>
      <c r="E12" s="2">
        <v>3.5900000000000001E-2</v>
      </c>
    </row>
    <row r="13" spans="1:5" x14ac:dyDescent="0.3">
      <c r="A13" s="2" t="s">
        <v>63</v>
      </c>
      <c r="B13" s="2">
        <v>6.492</v>
      </c>
      <c r="C13" s="2">
        <v>0.06</v>
      </c>
      <c r="D13" s="2">
        <v>1.3460000000000001</v>
      </c>
      <c r="E13" s="2">
        <v>5.9200000000000003E-2</v>
      </c>
    </row>
    <row r="14" spans="1:5" x14ac:dyDescent="0.3">
      <c r="A14" s="2" t="s">
        <v>64</v>
      </c>
      <c r="B14" s="2">
        <v>6.4950000000000001</v>
      </c>
      <c r="C14" s="2">
        <v>7.4999999999999997E-2</v>
      </c>
      <c r="D14" s="2">
        <v>3.3849999999999998</v>
      </c>
      <c r="E14" s="2">
        <v>0.2397</v>
      </c>
    </row>
    <row r="15" spans="1:5" x14ac:dyDescent="0.3">
      <c r="A15" s="2" t="s">
        <v>40</v>
      </c>
      <c r="B15" s="2">
        <v>6.4950000000000001</v>
      </c>
      <c r="C15" s="2">
        <v>6.0999999999999999E-2</v>
      </c>
      <c r="D15" s="2">
        <v>13.193</v>
      </c>
      <c r="E15" s="2">
        <v>0.63439999999999996</v>
      </c>
    </row>
    <row r="16" spans="1:5" x14ac:dyDescent="0.3">
      <c r="A16" s="2" t="s">
        <v>65</v>
      </c>
      <c r="B16" s="2">
        <v>6.4969999999999999</v>
      </c>
      <c r="C16" s="2">
        <v>6.0999999999999999E-2</v>
      </c>
      <c r="D16" s="2">
        <v>38.396999999999998</v>
      </c>
      <c r="E16" s="2">
        <v>1.8993</v>
      </c>
    </row>
    <row r="17" spans="1:5" x14ac:dyDescent="0.3">
      <c r="A17" s="2" t="s">
        <v>66</v>
      </c>
      <c r="B17" s="2">
        <v>6.4969999999999999</v>
      </c>
      <c r="C17" s="2">
        <v>6.0999999999999999E-2</v>
      </c>
      <c r="D17" s="2">
        <v>114.928</v>
      </c>
      <c r="E17" s="2">
        <v>5.6595000000000004</v>
      </c>
    </row>
    <row r="18" spans="1:5" x14ac:dyDescent="0.3">
      <c r="A18" s="2" t="s">
        <v>67</v>
      </c>
      <c r="B18" s="2">
        <v>6.4950000000000001</v>
      </c>
      <c r="C18" s="2">
        <v>5.8999999999999997E-2</v>
      </c>
      <c r="D18" s="2">
        <v>247.886</v>
      </c>
      <c r="E18" s="2">
        <v>11.7507</v>
      </c>
    </row>
    <row r="19" spans="1:5" x14ac:dyDescent="0.3">
      <c r="A19" s="3" t="s">
        <v>68</v>
      </c>
      <c r="B19" s="3">
        <v>6.4980000000000002</v>
      </c>
      <c r="C19" s="3">
        <v>4.7E-2</v>
      </c>
      <c r="D19" s="3">
        <v>0.21</v>
      </c>
      <c r="E19" s="3">
        <v>6.7999999999999996E-3</v>
      </c>
    </row>
    <row r="20" spans="1:5" x14ac:dyDescent="0.3">
      <c r="A20" s="3" t="s">
        <v>69</v>
      </c>
      <c r="B20" s="3">
        <v>6.4980000000000002</v>
      </c>
      <c r="C20" s="3">
        <v>0.05</v>
      </c>
      <c r="D20" s="3">
        <v>0.159</v>
      </c>
      <c r="E20" s="3">
        <v>5.4999999999999997E-3</v>
      </c>
    </row>
    <row r="21" spans="1:5" x14ac:dyDescent="0.3">
      <c r="A21" s="3" t="s">
        <v>70</v>
      </c>
      <c r="B21" s="3">
        <v>6.5</v>
      </c>
      <c r="C21" s="3">
        <v>4.9000000000000002E-2</v>
      </c>
      <c r="D21" s="3">
        <v>0.19700000000000001</v>
      </c>
      <c r="E21" s="3">
        <v>6.7000000000000002E-3</v>
      </c>
    </row>
    <row r="22" spans="1:5" x14ac:dyDescent="0.3">
      <c r="A22" s="3" t="s">
        <v>41</v>
      </c>
      <c r="B22" s="3">
        <v>6.4980000000000002</v>
      </c>
      <c r="C22" s="3">
        <v>7.6999999999999999E-2</v>
      </c>
      <c r="D22" s="3">
        <v>0.63900000000000001</v>
      </c>
      <c r="E22" s="3">
        <v>3.7600000000000001E-2</v>
      </c>
    </row>
    <row r="23" spans="1:5" x14ac:dyDescent="0.3">
      <c r="A23" s="3" t="s">
        <v>71</v>
      </c>
      <c r="B23" s="3">
        <v>6.5</v>
      </c>
      <c r="C23" s="3">
        <v>6.4000000000000001E-2</v>
      </c>
      <c r="D23" s="3">
        <v>3.802</v>
      </c>
      <c r="E23" s="3">
        <v>0.1978</v>
      </c>
    </row>
    <row r="24" spans="1:5" x14ac:dyDescent="0.3">
      <c r="A24" s="3" t="s">
        <v>72</v>
      </c>
      <c r="B24" s="3">
        <v>6.5</v>
      </c>
      <c r="C24" s="3">
        <v>6.3E-2</v>
      </c>
      <c r="D24" s="3">
        <v>21.850999999999999</v>
      </c>
      <c r="E24" s="3">
        <v>1.1656</v>
      </c>
    </row>
    <row r="25" spans="1:5" x14ac:dyDescent="0.3">
      <c r="A25" s="3" t="s">
        <v>73</v>
      </c>
      <c r="B25" s="3">
        <v>6.4980000000000002</v>
      </c>
      <c r="C25" s="3">
        <v>6.3E-2</v>
      </c>
      <c r="D25" s="3">
        <v>68.058000000000007</v>
      </c>
      <c r="E25" s="3">
        <v>3.7871999999999999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G27" sqref="G27"/>
    </sheetView>
  </sheetViews>
  <sheetFormatPr defaultRowHeight="14.4" x14ac:dyDescent="0.3"/>
  <cols>
    <col min="1" max="1" width="39" customWidth="1"/>
    <col min="2" max="2" width="12.109375" customWidth="1"/>
    <col min="3" max="3" width="11" customWidth="1"/>
    <col min="4" max="4" width="10.5546875" customWidth="1"/>
    <col min="5" max="5" width="10.88671875" customWidth="1"/>
    <col min="6" max="6" width="10.33203125" customWidth="1"/>
    <col min="10" max="10" width="17.5546875" customWidth="1"/>
    <col min="15" max="15" width="17.44140625" customWidth="1"/>
  </cols>
  <sheetData>
    <row r="1" spans="1:15" x14ac:dyDescent="0.3">
      <c r="A1" t="s">
        <v>42</v>
      </c>
      <c r="B1" s="1" t="s">
        <v>43</v>
      </c>
      <c r="C1" s="1" t="s">
        <v>44</v>
      </c>
      <c r="D1" s="1" t="s">
        <v>0</v>
      </c>
      <c r="E1" s="1" t="s">
        <v>10</v>
      </c>
      <c r="F1" s="2" t="s">
        <v>45</v>
      </c>
      <c r="G1" s="2" t="s">
        <v>43</v>
      </c>
      <c r="H1" s="2" t="s">
        <v>44</v>
      </c>
      <c r="I1" s="2" t="s">
        <v>0</v>
      </c>
      <c r="J1" s="2" t="s">
        <v>10</v>
      </c>
      <c r="K1" s="5" t="s">
        <v>46</v>
      </c>
      <c r="L1" s="5" t="s">
        <v>43</v>
      </c>
      <c r="M1" s="5" t="s">
        <v>44</v>
      </c>
      <c r="N1" s="5" t="s">
        <v>0</v>
      </c>
      <c r="O1" s="5" t="s">
        <v>10</v>
      </c>
    </row>
    <row r="2" spans="1:15" x14ac:dyDescent="0.3">
      <c r="B2" s="1" t="s">
        <v>47</v>
      </c>
      <c r="C2" s="1" t="s">
        <v>47</v>
      </c>
      <c r="D2" s="1" t="s">
        <v>1</v>
      </c>
      <c r="E2" s="1" t="s">
        <v>11</v>
      </c>
      <c r="G2" s="2" t="s">
        <v>47</v>
      </c>
      <c r="H2" s="2" t="s">
        <v>47</v>
      </c>
      <c r="I2" s="2" t="s">
        <v>1</v>
      </c>
      <c r="J2" s="2" t="s">
        <v>11</v>
      </c>
      <c r="L2" s="5" t="s">
        <v>47</v>
      </c>
      <c r="M2" s="5" t="s">
        <v>47</v>
      </c>
      <c r="N2" s="5" t="s">
        <v>1</v>
      </c>
      <c r="O2" s="5" t="s">
        <v>11</v>
      </c>
    </row>
    <row r="3" spans="1:15" x14ac:dyDescent="0.3">
      <c r="B3" s="1" t="s">
        <v>2</v>
      </c>
      <c r="C3" s="1" t="s">
        <v>2</v>
      </c>
      <c r="D3" s="1" t="s">
        <v>2</v>
      </c>
      <c r="E3" s="1" t="s">
        <v>2</v>
      </c>
      <c r="G3" s="2" t="s">
        <v>2</v>
      </c>
      <c r="H3" s="2" t="s">
        <v>2</v>
      </c>
      <c r="I3" s="2" t="s">
        <v>2</v>
      </c>
      <c r="J3" s="2" t="s">
        <v>2</v>
      </c>
      <c r="L3" s="5" t="s">
        <v>2</v>
      </c>
      <c r="M3" s="5" t="s">
        <v>2</v>
      </c>
      <c r="N3" s="5" t="s">
        <v>2</v>
      </c>
      <c r="O3" s="5" t="s">
        <v>2</v>
      </c>
    </row>
    <row r="4" spans="1:15" x14ac:dyDescent="0.3">
      <c r="B4" s="1" t="s">
        <v>3</v>
      </c>
      <c r="C4" s="1" t="s">
        <v>3</v>
      </c>
      <c r="D4" s="1" t="s">
        <v>3</v>
      </c>
      <c r="E4" s="1" t="s">
        <v>3</v>
      </c>
      <c r="G4" s="2" t="s">
        <v>48</v>
      </c>
      <c r="H4" s="2" t="s">
        <v>48</v>
      </c>
      <c r="I4" s="2" t="s">
        <v>48</v>
      </c>
      <c r="J4" s="2" t="s">
        <v>48</v>
      </c>
      <c r="L4" s="5" t="s">
        <v>49</v>
      </c>
      <c r="M4" s="5" t="s">
        <v>48</v>
      </c>
      <c r="N4" s="5" t="s">
        <v>48</v>
      </c>
      <c r="O4" s="5" t="s">
        <v>48</v>
      </c>
    </row>
    <row r="5" spans="1:15" x14ac:dyDescent="0.3">
      <c r="A5" t="s">
        <v>50</v>
      </c>
      <c r="B5" s="1">
        <v>6.4770000000000003</v>
      </c>
      <c r="C5" s="1">
        <v>5.8999999999999997E-2</v>
      </c>
      <c r="D5" s="1">
        <v>25.062000000000001</v>
      </c>
      <c r="E5" s="1">
        <v>1.2657</v>
      </c>
      <c r="F5">
        <v>0</v>
      </c>
      <c r="G5" s="2" t="s">
        <v>51</v>
      </c>
      <c r="H5" s="2" t="s">
        <v>51</v>
      </c>
      <c r="I5" s="2">
        <v>0</v>
      </c>
      <c r="J5" s="2">
        <v>0</v>
      </c>
      <c r="L5" s="5" t="s">
        <v>51</v>
      </c>
      <c r="M5" s="5" t="s">
        <v>51</v>
      </c>
      <c r="N5" s="5">
        <v>0</v>
      </c>
      <c r="O5" s="5">
        <v>0</v>
      </c>
    </row>
    <row r="6" spans="1:15" x14ac:dyDescent="0.3">
      <c r="A6" t="s">
        <v>52</v>
      </c>
      <c r="B6" s="1">
        <v>6.4779999999999998</v>
      </c>
      <c r="C6" s="1">
        <v>5.8000000000000003E-2</v>
      </c>
      <c r="D6" s="1">
        <v>25.007999999999999</v>
      </c>
      <c r="E6" s="1">
        <v>1.2237</v>
      </c>
      <c r="F6">
        <v>10</v>
      </c>
      <c r="G6" s="2" t="s">
        <v>51</v>
      </c>
      <c r="H6" s="2" t="s">
        <v>51</v>
      </c>
      <c r="I6" s="2">
        <v>0</v>
      </c>
      <c r="J6" s="2">
        <v>0</v>
      </c>
      <c r="L6" s="5" t="s">
        <v>51</v>
      </c>
      <c r="M6" s="5" t="s">
        <v>51</v>
      </c>
      <c r="N6" s="5">
        <v>0</v>
      </c>
      <c r="O6" s="5">
        <v>0</v>
      </c>
    </row>
    <row r="7" spans="1:15" x14ac:dyDescent="0.3">
      <c r="A7" t="s">
        <v>53</v>
      </c>
      <c r="B7" s="1">
        <v>6.4779999999999998</v>
      </c>
      <c r="C7" s="1">
        <v>5.8999999999999997E-2</v>
      </c>
      <c r="D7" s="1">
        <v>25.867000000000001</v>
      </c>
      <c r="E7" s="1">
        <v>1.3142</v>
      </c>
      <c r="F7" t="s">
        <v>54</v>
      </c>
      <c r="G7" s="2" t="s">
        <v>51</v>
      </c>
      <c r="H7" s="2" t="s">
        <v>51</v>
      </c>
      <c r="I7" s="2">
        <v>0</v>
      </c>
      <c r="J7" s="2">
        <v>0</v>
      </c>
      <c r="L7" s="5" t="s">
        <v>51</v>
      </c>
      <c r="M7" s="5" t="s">
        <v>51</v>
      </c>
      <c r="N7" s="5">
        <v>0</v>
      </c>
      <c r="O7" s="5">
        <v>0</v>
      </c>
    </row>
    <row r="8" spans="1:15" x14ac:dyDescent="0.3">
      <c r="A8" t="s">
        <v>37</v>
      </c>
      <c r="B8" s="1">
        <v>6.4779999999999998</v>
      </c>
      <c r="C8" s="1">
        <v>0.06</v>
      </c>
      <c r="D8" s="1">
        <v>26.103000000000002</v>
      </c>
      <c r="E8" s="1">
        <v>1.3369</v>
      </c>
      <c r="F8">
        <v>60</v>
      </c>
      <c r="G8" s="2" t="s">
        <v>51</v>
      </c>
      <c r="H8" s="2" t="s">
        <v>51</v>
      </c>
      <c r="I8" s="2">
        <v>0</v>
      </c>
      <c r="J8" s="2">
        <v>0</v>
      </c>
      <c r="L8" s="5" t="s">
        <v>51</v>
      </c>
      <c r="M8" s="5" t="s">
        <v>51</v>
      </c>
      <c r="N8" s="5">
        <v>0</v>
      </c>
      <c r="O8" s="5">
        <v>0</v>
      </c>
    </row>
    <row r="9" spans="1:15" x14ac:dyDescent="0.3">
      <c r="A9" t="s">
        <v>38</v>
      </c>
      <c r="B9" s="1">
        <v>6.48</v>
      </c>
      <c r="C9" s="1">
        <v>6.9000000000000006E-2</v>
      </c>
      <c r="D9" s="1">
        <v>20.391999999999999</v>
      </c>
      <c r="E9" s="1">
        <v>1.0828</v>
      </c>
      <c r="F9">
        <v>1800</v>
      </c>
      <c r="G9" s="2">
        <v>5.8049999999999997</v>
      </c>
      <c r="H9" s="2">
        <v>0.23599999999999999</v>
      </c>
      <c r="I9" s="2">
        <v>6.4459999999999997</v>
      </c>
      <c r="J9" s="2">
        <v>0.63160000000000005</v>
      </c>
      <c r="L9" s="5" t="s">
        <v>51</v>
      </c>
      <c r="M9" s="5" t="s">
        <v>51</v>
      </c>
      <c r="N9" s="5">
        <v>0</v>
      </c>
      <c r="O9" s="5">
        <v>0</v>
      </c>
    </row>
    <row r="10" spans="1:15" x14ac:dyDescent="0.3">
      <c r="A10" t="s">
        <v>39</v>
      </c>
      <c r="B10" s="1">
        <v>6.4770000000000003</v>
      </c>
      <c r="C10" s="1">
        <v>6.7000000000000004E-2</v>
      </c>
      <c r="D10" s="1">
        <v>16.486999999999998</v>
      </c>
      <c r="E10" s="1">
        <v>0.71860000000000002</v>
      </c>
      <c r="F10">
        <v>3600</v>
      </c>
      <c r="G10" s="2">
        <v>5.8029999999999999</v>
      </c>
      <c r="H10" s="2">
        <v>0.25</v>
      </c>
      <c r="I10" s="2">
        <v>6.4160000000000004</v>
      </c>
      <c r="J10" s="2">
        <v>0.62629999999999997</v>
      </c>
      <c r="L10" s="5" t="s">
        <v>51</v>
      </c>
      <c r="M10" s="5" t="s">
        <v>51</v>
      </c>
      <c r="N10" s="5">
        <v>0</v>
      </c>
      <c r="O10" s="5">
        <v>0</v>
      </c>
    </row>
    <row r="11" spans="1:15" x14ac:dyDescent="0.3">
      <c r="A11" t="s">
        <v>40</v>
      </c>
      <c r="B11" s="1">
        <v>6.4779999999999998</v>
      </c>
      <c r="C11" s="1">
        <v>0.123</v>
      </c>
      <c r="D11" s="1">
        <v>3.2450000000000001</v>
      </c>
      <c r="E11" s="1">
        <v>0.15629999999999999</v>
      </c>
      <c r="F11">
        <v>7200</v>
      </c>
      <c r="G11" s="2">
        <v>5.8220000000000001</v>
      </c>
      <c r="H11" s="2">
        <v>0.249</v>
      </c>
      <c r="I11" s="2">
        <v>3.8210000000000002</v>
      </c>
      <c r="J11" s="2">
        <v>0.33090000000000003</v>
      </c>
      <c r="L11" s="5" t="s">
        <v>51</v>
      </c>
      <c r="M11" s="5" t="s">
        <v>51</v>
      </c>
      <c r="N11" s="5">
        <v>0</v>
      </c>
      <c r="O11" s="5">
        <v>0</v>
      </c>
    </row>
    <row r="12" spans="1:15" x14ac:dyDescent="0.3">
      <c r="A12" t="s">
        <v>41</v>
      </c>
      <c r="B12" s="1">
        <v>6.4480000000000004</v>
      </c>
      <c r="C12" s="1">
        <v>7.5999999999999998E-2</v>
      </c>
      <c r="D12" s="1">
        <v>0.61</v>
      </c>
      <c r="E12" s="1">
        <v>3.2199999999999999E-2</v>
      </c>
      <c r="F12">
        <v>86400</v>
      </c>
      <c r="G12" s="2">
        <v>5.7670000000000003</v>
      </c>
      <c r="H12" s="2">
        <v>8.7999999999999995E-2</v>
      </c>
      <c r="I12" s="2">
        <v>0.63</v>
      </c>
      <c r="J12" s="2">
        <v>5.0999999999999997E-2</v>
      </c>
      <c r="L12" s="5">
        <v>5.88</v>
      </c>
      <c r="M12" s="5">
        <v>0.06</v>
      </c>
      <c r="N12" s="5">
        <v>1.538</v>
      </c>
      <c r="O12" s="5">
        <v>7.3400000000000007E-2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A12" sqref="A12:XFD12"/>
    </sheetView>
  </sheetViews>
  <sheetFormatPr defaultRowHeight="14.4" x14ac:dyDescent="0.3"/>
  <cols>
    <col min="1" max="1" width="31" customWidth="1"/>
    <col min="2" max="2" width="9" bestFit="1" customWidth="1"/>
    <col min="3" max="3" width="10.21875" bestFit="1" customWidth="1"/>
    <col min="9" max="9" width="31.21875" customWidth="1"/>
  </cols>
  <sheetData>
    <row r="1" spans="1:13" x14ac:dyDescent="0.3">
      <c r="A1" s="2" t="s">
        <v>74</v>
      </c>
      <c r="B1" t="s">
        <v>43</v>
      </c>
      <c r="C1" t="s">
        <v>44</v>
      </c>
      <c r="D1" t="s">
        <v>0</v>
      </c>
      <c r="E1" t="s">
        <v>10</v>
      </c>
      <c r="I1" s="6" t="s">
        <v>75</v>
      </c>
      <c r="J1" s="6" t="s">
        <v>43</v>
      </c>
      <c r="K1" s="6" t="s">
        <v>44</v>
      </c>
      <c r="L1" s="6" t="s">
        <v>0</v>
      </c>
      <c r="M1" s="6" t="s">
        <v>10</v>
      </c>
    </row>
    <row r="2" spans="1:13" x14ac:dyDescent="0.3">
      <c r="A2" s="2"/>
      <c r="B2" t="s">
        <v>47</v>
      </c>
      <c r="C2" t="s">
        <v>47</v>
      </c>
      <c r="D2" t="s">
        <v>1</v>
      </c>
      <c r="E2" t="s">
        <v>11</v>
      </c>
      <c r="I2" s="6"/>
      <c r="J2" s="6" t="s">
        <v>47</v>
      </c>
      <c r="K2" s="6" t="s">
        <v>47</v>
      </c>
      <c r="L2" s="6" t="s">
        <v>1</v>
      </c>
      <c r="M2" s="6" t="s">
        <v>11</v>
      </c>
    </row>
    <row r="3" spans="1:13" x14ac:dyDescent="0.3">
      <c r="A3" s="2"/>
      <c r="B3" t="s">
        <v>2</v>
      </c>
      <c r="C3" t="s">
        <v>2</v>
      </c>
      <c r="D3" t="s">
        <v>2</v>
      </c>
      <c r="E3" t="s">
        <v>2</v>
      </c>
      <c r="I3" s="6"/>
      <c r="J3" s="6" t="s">
        <v>2</v>
      </c>
      <c r="K3" s="6" t="s">
        <v>2</v>
      </c>
      <c r="L3" s="6" t="s">
        <v>2</v>
      </c>
      <c r="M3" s="6" t="s">
        <v>2</v>
      </c>
    </row>
    <row r="4" spans="1:13" x14ac:dyDescent="0.3">
      <c r="A4" s="2"/>
      <c r="I4" s="6"/>
      <c r="J4" s="6"/>
      <c r="K4" s="6"/>
      <c r="L4" s="6"/>
      <c r="M4" s="6"/>
    </row>
    <row r="5" spans="1:13" x14ac:dyDescent="0.3">
      <c r="A5" s="2" t="s">
        <v>56</v>
      </c>
      <c r="B5" t="s">
        <v>51</v>
      </c>
      <c r="C5" t="s">
        <v>51</v>
      </c>
      <c r="D5" t="s">
        <v>51</v>
      </c>
      <c r="E5" t="s">
        <v>51</v>
      </c>
      <c r="I5" s="6" t="s">
        <v>56</v>
      </c>
      <c r="J5" s="6" t="s">
        <v>51</v>
      </c>
      <c r="K5" s="6" t="s">
        <v>51</v>
      </c>
      <c r="L5" s="6" t="s">
        <v>51</v>
      </c>
      <c r="M5" s="6" t="s">
        <v>51</v>
      </c>
    </row>
    <row r="6" spans="1:13" x14ac:dyDescent="0.3">
      <c r="A6" s="2" t="s">
        <v>57</v>
      </c>
      <c r="B6" t="s">
        <v>51</v>
      </c>
      <c r="C6" t="s">
        <v>51</v>
      </c>
      <c r="D6" t="s">
        <v>51</v>
      </c>
      <c r="E6" t="s">
        <v>51</v>
      </c>
      <c r="I6" s="6" t="s">
        <v>57</v>
      </c>
      <c r="J6" s="6" t="s">
        <v>51</v>
      </c>
      <c r="K6" s="6" t="s">
        <v>51</v>
      </c>
      <c r="L6" s="6" t="s">
        <v>51</v>
      </c>
      <c r="M6" s="6" t="s">
        <v>51</v>
      </c>
    </row>
    <row r="7" spans="1:13" x14ac:dyDescent="0.3">
      <c r="A7" s="2" t="s">
        <v>58</v>
      </c>
      <c r="B7" t="s">
        <v>51</v>
      </c>
      <c r="C7" t="s">
        <v>51</v>
      </c>
      <c r="D7" t="s">
        <v>51</v>
      </c>
      <c r="E7" t="s">
        <v>51</v>
      </c>
      <c r="I7" s="6" t="s">
        <v>58</v>
      </c>
      <c r="J7" s="6" t="s">
        <v>51</v>
      </c>
      <c r="K7" s="6" t="s">
        <v>51</v>
      </c>
      <c r="L7" s="6" t="s">
        <v>51</v>
      </c>
      <c r="M7" s="6" t="s">
        <v>51</v>
      </c>
    </row>
    <row r="8" spans="1:13" x14ac:dyDescent="0.3">
      <c r="A8" s="2" t="s">
        <v>50</v>
      </c>
      <c r="B8" t="s">
        <v>51</v>
      </c>
      <c r="C8" t="s">
        <v>51</v>
      </c>
      <c r="D8" t="s">
        <v>51</v>
      </c>
      <c r="E8" t="s">
        <v>51</v>
      </c>
      <c r="I8" s="6" t="s">
        <v>50</v>
      </c>
      <c r="J8" s="6" t="s">
        <v>51</v>
      </c>
      <c r="K8" s="6" t="s">
        <v>51</v>
      </c>
      <c r="L8" s="6" t="s">
        <v>51</v>
      </c>
      <c r="M8" s="6" t="s">
        <v>51</v>
      </c>
    </row>
    <row r="9" spans="1:13" x14ac:dyDescent="0.3">
      <c r="A9" s="2" t="s">
        <v>59</v>
      </c>
      <c r="B9" t="s">
        <v>51</v>
      </c>
      <c r="C9" t="s">
        <v>51</v>
      </c>
      <c r="D9" t="s">
        <v>51</v>
      </c>
      <c r="E9" t="s">
        <v>51</v>
      </c>
      <c r="I9" s="6" t="s">
        <v>59</v>
      </c>
      <c r="J9" s="6" t="s">
        <v>51</v>
      </c>
      <c r="K9" s="6" t="s">
        <v>51</v>
      </c>
      <c r="L9" s="6" t="s">
        <v>51</v>
      </c>
      <c r="M9" s="6" t="s">
        <v>51</v>
      </c>
    </row>
    <row r="10" spans="1:13" x14ac:dyDescent="0.3">
      <c r="A10" s="2" t="s">
        <v>60</v>
      </c>
      <c r="B10" t="s">
        <v>51</v>
      </c>
      <c r="C10" t="s">
        <v>51</v>
      </c>
      <c r="D10" t="s">
        <v>51</v>
      </c>
      <c r="E10" t="s">
        <v>51</v>
      </c>
      <c r="I10" s="6" t="s">
        <v>60</v>
      </c>
      <c r="J10" s="6" t="s">
        <v>51</v>
      </c>
      <c r="K10" s="6" t="s">
        <v>51</v>
      </c>
      <c r="L10" s="6" t="s">
        <v>51</v>
      </c>
      <c r="M10" s="6" t="s">
        <v>51</v>
      </c>
    </row>
    <row r="11" spans="1:13" x14ac:dyDescent="0.3">
      <c r="A11" s="2" t="s">
        <v>61</v>
      </c>
      <c r="B11" t="s">
        <v>51</v>
      </c>
      <c r="C11" t="s">
        <v>51</v>
      </c>
      <c r="D11" t="s">
        <v>51</v>
      </c>
      <c r="E11" t="s">
        <v>51</v>
      </c>
      <c r="I11" s="6" t="s">
        <v>61</v>
      </c>
      <c r="J11" s="6" t="s">
        <v>51</v>
      </c>
      <c r="K11" s="6" t="s">
        <v>51</v>
      </c>
      <c r="L11" s="6" t="s">
        <v>51</v>
      </c>
      <c r="M11" s="6" t="s">
        <v>51</v>
      </c>
    </row>
    <row r="12" spans="1:13" x14ac:dyDescent="0.3">
      <c r="A12" s="2" t="s">
        <v>62</v>
      </c>
      <c r="B12">
        <v>5.8019999999999996</v>
      </c>
      <c r="C12">
        <v>7.1999999999999995E-2</v>
      </c>
      <c r="D12">
        <v>0.23</v>
      </c>
      <c r="E12">
        <v>1.2E-2</v>
      </c>
      <c r="I12" s="6" t="s">
        <v>62</v>
      </c>
      <c r="J12" s="6" t="s">
        <v>51</v>
      </c>
      <c r="K12" s="6" t="s">
        <v>51</v>
      </c>
      <c r="L12" s="6" t="s">
        <v>51</v>
      </c>
      <c r="M12" s="6" t="s">
        <v>51</v>
      </c>
    </row>
    <row r="13" spans="1:13" x14ac:dyDescent="0.3">
      <c r="A13" s="2" t="s">
        <v>63</v>
      </c>
      <c r="B13">
        <v>5.8019999999999996</v>
      </c>
      <c r="C13">
        <v>6.0999999999999999E-2</v>
      </c>
      <c r="D13">
        <v>0.39700000000000002</v>
      </c>
      <c r="E13">
        <v>1.7100000000000001E-2</v>
      </c>
      <c r="I13" s="6" t="s">
        <v>63</v>
      </c>
      <c r="J13" s="6" t="s">
        <v>51</v>
      </c>
      <c r="K13" s="6" t="s">
        <v>51</v>
      </c>
      <c r="L13" s="6" t="s">
        <v>51</v>
      </c>
      <c r="M13" s="6" t="s">
        <v>51</v>
      </c>
    </row>
    <row r="14" spans="1:13" x14ac:dyDescent="0.3">
      <c r="A14" s="2" t="s">
        <v>64</v>
      </c>
      <c r="B14">
        <v>5.8849999999999998</v>
      </c>
      <c r="C14">
        <v>4.2000000000000003E-2</v>
      </c>
      <c r="D14">
        <v>2.0099999999999998</v>
      </c>
      <c r="E14">
        <v>0.1409</v>
      </c>
      <c r="I14" s="6" t="s">
        <v>64</v>
      </c>
      <c r="J14" s="6" t="s">
        <v>51</v>
      </c>
      <c r="K14" s="6" t="s">
        <v>51</v>
      </c>
      <c r="L14" s="6" t="s">
        <v>51</v>
      </c>
      <c r="M14" s="6" t="s">
        <v>51</v>
      </c>
    </row>
    <row r="15" spans="1:13" x14ac:dyDescent="0.3">
      <c r="A15" s="2" t="s">
        <v>40</v>
      </c>
      <c r="B15">
        <v>5.8019999999999996</v>
      </c>
      <c r="C15">
        <v>6.2E-2</v>
      </c>
      <c r="D15">
        <v>1.7470000000000001</v>
      </c>
      <c r="E15">
        <v>8.3299999999999999E-2</v>
      </c>
      <c r="I15" s="6" t="s">
        <v>40</v>
      </c>
      <c r="J15" s="6" t="s">
        <v>51</v>
      </c>
      <c r="K15" s="6" t="s">
        <v>51</v>
      </c>
      <c r="L15" s="6" t="s">
        <v>51</v>
      </c>
      <c r="M15" s="6" t="s">
        <v>51</v>
      </c>
    </row>
    <row r="16" spans="1:13" x14ac:dyDescent="0.3">
      <c r="A16" s="2" t="s">
        <v>65</v>
      </c>
      <c r="B16">
        <v>5.8019999999999996</v>
      </c>
      <c r="C16">
        <v>6.0999999999999999E-2</v>
      </c>
      <c r="D16">
        <v>2.0430000000000001</v>
      </c>
      <c r="E16">
        <v>9.4700000000000006E-2</v>
      </c>
      <c r="I16" s="6" t="s">
        <v>65</v>
      </c>
      <c r="J16" s="6" t="s">
        <v>51</v>
      </c>
      <c r="K16" s="6" t="s">
        <v>51</v>
      </c>
      <c r="L16" s="6" t="s">
        <v>51</v>
      </c>
      <c r="M16" s="6" t="s">
        <v>51</v>
      </c>
    </row>
    <row r="17" spans="1:13" x14ac:dyDescent="0.3">
      <c r="A17" s="2" t="s">
        <v>66</v>
      </c>
      <c r="B17">
        <v>5.8019999999999996</v>
      </c>
      <c r="C17">
        <v>6.3E-2</v>
      </c>
      <c r="D17">
        <v>3.4740000000000002</v>
      </c>
      <c r="E17">
        <v>0.17760000000000001</v>
      </c>
      <c r="I17" s="6" t="s">
        <v>66</v>
      </c>
      <c r="J17" s="6" t="s">
        <v>51</v>
      </c>
      <c r="K17" s="6" t="s">
        <v>51</v>
      </c>
      <c r="L17" s="6" t="s">
        <v>51</v>
      </c>
      <c r="M17" s="6" t="s">
        <v>51</v>
      </c>
    </row>
    <row r="18" spans="1:13" x14ac:dyDescent="0.3">
      <c r="A18" s="2" t="s">
        <v>67</v>
      </c>
      <c r="B18">
        <v>5.8</v>
      </c>
      <c r="C18">
        <v>0.06</v>
      </c>
      <c r="D18">
        <v>3.9969999999999999</v>
      </c>
      <c r="E18">
        <v>0.1867</v>
      </c>
      <c r="I18" s="6" t="s">
        <v>67</v>
      </c>
      <c r="J18" s="6" t="s">
        <v>51</v>
      </c>
      <c r="K18" s="6" t="s">
        <v>51</v>
      </c>
      <c r="L18" s="6" t="s">
        <v>51</v>
      </c>
      <c r="M18" s="6" t="s">
        <v>51</v>
      </c>
    </row>
    <row r="19" spans="1:13" x14ac:dyDescent="0.3">
      <c r="A19" s="2" t="s">
        <v>68</v>
      </c>
      <c r="B19" t="s">
        <v>51</v>
      </c>
      <c r="C19" t="s">
        <v>51</v>
      </c>
      <c r="D19" t="s">
        <v>51</v>
      </c>
      <c r="E19" t="s">
        <v>51</v>
      </c>
      <c r="I19" s="6" t="s">
        <v>68</v>
      </c>
      <c r="J19" s="6" t="s">
        <v>51</v>
      </c>
      <c r="K19" s="6" t="s">
        <v>51</v>
      </c>
      <c r="L19" s="6" t="s">
        <v>51</v>
      </c>
      <c r="M19" s="6" t="s">
        <v>51</v>
      </c>
    </row>
    <row r="20" spans="1:13" x14ac:dyDescent="0.3">
      <c r="A20" s="2" t="s">
        <v>69</v>
      </c>
      <c r="B20" t="s">
        <v>51</v>
      </c>
      <c r="C20" t="s">
        <v>51</v>
      </c>
      <c r="D20" t="s">
        <v>51</v>
      </c>
      <c r="E20" t="s">
        <v>51</v>
      </c>
      <c r="I20" s="6" t="s">
        <v>69</v>
      </c>
      <c r="J20" s="6" t="s">
        <v>51</v>
      </c>
      <c r="K20" s="6" t="s">
        <v>51</v>
      </c>
      <c r="L20" s="6" t="s">
        <v>51</v>
      </c>
      <c r="M20" s="6" t="s">
        <v>51</v>
      </c>
    </row>
    <row r="21" spans="1:13" x14ac:dyDescent="0.3">
      <c r="A21" s="2" t="s">
        <v>70</v>
      </c>
      <c r="B21" t="s">
        <v>51</v>
      </c>
      <c r="C21" t="s">
        <v>51</v>
      </c>
      <c r="D21" t="s">
        <v>51</v>
      </c>
      <c r="E21" t="s">
        <v>51</v>
      </c>
      <c r="I21" s="6" t="s">
        <v>70</v>
      </c>
      <c r="J21" s="6" t="s">
        <v>51</v>
      </c>
      <c r="K21" s="6" t="s">
        <v>51</v>
      </c>
      <c r="L21" s="6" t="s">
        <v>51</v>
      </c>
      <c r="M21" s="6" t="s">
        <v>51</v>
      </c>
    </row>
    <row r="22" spans="1:13" x14ac:dyDescent="0.3">
      <c r="A22" s="2" t="s">
        <v>41</v>
      </c>
      <c r="B22">
        <v>5.8070000000000004</v>
      </c>
      <c r="C22">
        <v>9.2999999999999999E-2</v>
      </c>
      <c r="D22">
        <v>0.75900000000000001</v>
      </c>
      <c r="E22">
        <v>5.5599999999999997E-2</v>
      </c>
      <c r="I22" s="6" t="s">
        <v>41</v>
      </c>
      <c r="J22" s="6" t="s">
        <v>51</v>
      </c>
      <c r="K22" s="6" t="s">
        <v>51</v>
      </c>
      <c r="L22" s="6" t="s">
        <v>51</v>
      </c>
      <c r="M22" s="6" t="s">
        <v>51</v>
      </c>
    </row>
    <row r="23" spans="1:13" x14ac:dyDescent="0.3">
      <c r="A23" s="2" t="s">
        <v>71</v>
      </c>
      <c r="B23">
        <v>5.8070000000000004</v>
      </c>
      <c r="C23">
        <v>6.4000000000000001E-2</v>
      </c>
      <c r="D23">
        <v>3.8690000000000002</v>
      </c>
      <c r="E23">
        <v>0.20250000000000001</v>
      </c>
      <c r="I23" s="6" t="s">
        <v>71</v>
      </c>
      <c r="J23" s="6" t="s">
        <v>51</v>
      </c>
      <c r="K23" s="6" t="s">
        <v>51</v>
      </c>
      <c r="L23" s="6" t="s">
        <v>51</v>
      </c>
      <c r="M23" s="6" t="s">
        <v>51</v>
      </c>
    </row>
    <row r="24" spans="1:13" x14ac:dyDescent="0.3">
      <c r="A24" s="2" t="s">
        <v>72</v>
      </c>
      <c r="B24">
        <v>5.8070000000000004</v>
      </c>
      <c r="C24">
        <v>6.3E-2</v>
      </c>
      <c r="D24">
        <v>11.393000000000001</v>
      </c>
      <c r="E24">
        <v>0.59079999999999999</v>
      </c>
      <c r="I24" s="6" t="s">
        <v>72</v>
      </c>
      <c r="J24" s="6">
        <v>5.3079999999999998</v>
      </c>
      <c r="K24" s="6">
        <v>0.10100000000000001</v>
      </c>
      <c r="L24" s="6">
        <v>1.792</v>
      </c>
      <c r="M24" s="6">
        <v>0.16089999999999999</v>
      </c>
    </row>
    <row r="25" spans="1:13" x14ac:dyDescent="0.3">
      <c r="A25" s="2" t="s">
        <v>73</v>
      </c>
      <c r="B25">
        <v>5.8049999999999997</v>
      </c>
      <c r="C25">
        <v>6.9000000000000006E-2</v>
      </c>
      <c r="D25">
        <v>11.429</v>
      </c>
      <c r="E25">
        <v>0.68820000000000003</v>
      </c>
      <c r="I25" s="6" t="s">
        <v>73</v>
      </c>
      <c r="J25" s="6">
        <v>5.3079999999999998</v>
      </c>
      <c r="K25" s="6">
        <v>9.8000000000000004E-2</v>
      </c>
      <c r="L25" s="6">
        <v>9.5120000000000005</v>
      </c>
      <c r="M25" s="6">
        <v>0.73499999999999999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C4" sqref="C4"/>
    </sheetView>
  </sheetViews>
  <sheetFormatPr defaultRowHeight="14.4" x14ac:dyDescent="0.3"/>
  <cols>
    <col min="1" max="1" width="24.77734375" customWidth="1"/>
    <col min="2" max="2" width="12.77734375" customWidth="1"/>
    <col min="3" max="3" width="14.21875" customWidth="1"/>
    <col min="4" max="4" width="11.44140625" customWidth="1"/>
    <col min="6" max="6" width="13.44140625" customWidth="1"/>
    <col min="7" max="8" width="12.88671875" customWidth="1"/>
  </cols>
  <sheetData>
    <row r="1" spans="1:4" x14ac:dyDescent="0.3">
      <c r="A1" t="s">
        <v>5</v>
      </c>
      <c r="B1" t="s">
        <v>12</v>
      </c>
      <c r="C1" t="s">
        <v>12</v>
      </c>
      <c r="D1" t="s">
        <v>12</v>
      </c>
    </row>
    <row r="2" spans="1:4" x14ac:dyDescent="0.3">
      <c r="B2" t="s">
        <v>7</v>
      </c>
      <c r="C2" t="s">
        <v>8</v>
      </c>
      <c r="D2" t="s">
        <v>9</v>
      </c>
    </row>
    <row r="3" spans="1:4" x14ac:dyDescent="0.3">
      <c r="A3">
        <v>10</v>
      </c>
      <c r="B3" s="1">
        <v>6.2100000000000002E-2</v>
      </c>
      <c r="C3" s="2">
        <v>7.5899999999999995E-2</v>
      </c>
      <c r="D3" s="3">
        <v>6.7999999999999996E-3</v>
      </c>
    </row>
    <row r="4" spans="1:4" x14ac:dyDescent="0.3">
      <c r="A4">
        <v>20</v>
      </c>
      <c r="B4" s="1">
        <v>0.11940000000000001</v>
      </c>
      <c r="C4" s="2">
        <v>5.9200000000000003E-2</v>
      </c>
      <c r="D4" s="3">
        <v>5.4999999999999997E-3</v>
      </c>
    </row>
    <row r="5" spans="1:4" x14ac:dyDescent="0.3">
      <c r="A5">
        <v>50</v>
      </c>
      <c r="B5" s="1">
        <v>0.3175</v>
      </c>
      <c r="C5" s="2">
        <v>0.2397</v>
      </c>
      <c r="D5" s="3">
        <v>6.7000000000000002E-3</v>
      </c>
    </row>
    <row r="6" spans="1:4" x14ac:dyDescent="0.3">
      <c r="A6">
        <v>100</v>
      </c>
      <c r="B6" s="1">
        <v>0.95930000000000004</v>
      </c>
      <c r="C6" s="2">
        <v>0.63439999999999996</v>
      </c>
      <c r="D6" s="3">
        <v>3.7600000000000001E-2</v>
      </c>
    </row>
    <row r="7" spans="1:4" x14ac:dyDescent="0.3">
      <c r="A7">
        <v>200</v>
      </c>
      <c r="B7" s="1">
        <v>2.0857000000000001</v>
      </c>
      <c r="C7" s="2">
        <v>1.8993</v>
      </c>
      <c r="D7" s="3">
        <v>0.1978</v>
      </c>
    </row>
    <row r="8" spans="1:4" x14ac:dyDescent="0.3">
      <c r="A8">
        <v>500</v>
      </c>
      <c r="B8" s="1">
        <v>6.1447000000000003</v>
      </c>
      <c r="C8" s="2">
        <v>5.6595000000000004</v>
      </c>
      <c r="D8" s="3">
        <v>1.1656</v>
      </c>
    </row>
    <row r="9" spans="1:4" x14ac:dyDescent="0.3">
      <c r="A9">
        <v>1000</v>
      </c>
      <c r="B9" s="1">
        <v>12.361599999999999</v>
      </c>
      <c r="C9" s="2">
        <v>11.8971</v>
      </c>
      <c r="D9" s="3">
        <v>3.7871999999999999</v>
      </c>
    </row>
    <row r="11" spans="1:4" x14ac:dyDescent="0.3">
      <c r="A11" t="s">
        <v>14</v>
      </c>
    </row>
    <row r="12" spans="1:4" x14ac:dyDescent="0.3">
      <c r="A12" t="s">
        <v>15</v>
      </c>
    </row>
    <row r="13" spans="1:4" x14ac:dyDescent="0.3">
      <c r="B13" s="4" t="s">
        <v>16</v>
      </c>
      <c r="C13" t="s">
        <v>12</v>
      </c>
    </row>
    <row r="14" spans="1:4" x14ac:dyDescent="0.3">
      <c r="B14" s="4" t="s">
        <v>17</v>
      </c>
      <c r="C14">
        <v>1.26E-2</v>
      </c>
    </row>
    <row r="15" spans="1:4" x14ac:dyDescent="0.3">
      <c r="B15" s="4" t="s">
        <v>18</v>
      </c>
      <c r="C15">
        <v>0.22989999999999999</v>
      </c>
    </row>
    <row r="16" spans="1:4" x14ac:dyDescent="0.3">
      <c r="B16" s="4" t="s">
        <v>19</v>
      </c>
      <c r="C16" t="s">
        <v>20</v>
      </c>
    </row>
    <row r="18" spans="1:4" x14ac:dyDescent="0.3">
      <c r="A18" t="s">
        <v>5</v>
      </c>
      <c r="B18" t="s">
        <v>12</v>
      </c>
      <c r="C18" t="s">
        <v>28</v>
      </c>
    </row>
    <row r="19" spans="1:4" x14ac:dyDescent="0.3">
      <c r="B19" t="s">
        <v>29</v>
      </c>
    </row>
    <row r="20" spans="1:4" x14ac:dyDescent="0.3">
      <c r="A20" t="s">
        <v>21</v>
      </c>
      <c r="B20" s="2">
        <v>7.5899999999999995E-2</v>
      </c>
      <c r="C20">
        <f t="shared" ref="C20:C26" si="0">(B20-0.2299)/0.0126</f>
        <v>-12.222222222222221</v>
      </c>
      <c r="D20" t="s">
        <v>36</v>
      </c>
    </row>
    <row r="21" spans="1:4" x14ac:dyDescent="0.3">
      <c r="A21" t="s">
        <v>22</v>
      </c>
      <c r="B21" s="2">
        <v>5.9200000000000003E-2</v>
      </c>
      <c r="C21">
        <f t="shared" si="0"/>
        <v>-13.547619047619047</v>
      </c>
    </row>
    <row r="22" spans="1:4" x14ac:dyDescent="0.3">
      <c r="A22" t="s">
        <v>23</v>
      </c>
      <c r="B22" s="2">
        <v>0.2397</v>
      </c>
      <c r="C22">
        <f t="shared" si="0"/>
        <v>0.77777777777777801</v>
      </c>
    </row>
    <row r="23" spans="1:4" x14ac:dyDescent="0.3">
      <c r="A23" t="s">
        <v>24</v>
      </c>
      <c r="B23" s="2">
        <v>0.63439999999999996</v>
      </c>
      <c r="C23">
        <f t="shared" si="0"/>
        <v>32.103174603174601</v>
      </c>
    </row>
    <row r="24" spans="1:4" x14ac:dyDescent="0.3">
      <c r="A24" t="s">
        <v>25</v>
      </c>
      <c r="B24" s="2">
        <v>1.8993</v>
      </c>
      <c r="C24">
        <f t="shared" si="0"/>
        <v>132.49206349206349</v>
      </c>
    </row>
    <row r="25" spans="1:4" x14ac:dyDescent="0.3">
      <c r="A25" t="s">
        <v>26</v>
      </c>
      <c r="B25" s="2">
        <v>5.6595000000000004</v>
      </c>
      <c r="C25">
        <f t="shared" si="0"/>
        <v>430.920634920635</v>
      </c>
    </row>
    <row r="26" spans="1:4" x14ac:dyDescent="0.3">
      <c r="A26" t="s">
        <v>27</v>
      </c>
      <c r="B26" s="2">
        <v>11.8971</v>
      </c>
      <c r="C26">
        <f t="shared" si="0"/>
        <v>925.96825396825386</v>
      </c>
    </row>
    <row r="29" spans="1:4" x14ac:dyDescent="0.3">
      <c r="A29" t="s">
        <v>5</v>
      </c>
      <c r="B29" t="s">
        <v>12</v>
      </c>
      <c r="C29" t="s">
        <v>28</v>
      </c>
    </row>
    <row r="30" spans="1:4" x14ac:dyDescent="0.3">
      <c r="B30" t="s">
        <v>30</v>
      </c>
    </row>
    <row r="31" spans="1:4" x14ac:dyDescent="0.3">
      <c r="A31" t="s">
        <v>21</v>
      </c>
      <c r="B31" s="3">
        <v>6.7999999999999996E-3</v>
      </c>
      <c r="C31">
        <f>(B31-0.2299)/0.0126</f>
        <v>-17.706349206349206</v>
      </c>
    </row>
    <row r="32" spans="1:4" x14ac:dyDescent="0.3">
      <c r="A32" t="s">
        <v>22</v>
      </c>
      <c r="B32" s="3">
        <v>5.4999999999999997E-3</v>
      </c>
      <c r="C32">
        <f t="shared" ref="C32:C37" si="1">(B32-0.2299)/0.0126</f>
        <v>-17.80952380952381</v>
      </c>
    </row>
    <row r="33" spans="1:3" x14ac:dyDescent="0.3">
      <c r="A33" t="s">
        <v>23</v>
      </c>
      <c r="B33" s="3">
        <v>6.7000000000000002E-3</v>
      </c>
      <c r="C33">
        <f t="shared" si="1"/>
        <v>-17.714285714285712</v>
      </c>
    </row>
    <row r="34" spans="1:3" x14ac:dyDescent="0.3">
      <c r="A34" t="s">
        <v>24</v>
      </c>
      <c r="B34" s="3">
        <v>3.7600000000000001E-2</v>
      </c>
      <c r="C34">
        <f t="shared" si="1"/>
        <v>-15.261904761904761</v>
      </c>
    </row>
    <row r="35" spans="1:3" x14ac:dyDescent="0.3">
      <c r="A35" t="s">
        <v>25</v>
      </c>
      <c r="B35" s="3">
        <v>0.1978</v>
      </c>
      <c r="C35">
        <f t="shared" si="1"/>
        <v>-2.5476190476190466</v>
      </c>
    </row>
    <row r="36" spans="1:3" x14ac:dyDescent="0.3">
      <c r="A36" t="s">
        <v>26</v>
      </c>
      <c r="B36" s="3">
        <v>1.1656</v>
      </c>
      <c r="C36">
        <f t="shared" si="1"/>
        <v>74.261904761904759</v>
      </c>
    </row>
    <row r="37" spans="1:3" x14ac:dyDescent="0.3">
      <c r="A37" t="s">
        <v>27</v>
      </c>
      <c r="B37" s="3">
        <v>3.7871999999999999</v>
      </c>
      <c r="C37">
        <f t="shared" si="1"/>
        <v>282.32539682539681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A22" sqref="A22"/>
    </sheetView>
  </sheetViews>
  <sheetFormatPr defaultRowHeight="14.4" x14ac:dyDescent="0.3"/>
  <cols>
    <col min="1" max="1" width="38.109375" customWidth="1"/>
    <col min="2" max="2" width="12.88671875" customWidth="1"/>
    <col min="3" max="3" width="13.77734375" customWidth="1"/>
    <col min="4" max="4" width="11.109375" customWidth="1"/>
  </cols>
  <sheetData>
    <row r="1" spans="1:4" x14ac:dyDescent="0.3">
      <c r="A1" t="s">
        <v>13</v>
      </c>
      <c r="B1" t="s">
        <v>4</v>
      </c>
      <c r="C1" s="1" t="s">
        <v>0</v>
      </c>
      <c r="D1" s="1" t="s">
        <v>10</v>
      </c>
    </row>
    <row r="2" spans="1:4" x14ac:dyDescent="0.3">
      <c r="C2" s="1" t="s">
        <v>1</v>
      </c>
      <c r="D2" s="1" t="s">
        <v>11</v>
      </c>
    </row>
    <row r="3" spans="1:4" x14ac:dyDescent="0.3">
      <c r="C3" s="1" t="s">
        <v>2</v>
      </c>
      <c r="D3" s="1" t="s">
        <v>2</v>
      </c>
    </row>
    <row r="4" spans="1:4" x14ac:dyDescent="0.3">
      <c r="C4" s="1" t="s">
        <v>3</v>
      </c>
      <c r="D4" s="1" t="s">
        <v>3</v>
      </c>
    </row>
    <row r="5" spans="1:4" x14ac:dyDescent="0.3">
      <c r="A5" t="s">
        <v>37</v>
      </c>
      <c r="B5">
        <v>60</v>
      </c>
      <c r="C5" s="1">
        <v>26.103000000000002</v>
      </c>
      <c r="D5" s="1">
        <v>1.3369</v>
      </c>
    </row>
    <row r="6" spans="1:4" x14ac:dyDescent="0.3">
      <c r="A6" t="s">
        <v>38</v>
      </c>
      <c r="B6">
        <v>1800</v>
      </c>
      <c r="C6" s="1">
        <v>20.391999999999999</v>
      </c>
      <c r="D6" s="1">
        <v>1.0828</v>
      </c>
    </row>
    <row r="7" spans="1:4" x14ac:dyDescent="0.3">
      <c r="A7" t="s">
        <v>39</v>
      </c>
      <c r="B7">
        <v>3600</v>
      </c>
      <c r="C7" s="1">
        <v>16.486999999999998</v>
      </c>
      <c r="D7" s="1">
        <v>0.71860000000000002</v>
      </c>
    </row>
    <row r="8" spans="1:4" x14ac:dyDescent="0.3">
      <c r="A8" t="s">
        <v>40</v>
      </c>
      <c r="B8">
        <v>7200</v>
      </c>
      <c r="C8" s="1">
        <v>3.2450000000000001</v>
      </c>
      <c r="D8" s="1">
        <v>0.15629999999999999</v>
      </c>
    </row>
    <row r="9" spans="1:4" x14ac:dyDescent="0.3">
      <c r="A9" t="s">
        <v>41</v>
      </c>
      <c r="B9">
        <v>86400</v>
      </c>
      <c r="C9" s="1">
        <v>0.61</v>
      </c>
      <c r="D9" s="1">
        <v>3.2199999999999999E-2</v>
      </c>
    </row>
    <row r="11" spans="1:4" x14ac:dyDescent="0.3">
      <c r="A11" t="s">
        <v>14</v>
      </c>
    </row>
    <row r="12" spans="1:4" x14ac:dyDescent="0.3">
      <c r="A12" t="s">
        <v>15</v>
      </c>
    </row>
    <row r="13" spans="1:4" x14ac:dyDescent="0.3">
      <c r="B13" t="s">
        <v>16</v>
      </c>
      <c r="C13" t="s">
        <v>12</v>
      </c>
    </row>
    <row r="14" spans="1:4" x14ac:dyDescent="0.3">
      <c r="B14" t="s">
        <v>17</v>
      </c>
      <c r="C14">
        <v>1.26E-2</v>
      </c>
    </row>
    <row r="15" spans="1:4" x14ac:dyDescent="0.3">
      <c r="B15" t="s">
        <v>18</v>
      </c>
      <c r="C15">
        <v>0.22989999999999999</v>
      </c>
    </row>
    <row r="16" spans="1:4" x14ac:dyDescent="0.3">
      <c r="B16" t="s">
        <v>19</v>
      </c>
      <c r="C16" t="s">
        <v>20</v>
      </c>
    </row>
    <row r="18" spans="1:3" x14ac:dyDescent="0.3">
      <c r="A18" t="s">
        <v>28</v>
      </c>
      <c r="B18" t="s">
        <v>12</v>
      </c>
      <c r="C18" t="s">
        <v>4</v>
      </c>
    </row>
    <row r="19" spans="1:3" x14ac:dyDescent="0.3">
      <c r="A19">
        <f>(B19-0.2299)/0.0126</f>
        <v>87.857142857142861</v>
      </c>
      <c r="B19">
        <v>1.3369</v>
      </c>
      <c r="C19">
        <v>60</v>
      </c>
    </row>
    <row r="20" spans="1:3" x14ac:dyDescent="0.3">
      <c r="A20">
        <f t="shared" ref="A20:A23" si="0">(B20-0.2299)/0.0126</f>
        <v>67.69047619047619</v>
      </c>
      <c r="B20">
        <v>1.0828</v>
      </c>
      <c r="C20">
        <v>1800</v>
      </c>
    </row>
    <row r="21" spans="1:3" x14ac:dyDescent="0.3">
      <c r="A21">
        <f t="shared" si="0"/>
        <v>38.785714285714285</v>
      </c>
      <c r="B21">
        <v>0.71860000000000002</v>
      </c>
      <c r="C21">
        <v>3600</v>
      </c>
    </row>
    <row r="22" spans="1:3" x14ac:dyDescent="0.3">
      <c r="A22">
        <f t="shared" si="0"/>
        <v>-5.8412698412698409</v>
      </c>
      <c r="B22">
        <v>0.15629999999999999</v>
      </c>
      <c r="C22">
        <v>7200</v>
      </c>
    </row>
    <row r="23" spans="1:3" x14ac:dyDescent="0.3">
      <c r="A23">
        <f t="shared" si="0"/>
        <v>-15.69047619047619</v>
      </c>
      <c r="B23">
        <v>3.2199999999999999E-2</v>
      </c>
      <c r="C23">
        <v>86400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8"/>
  <sheetViews>
    <sheetView tabSelected="1" workbookViewId="0">
      <selection activeCell="B6" sqref="B6"/>
    </sheetView>
  </sheetViews>
  <sheetFormatPr defaultRowHeight="14.4" x14ac:dyDescent="0.3"/>
  <cols>
    <col min="1" max="1" width="18.6640625" customWidth="1"/>
    <col min="2" max="2" width="12.5546875" customWidth="1"/>
    <col min="3" max="3" width="12" customWidth="1"/>
    <col min="4" max="4" width="12.21875" customWidth="1"/>
  </cols>
  <sheetData>
    <row r="1" spans="1:4" x14ac:dyDescent="0.3">
      <c r="A1" t="s">
        <v>5</v>
      </c>
      <c r="B1" t="s">
        <v>6</v>
      </c>
      <c r="C1" t="s">
        <v>6</v>
      </c>
      <c r="D1" t="s">
        <v>6</v>
      </c>
    </row>
    <row r="2" spans="1:4" x14ac:dyDescent="0.3">
      <c r="B2" t="s">
        <v>7</v>
      </c>
      <c r="C2" t="s">
        <v>8</v>
      </c>
      <c r="D2" t="s">
        <v>9</v>
      </c>
    </row>
    <row r="3" spans="1:4" x14ac:dyDescent="0.3">
      <c r="A3">
        <v>10</v>
      </c>
      <c r="B3" s="1">
        <v>1.2</v>
      </c>
      <c r="C3" s="2">
        <v>1.1830000000000001</v>
      </c>
      <c r="D3" s="3">
        <v>0.21</v>
      </c>
    </row>
    <row r="4" spans="1:4" x14ac:dyDescent="0.3">
      <c r="A4">
        <v>20</v>
      </c>
      <c r="B4" s="1">
        <v>2.5910000000000002</v>
      </c>
      <c r="C4" s="2">
        <v>1.3460000000000001</v>
      </c>
      <c r="D4" s="3">
        <v>0.159</v>
      </c>
    </row>
    <row r="5" spans="1:4" x14ac:dyDescent="0.3">
      <c r="A5">
        <v>50</v>
      </c>
      <c r="B5" s="1">
        <v>6.423</v>
      </c>
      <c r="C5" s="2">
        <v>3.3849999999999998</v>
      </c>
      <c r="D5" s="3">
        <v>0.19700000000000001</v>
      </c>
    </row>
    <row r="6" spans="1:4" x14ac:dyDescent="0.3">
      <c r="A6">
        <v>100</v>
      </c>
      <c r="B6" s="1">
        <v>20.629000000000001</v>
      </c>
      <c r="C6" s="2">
        <v>13.193</v>
      </c>
      <c r="D6" s="3">
        <v>0.63900000000000001</v>
      </c>
    </row>
    <row r="7" spans="1:4" x14ac:dyDescent="0.3">
      <c r="A7">
        <v>200</v>
      </c>
      <c r="B7" s="1">
        <v>41.817999999999998</v>
      </c>
      <c r="C7" s="2">
        <v>38.396999999999998</v>
      </c>
      <c r="D7" s="3">
        <v>3.802</v>
      </c>
    </row>
    <row r="8" spans="1:4" x14ac:dyDescent="0.3">
      <c r="A8">
        <v>500</v>
      </c>
      <c r="B8" s="1">
        <v>123.842</v>
      </c>
      <c r="C8" s="2">
        <v>114.928</v>
      </c>
      <c r="D8" s="3">
        <v>21.850999999999999</v>
      </c>
    </row>
    <row r="9" spans="1:4" x14ac:dyDescent="0.3">
      <c r="A9">
        <v>1000</v>
      </c>
      <c r="B9" s="1">
        <v>252.25800000000001</v>
      </c>
      <c r="C9" s="2">
        <v>247.886</v>
      </c>
      <c r="D9" s="3">
        <v>68.058000000000007</v>
      </c>
    </row>
    <row r="11" spans="1:4" x14ac:dyDescent="0.3">
      <c r="A11" t="s">
        <v>31</v>
      </c>
    </row>
    <row r="12" spans="1:4" x14ac:dyDescent="0.3">
      <c r="A12" t="s">
        <v>32</v>
      </c>
    </row>
    <row r="13" spans="1:4" x14ac:dyDescent="0.3">
      <c r="B13" s="4" t="s">
        <v>16</v>
      </c>
      <c r="C13" t="s">
        <v>12</v>
      </c>
    </row>
    <row r="14" spans="1:4" x14ac:dyDescent="0.3">
      <c r="B14" s="4" t="s">
        <v>17</v>
      </c>
      <c r="C14">
        <v>0.25619999999999998</v>
      </c>
    </row>
    <row r="15" spans="1:4" x14ac:dyDescent="0.3">
      <c r="B15" s="4" t="s">
        <v>18</v>
      </c>
      <c r="C15">
        <v>4.6981000000000002</v>
      </c>
    </row>
    <row r="16" spans="1:4" x14ac:dyDescent="0.3">
      <c r="B16" s="4" t="s">
        <v>19</v>
      </c>
      <c r="C16" t="s">
        <v>20</v>
      </c>
    </row>
    <row r="19" spans="1:3" x14ac:dyDescent="0.3">
      <c r="A19" t="s">
        <v>5</v>
      </c>
      <c r="B19" t="s">
        <v>6</v>
      </c>
      <c r="C19" t="s">
        <v>28</v>
      </c>
    </row>
    <row r="20" spans="1:3" x14ac:dyDescent="0.3">
      <c r="B20" t="s">
        <v>29</v>
      </c>
    </row>
    <row r="21" spans="1:3" x14ac:dyDescent="0.3">
      <c r="A21" t="s">
        <v>21</v>
      </c>
      <c r="B21" s="2">
        <v>1.1830000000000001</v>
      </c>
      <c r="C21">
        <f>(B21-4.6981)/0.2562</f>
        <v>-13.720140515222484</v>
      </c>
    </row>
    <row r="22" spans="1:3" x14ac:dyDescent="0.3">
      <c r="A22" t="s">
        <v>22</v>
      </c>
      <c r="B22" s="2">
        <v>1.3460000000000001</v>
      </c>
      <c r="C22">
        <f t="shared" ref="C22:C27" si="0">(B22-4.6981)/0.2562</f>
        <v>-13.083918813427012</v>
      </c>
    </row>
    <row r="23" spans="1:3" x14ac:dyDescent="0.3">
      <c r="A23" t="s">
        <v>23</v>
      </c>
      <c r="B23" s="2">
        <v>3.3849999999999998</v>
      </c>
      <c r="C23">
        <f t="shared" si="0"/>
        <v>-5.1252927400468407</v>
      </c>
    </row>
    <row r="24" spans="1:3" x14ac:dyDescent="0.3">
      <c r="A24" t="s">
        <v>24</v>
      </c>
      <c r="B24" s="2">
        <v>13.193</v>
      </c>
      <c r="C24">
        <f t="shared" si="0"/>
        <v>33.157298985167834</v>
      </c>
    </row>
    <row r="25" spans="1:3" x14ac:dyDescent="0.3">
      <c r="A25" t="s">
        <v>25</v>
      </c>
      <c r="B25" s="2">
        <v>38.396999999999998</v>
      </c>
      <c r="C25">
        <f t="shared" si="0"/>
        <v>131.53356752537078</v>
      </c>
    </row>
    <row r="26" spans="1:3" x14ac:dyDescent="0.3">
      <c r="A26" t="s">
        <v>26</v>
      </c>
      <c r="B26" s="2">
        <v>114.928</v>
      </c>
      <c r="C26">
        <f t="shared" si="0"/>
        <v>430.24941451990634</v>
      </c>
    </row>
    <row r="27" spans="1:3" x14ac:dyDescent="0.3">
      <c r="A27" t="s">
        <v>27</v>
      </c>
      <c r="B27" s="2">
        <v>247.886</v>
      </c>
      <c r="C27">
        <f t="shared" si="0"/>
        <v>949.21116315378606</v>
      </c>
    </row>
    <row r="30" spans="1:3" x14ac:dyDescent="0.3">
      <c r="A30" t="s">
        <v>5</v>
      </c>
      <c r="B30" t="s">
        <v>6</v>
      </c>
      <c r="C30" t="s">
        <v>28</v>
      </c>
    </row>
    <row r="31" spans="1:3" x14ac:dyDescent="0.3">
      <c r="B31" t="s">
        <v>30</v>
      </c>
    </row>
    <row r="32" spans="1:3" x14ac:dyDescent="0.3">
      <c r="A32" t="s">
        <v>21</v>
      </c>
      <c r="B32" s="3">
        <v>0.21</v>
      </c>
      <c r="C32">
        <f>(B32-4.6981)/0.2562</f>
        <v>-17.517954722872759</v>
      </c>
    </row>
    <row r="33" spans="1:3" x14ac:dyDescent="0.3">
      <c r="A33" t="s">
        <v>22</v>
      </c>
      <c r="B33" s="3">
        <v>0.159</v>
      </c>
      <c r="C33">
        <f t="shared" ref="C33:C38" si="1">(B33-4.6981)/0.2562</f>
        <v>-17.717017954722877</v>
      </c>
    </row>
    <row r="34" spans="1:3" x14ac:dyDescent="0.3">
      <c r="A34" t="s">
        <v>23</v>
      </c>
      <c r="B34" s="3">
        <v>0.19700000000000001</v>
      </c>
      <c r="C34">
        <f t="shared" si="1"/>
        <v>-17.568696330991415</v>
      </c>
    </row>
    <row r="35" spans="1:3" x14ac:dyDescent="0.3">
      <c r="A35" t="s">
        <v>24</v>
      </c>
      <c r="B35" s="3">
        <v>0.63900000000000001</v>
      </c>
      <c r="C35">
        <f t="shared" si="1"/>
        <v>-15.843481654957065</v>
      </c>
    </row>
    <row r="36" spans="1:3" x14ac:dyDescent="0.3">
      <c r="A36" t="s">
        <v>25</v>
      </c>
      <c r="B36" s="3">
        <v>3.802</v>
      </c>
      <c r="C36">
        <f t="shared" si="1"/>
        <v>-3.4976580796252934</v>
      </c>
    </row>
    <row r="37" spans="1:3" x14ac:dyDescent="0.3">
      <c r="A37" t="s">
        <v>26</v>
      </c>
      <c r="B37" s="3">
        <v>21.850999999999999</v>
      </c>
      <c r="C37">
        <f t="shared" si="1"/>
        <v>66.951209992193597</v>
      </c>
    </row>
    <row r="38" spans="1:3" x14ac:dyDescent="0.3">
      <c r="A38" t="s">
        <v>27</v>
      </c>
      <c r="B38" s="3">
        <v>68.058000000000007</v>
      </c>
      <c r="C38">
        <f t="shared" si="1"/>
        <v>247.30640124902425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"/>
  <sheetViews>
    <sheetView topLeftCell="B1" workbookViewId="0">
      <selection activeCell="O4" sqref="O4"/>
    </sheetView>
  </sheetViews>
  <sheetFormatPr defaultRowHeight="14.4" x14ac:dyDescent="0.3"/>
  <cols>
    <col min="1" max="1" width="10.77734375" customWidth="1"/>
    <col min="2" max="2" width="17.6640625" customWidth="1"/>
    <col min="10" max="10" width="17.44140625" customWidth="1"/>
    <col min="11" max="11" width="26.21875" customWidth="1"/>
    <col min="12" max="12" width="26.5546875" customWidth="1"/>
    <col min="14" max="14" width="13" customWidth="1"/>
    <col min="15" max="15" width="26.6640625" customWidth="1"/>
  </cols>
  <sheetData>
    <row r="1" spans="1:15" x14ac:dyDescent="0.3">
      <c r="A1" t="s">
        <v>33</v>
      </c>
      <c r="B1" t="s">
        <v>5</v>
      </c>
      <c r="J1" t="s">
        <v>5</v>
      </c>
      <c r="K1" t="s">
        <v>28</v>
      </c>
      <c r="L1" t="s">
        <v>28</v>
      </c>
      <c r="N1" t="s">
        <v>4</v>
      </c>
      <c r="O1" t="s">
        <v>28</v>
      </c>
    </row>
    <row r="2" spans="1:15" x14ac:dyDescent="0.3">
      <c r="K2" t="s">
        <v>34</v>
      </c>
      <c r="L2" t="s">
        <v>35</v>
      </c>
      <c r="N2">
        <v>0</v>
      </c>
      <c r="O2">
        <v>99.81</v>
      </c>
    </row>
    <row r="3" spans="1:15" x14ac:dyDescent="0.3">
      <c r="A3">
        <v>0</v>
      </c>
      <c r="B3">
        <v>10</v>
      </c>
      <c r="C3">
        <v>20</v>
      </c>
      <c r="D3">
        <v>50</v>
      </c>
      <c r="E3">
        <v>100</v>
      </c>
      <c r="F3">
        <v>200</v>
      </c>
      <c r="G3">
        <v>500</v>
      </c>
      <c r="H3">
        <v>1000</v>
      </c>
      <c r="J3">
        <v>10</v>
      </c>
      <c r="K3">
        <v>-15.396825396825397</v>
      </c>
      <c r="L3">
        <v>-17.706349206349206</v>
      </c>
      <c r="N3">
        <v>60</v>
      </c>
      <c r="O3">
        <v>87.857142857142861</v>
      </c>
    </row>
    <row r="4" spans="1:15" x14ac:dyDescent="0.3">
      <c r="A4">
        <v>2</v>
      </c>
      <c r="B4">
        <v>-15.396825396825397</v>
      </c>
      <c r="C4">
        <v>-13.547619047619047</v>
      </c>
      <c r="D4">
        <v>0.77777777777777801</v>
      </c>
      <c r="E4">
        <v>32.103174603174601</v>
      </c>
      <c r="F4">
        <v>132.49206349206349</v>
      </c>
      <c r="G4">
        <v>430.920634920635</v>
      </c>
      <c r="H4">
        <v>914.34920634920627</v>
      </c>
      <c r="J4">
        <v>20</v>
      </c>
      <c r="K4">
        <v>-13.547619047619047</v>
      </c>
      <c r="L4">
        <v>-17.80952380952381</v>
      </c>
      <c r="N4">
        <v>1800</v>
      </c>
      <c r="O4">
        <v>67.69047619047619</v>
      </c>
    </row>
    <row r="5" spans="1:15" x14ac:dyDescent="0.3">
      <c r="A5">
        <v>24</v>
      </c>
      <c r="B5">
        <v>-17.706349206349206</v>
      </c>
      <c r="C5">
        <v>-17.80952380952381</v>
      </c>
      <c r="D5">
        <v>-17.714285714285712</v>
      </c>
      <c r="E5">
        <v>-15.261904761904761</v>
      </c>
      <c r="F5">
        <v>-2.5476190476190466</v>
      </c>
      <c r="G5">
        <v>74.261904761904759</v>
      </c>
      <c r="H5">
        <v>282.32539682539681</v>
      </c>
      <c r="J5">
        <v>50</v>
      </c>
      <c r="K5">
        <v>0.77777777777777801</v>
      </c>
      <c r="L5">
        <v>-17.714285714285712</v>
      </c>
      <c r="N5">
        <v>3600</v>
      </c>
      <c r="O5">
        <v>38.785714285714285</v>
      </c>
    </row>
    <row r="6" spans="1:15" x14ac:dyDescent="0.3">
      <c r="J6">
        <v>100</v>
      </c>
      <c r="K6">
        <v>32.103174603174601</v>
      </c>
      <c r="L6">
        <v>-15.261904761904761</v>
      </c>
      <c r="N6">
        <v>7200</v>
      </c>
      <c r="O6">
        <v>32.103174603174601</v>
      </c>
    </row>
    <row r="7" spans="1:15" x14ac:dyDescent="0.3">
      <c r="J7">
        <v>200</v>
      </c>
      <c r="K7">
        <v>132.49206349206349</v>
      </c>
      <c r="L7">
        <v>-2.5476190476190466</v>
      </c>
      <c r="N7">
        <v>86400</v>
      </c>
      <c r="O7">
        <v>-15.261904761904761</v>
      </c>
    </row>
    <row r="8" spans="1:15" x14ac:dyDescent="0.3">
      <c r="J8">
        <v>500</v>
      </c>
      <c r="K8">
        <v>430.920634920635</v>
      </c>
      <c r="L8">
        <v>74.261904761904759</v>
      </c>
    </row>
    <row r="9" spans="1:15" x14ac:dyDescent="0.3">
      <c r="J9">
        <v>1000</v>
      </c>
      <c r="K9">
        <v>914.34920634920627</v>
      </c>
      <c r="L9">
        <v>282.32539682539681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Protochelin concentrations</vt:lpstr>
      <vt:lpstr>Raw data Protochelin timepoints</vt:lpstr>
      <vt:lpstr>Raw data Oxidized protochelin</vt:lpstr>
      <vt:lpstr>protochelin concs. Vs peak area</vt:lpstr>
      <vt:lpstr>100uM Protochelin </vt:lpstr>
      <vt:lpstr>protochelin concs. Vs Height</vt:lpstr>
      <vt:lpstr>Plots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2023-03-07T17:17:14Z</dcterms:created>
  <dcterms:modified xsi:type="dcterms:W3CDTF">2024-09-09T16:11:55Z</dcterms:modified>
</cp:coreProperties>
</file>