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0Bq/flmfx2SnTJAZH29Q4qBGHW/Qrq8q3LjvOo2B6PQ="/>
    </ext>
  </extLst>
</workbook>
</file>

<file path=xl/sharedStrings.xml><?xml version="1.0" encoding="utf-8"?>
<sst xmlns="http://schemas.openxmlformats.org/spreadsheetml/2006/main" count="93" uniqueCount="72">
  <si>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</si>
  <si>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</si>
  <si>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</si>
  <si>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</si>
  <si>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</si>
  <si>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</si>
  <si>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</si>
  <si>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</si>
  <si>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</si>
  <si>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</si>
  <si>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</si>
  <si>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</si>
  <si>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</si>
  <si>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</si>
  <si>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</si>
  <si>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</si>
  <si>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Validar credenciales de administrador </t>
  </si>
  <si>
    <t>El programa deberá tener una interfaz gráfica donde el administrador ingrese y valide sus credenciales.</t>
  </si>
  <si>
    <t xml:space="preserve">Para garantizar que el sistema y la información guardada dentro de él pueda ser vista solo por el Administrador </t>
  </si>
  <si>
    <t>Administrador</t>
  </si>
  <si>
    <t>Implementando una ventana de inicio de sesión la cual solicitará credenciales antes de acceder a las funciones del sistema, esto mediante un usuario y contraseña que creará el administrador.</t>
  </si>
  <si>
    <t>Isabela Zambrano</t>
  </si>
  <si>
    <t>Alta</t>
  </si>
  <si>
    <t>En proceso</t>
  </si>
  <si>
    <t xml:space="preserve">El usuario ingresará al sistema mediante un usuario y contraseña previamente creados. Si el usuario ingresa erróneamente su nombre o contraseña, debe volver a intentarlo y a su vez se visualizará un mensaje que dirá "usuario o contraseña no válido". Después de 3 intentos de inicio de sesión consecutivos fallidos, se bloqueará el ingreso de credenciales por 5 minutos. </t>
  </si>
  <si>
    <t>Validacion de credenciales</t>
  </si>
  <si>
    <t>REQ002</t>
  </si>
  <si>
    <t xml:space="preserve">Plantillas de contratos con texto editable: Civil, Laboral y Eventual </t>
  </si>
  <si>
    <t>El programa deberá  tener una opción de "agregar contrato" donde se pueda seleccionar una plantilla de contrato con cuadros de texto editable</t>
  </si>
  <si>
    <t>Para que el administrador pueda ingresar datos de contratos dependiendo del tipo, sea civil, laboral o eventual.</t>
  </si>
  <si>
    <t>Se creará 3 plantillas de contratos editables de índole: Civil, Laboral y Eventual que se basen en el marco legal del ministerio de trabajo y requisitos del cliente con los datos: Datos Generales
Fecha de firma del contrato 
Fecha de inicio del contrato
Fecha de finalización del contrato
Plazo de duración
Datos Arrendad@r
Nombre
RUC
Representante Legal
Cargo
Nacionalidad
Correo electrónico
Datos Arrendatari@
Nombre
RUC
Representante Legal
Cargo
Nacionalidad
Correo electrónico</t>
  </si>
  <si>
    <t>David Perez</t>
  </si>
  <si>
    <t>Al utilizar la opcion de "nuevo contrato" se podra escoger una plantilla e ingresar datos (que dependerán del tipo de contrato) en cuadros de texto editables que podrán ser visualizados en una interfaz gráfica.</t>
  </si>
  <si>
    <t>Tomar en cuenta datos que solo existen en ciertos tipos de contratos</t>
  </si>
  <si>
    <t>Plantillas de contratos</t>
  </si>
  <si>
    <t>REQ003</t>
  </si>
  <si>
    <t>Guardar los datos ingresados en las plantillas</t>
  </si>
  <si>
    <t>El programa deberá  tener una opción de "Guardar contrato" una vez se hayan ingresado los datos en una de las plantillas mencionadas.</t>
  </si>
  <si>
    <t>Para llevar un registro de contratos</t>
  </si>
  <si>
    <t xml:space="preserve">Se agregará un botón de "Guardar Contrato" en las plantillas, al darse el botón este se guardará en una base de datos. </t>
  </si>
  <si>
    <t>Santiago Gallardo</t>
  </si>
  <si>
    <t>No iniciado</t>
  </si>
  <si>
    <t xml:space="preserve">Se realizará la prueba ingresando información en un contrato de ejemplo, al utillizar la opción "Guardar Contrato" el sistema validará los campos obligatorios y mostrará errores si hay datos incompletos o inválidos. Si no hay errores, se dará un mensaje de verificación afirmando que se ha subido el contrato exitosamente </t>
  </si>
  <si>
    <t>Gestión de Contratos</t>
  </si>
  <si>
    <t>REQ004</t>
  </si>
  <si>
    <t>Busqueda de contratos registrados</t>
  </si>
  <si>
    <t xml:space="preserve">El programa deberá tener una opción para buscar contratos con una barra de busqueda y filtros </t>
  </si>
  <si>
    <t xml:space="preserve"> Para facilitar al administrador la búsqueda de contratos específicos.</t>
  </si>
  <si>
    <t>Añadiendo una opcion "buscar contrato" al aplicativo, que desplegara una barra de búsqueda que permita al sistema encontrar contratos por nombre de local, nombres y/o # Cedula</t>
  </si>
  <si>
    <t xml:space="preserve">Media </t>
  </si>
  <si>
    <t>Se buscará un contrato utilizando una barra de búsqueda en "Buscar Contrato" el cual permitirá filtrar por Nombre, # Cedula o Nombre del Local.</t>
  </si>
  <si>
    <t>Busqueda de Contratos</t>
  </si>
  <si>
    <t>REQ005</t>
  </si>
  <si>
    <t>Editar y eliminar contratos registrados</t>
  </si>
  <si>
    <t>El administrador deberá poder modificar el contentido contratos y eliminar contratos mediante una opcion que aparecerá en cada contrato</t>
  </si>
  <si>
    <t>Para modificar contratos y ordenarlos</t>
  </si>
  <si>
    <t>Luego de haber registrado los contratos, el administrador podrá modificar o borrar contratos con un boton desplegable en cada contrato registrado</t>
  </si>
  <si>
    <t xml:space="preserve"> Se ingresará a un contrato ya registrado y se moficiará o eliminará, luego el sistema deberá reflejar el cambio correctamente y mostrar un mensaje de confirmación.</t>
  </si>
  <si>
    <t>Edición de contratos</t>
  </si>
  <si>
    <t>.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</si>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</sst>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yyyy\-mm\-dd"/>
    <numFmt numFmtId="166" formatCode="dd/mm/yyyy"/>
  </numFmts>
  <fonts count="20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color theme="1"/>
      <name val="Arial"/>
    </font>
    <font>
      <sz val="10.0"/>
      <color rgb="FF000000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  <font>
      <sz val="10.0"/>
      <color theme="1"/>
      <name val="Calibri"/>
    </font>
    <font>
      <b/>
      <sz val="11.0"/>
      <color rgb="FFFFFFFF"/>
      <name val="Calibri"/>
    </font>
    <font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0" fillId="3" fontId="1" numFmtId="0" xfId="0" applyFill="1" applyFont="1"/>
    <xf borderId="4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0" fillId="4" fontId="1" numFmtId="0" xfId="0" applyFont="1"/>
    <xf borderId="4" fillId="3" fontId="5" numFmtId="165" xfId="0" applyAlignment="1" applyBorder="1" applyFont="1" applyNumberFormat="1">
      <alignment horizontal="center" readingOrder="0" shrinkToFit="0" vertical="center" wrapText="1"/>
    </xf>
    <xf borderId="4" fillId="3" fontId="5" numFmtId="166" xfId="0" applyAlignment="1" applyBorder="1" applyFont="1" applyNumberFormat="1">
      <alignment horizontal="center" readingOrder="0" shrinkToFit="0" vertical="center" wrapText="1"/>
    </xf>
    <xf borderId="0" fillId="3" fontId="6" numFmtId="0" xfId="0" applyFont="1"/>
    <xf borderId="4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3" fontId="5" numFmtId="165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vertical="center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165" xfId="0" applyAlignment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5" fillId="3" fontId="8" numFmtId="0" xfId="0" applyAlignment="1" applyBorder="1" applyFont="1">
      <alignment horizontal="left"/>
    </xf>
    <xf borderId="5" fillId="4" fontId="8" numFmtId="0" xfId="0" applyAlignment="1" applyBorder="1" applyFont="1">
      <alignment horizontal="left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/>
    </xf>
    <xf borderId="0" fillId="3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1" fillId="5" fontId="11" numFmtId="0" xfId="0" applyAlignment="1" applyBorder="1" applyFill="1" applyFont="1">
      <alignment horizontal="center" shrinkToFit="0" vertical="center" wrapText="1"/>
    </xf>
    <xf borderId="0" fillId="0" fontId="12" numFmtId="0" xfId="0" applyFont="1"/>
    <xf borderId="0" fillId="0" fontId="9" numFmtId="0" xfId="0" applyAlignment="1" applyFont="1">
      <alignment horizontal="center" shrinkToFit="0" vertical="center" wrapText="1"/>
    </xf>
    <xf borderId="6" fillId="5" fontId="12" numFmtId="0" xfId="0" applyBorder="1" applyFont="1"/>
    <xf borderId="7" fillId="5" fontId="9" numFmtId="0" xfId="0" applyAlignment="1" applyBorder="1" applyFont="1">
      <alignment horizontal="left" shrinkToFit="0" vertical="center" wrapText="1"/>
    </xf>
    <xf borderId="7" fillId="5" fontId="10" numFmtId="0" xfId="0" applyBorder="1" applyFont="1"/>
    <xf borderId="7" fillId="5" fontId="12" numFmtId="0" xfId="0" applyBorder="1" applyFont="1"/>
    <xf borderId="8" fillId="5" fontId="12" numFmtId="0" xfId="0" applyBorder="1" applyFont="1"/>
    <xf borderId="9" fillId="5" fontId="12" numFmtId="0" xfId="0" applyBorder="1" applyFont="1"/>
    <xf borderId="4" fillId="6" fontId="13" numFmtId="0" xfId="0" applyAlignment="1" applyBorder="1" applyFill="1" applyFont="1">
      <alignment horizontal="center" vertical="center"/>
    </xf>
    <xf borderId="5" fillId="5" fontId="14" numFmtId="0" xfId="0" applyAlignment="1" applyBorder="1" applyFont="1">
      <alignment vertical="center"/>
    </xf>
    <xf borderId="1" fillId="6" fontId="13" numFmtId="0" xfId="0" applyAlignment="1" applyBorder="1" applyFont="1">
      <alignment horizontal="center" vertical="center"/>
    </xf>
    <xf borderId="5" fillId="5" fontId="12" numFmtId="0" xfId="0" applyBorder="1" applyFont="1"/>
    <xf borderId="10" fillId="5" fontId="12" numFmtId="0" xfId="0" applyBorder="1" applyFont="1"/>
    <xf borderId="4" fillId="3" fontId="15" numFmtId="0" xfId="0" applyAlignment="1" applyBorder="1" applyFont="1">
      <alignment horizontal="center" readingOrder="0" vertical="center"/>
    </xf>
    <xf borderId="5" fillId="5" fontId="10" numFmtId="0" xfId="0" applyAlignment="1" applyBorder="1" applyFont="1">
      <alignment shrinkToFit="0" vertical="center" wrapText="1"/>
    </xf>
    <xf borderId="1" fillId="3" fontId="10" numFmtId="0" xfId="0" applyAlignment="1" applyBorder="1" applyFont="1">
      <alignment horizontal="center" vertical="center"/>
    </xf>
    <xf borderId="5" fillId="5" fontId="10" numFmtId="0" xfId="0" applyAlignment="1" applyBorder="1" applyFont="1">
      <alignment vertical="center"/>
    </xf>
    <xf borderId="5" fillId="5" fontId="15" numFmtId="0" xfId="0" applyAlignment="1" applyBorder="1" applyFont="1">
      <alignment horizontal="center" vertical="center"/>
    </xf>
    <xf borderId="5" fillId="5" fontId="10" numFmtId="0" xfId="0" applyAlignment="1" applyBorder="1" applyFont="1">
      <alignment horizontal="center" vertical="center"/>
    </xf>
    <xf borderId="4" fillId="3" fontId="15" numFmtId="0" xfId="0" applyAlignment="1" applyBorder="1" applyFont="1">
      <alignment horizontal="center" vertical="center"/>
    </xf>
    <xf borderId="11" fillId="7" fontId="13" numFmtId="0" xfId="0" applyAlignment="1" applyBorder="1" applyFill="1" applyFont="1">
      <alignment horizontal="center" vertical="center"/>
    </xf>
    <xf borderId="12" fillId="3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5" fillId="5" fontId="12" numFmtId="0" xfId="0" applyAlignment="1" applyBorder="1" applyFont="1">
      <alignment horizontal="center"/>
    </xf>
    <xf borderId="14" fillId="0" fontId="3" numFmtId="0" xfId="0" applyBorder="1" applyFont="1"/>
    <xf borderId="12" fillId="3" fontId="10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3" numFmtId="0" xfId="0" applyAlignment="1" applyBorder="1" applyFont="1">
      <alignment horizontal="center" vertical="center"/>
    </xf>
    <xf borderId="12" fillId="3" fontId="10" numFmtId="49" xfId="0" applyAlignment="1" applyBorder="1" applyFont="1" applyNumberFormat="1">
      <alignment horizontal="left" shrinkToFit="0" vertical="center" wrapText="1"/>
    </xf>
    <xf borderId="28" fillId="5" fontId="12" numFmtId="0" xfId="0" applyBorder="1" applyFont="1"/>
    <xf borderId="29" fillId="5" fontId="12" numFmtId="0" xfId="0" applyBorder="1" applyFont="1"/>
    <xf borderId="30" fillId="5" fontId="12" numFmtId="0" xfId="0" applyBorder="1" applyFont="1"/>
    <xf borderId="0" fillId="0" fontId="6" numFmtId="0" xfId="0" applyFont="1"/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0" fillId="0" fontId="17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center" shrinkToFit="0" wrapText="1"/>
    </xf>
    <xf borderId="0" fillId="0" fontId="18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17" numFmtId="49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7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vertical="bottom" wrapText="1"/>
    </xf>
    <xf borderId="0" fillId="0" fontId="19" numFmtId="0" xfId="0" applyAlignment="1" applyFont="1">
      <alignment shrinkToFit="0" vertical="bottom" wrapText="1"/>
    </xf>
    <xf borderId="0" fillId="0" fontId="16" numFmtId="0" xfId="0" applyAlignment="1" applyFont="1">
      <alignment horizontal="center" vertical="bottom"/>
    </xf>
    <xf borderId="0" fillId="0" fontId="12" numFmtId="49" xfId="0" applyAlignment="1" applyFont="1" applyNumberFormat="1">
      <alignment vertical="bottom"/>
    </xf>
    <xf borderId="0" fillId="0" fontId="10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3" width="25.25"/>
    <col customWidth="1" min="4" max="4" width="31.13"/>
    <col customWidth="1" min="5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2.0" customHeight="1">
      <c r="A6" s="8"/>
      <c r="B6" s="9" t="s">
        <v>15</v>
      </c>
      <c r="C6" s="10" t="s">
        <v>16</v>
      </c>
      <c r="D6" s="10" t="s">
        <v>17</v>
      </c>
      <c r="E6" s="9" t="s">
        <v>18</v>
      </c>
      <c r="F6" s="9" t="s">
        <v>19</v>
      </c>
      <c r="G6" s="10" t="s">
        <v>20</v>
      </c>
      <c r="H6" s="9" t="s">
        <v>21</v>
      </c>
      <c r="I6" s="10">
        <v>4.0</v>
      </c>
      <c r="J6" s="11">
        <v>45819.0</v>
      </c>
      <c r="K6" s="9" t="s">
        <v>22</v>
      </c>
      <c r="L6" s="10" t="s">
        <v>23</v>
      </c>
      <c r="M6" s="12" t="s">
        <v>24</v>
      </c>
      <c r="N6" s="9"/>
      <c r="O6" s="13" t="s">
        <v>25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84.25" customHeight="1">
      <c r="A7" s="8"/>
      <c r="B7" s="9" t="s">
        <v>26</v>
      </c>
      <c r="C7" s="10" t="s">
        <v>27</v>
      </c>
      <c r="D7" s="10" t="s">
        <v>28</v>
      </c>
      <c r="E7" s="10" t="s">
        <v>29</v>
      </c>
      <c r="F7" s="9" t="s">
        <v>19</v>
      </c>
      <c r="G7" s="10" t="s">
        <v>30</v>
      </c>
      <c r="H7" s="9" t="s">
        <v>31</v>
      </c>
      <c r="I7" s="10">
        <v>5.0</v>
      </c>
      <c r="J7" s="15">
        <v>45820.0</v>
      </c>
      <c r="K7" s="9" t="s">
        <v>22</v>
      </c>
      <c r="L7" s="10" t="s">
        <v>23</v>
      </c>
      <c r="M7" s="12" t="s">
        <v>32</v>
      </c>
      <c r="N7" s="10" t="s">
        <v>33</v>
      </c>
      <c r="O7" s="13" t="s">
        <v>34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/>
      <c r="B8" s="9" t="s">
        <v>35</v>
      </c>
      <c r="C8" s="10" t="s">
        <v>36</v>
      </c>
      <c r="D8" s="10" t="s">
        <v>37</v>
      </c>
      <c r="E8" s="10" t="s">
        <v>38</v>
      </c>
      <c r="F8" s="9" t="s">
        <v>19</v>
      </c>
      <c r="G8" s="10" t="s">
        <v>39</v>
      </c>
      <c r="H8" s="10" t="s">
        <v>40</v>
      </c>
      <c r="I8" s="9">
        <v>4.0</v>
      </c>
      <c r="J8" s="16">
        <v>45838.0</v>
      </c>
      <c r="K8" s="9" t="s">
        <v>22</v>
      </c>
      <c r="L8" s="9" t="s">
        <v>41</v>
      </c>
      <c r="M8" s="12" t="s">
        <v>42</v>
      </c>
      <c r="N8" s="17"/>
      <c r="O8" s="13" t="s">
        <v>43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5.75" customHeight="1">
      <c r="A9" s="8"/>
      <c r="B9" s="9" t="s">
        <v>44</v>
      </c>
      <c r="C9" s="10" t="s">
        <v>45</v>
      </c>
      <c r="D9" s="10" t="s">
        <v>46</v>
      </c>
      <c r="E9" s="10" t="s">
        <v>47</v>
      </c>
      <c r="F9" s="9" t="s">
        <v>19</v>
      </c>
      <c r="G9" s="10" t="s">
        <v>48</v>
      </c>
      <c r="H9" s="9" t="s">
        <v>40</v>
      </c>
      <c r="I9" s="10">
        <v>6.0</v>
      </c>
      <c r="J9" s="15">
        <v>45840.0</v>
      </c>
      <c r="K9" s="9" t="s">
        <v>49</v>
      </c>
      <c r="L9" s="9" t="s">
        <v>41</v>
      </c>
      <c r="M9" s="12" t="s">
        <v>50</v>
      </c>
      <c r="N9" s="9"/>
      <c r="O9" s="13" t="s">
        <v>51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/>
      <c r="B10" s="10" t="s">
        <v>52</v>
      </c>
      <c r="C10" s="10" t="s">
        <v>53</v>
      </c>
      <c r="D10" s="18" t="s">
        <v>54</v>
      </c>
      <c r="E10" s="9" t="s">
        <v>55</v>
      </c>
      <c r="F10" s="9" t="s">
        <v>19</v>
      </c>
      <c r="G10" s="18" t="s">
        <v>56</v>
      </c>
      <c r="H10" s="9" t="s">
        <v>40</v>
      </c>
      <c r="I10" s="10">
        <v>3.0</v>
      </c>
      <c r="J10" s="15">
        <v>45883.0</v>
      </c>
      <c r="K10" s="9" t="s">
        <v>49</v>
      </c>
      <c r="L10" s="9" t="s">
        <v>41</v>
      </c>
      <c r="M10" s="10" t="s">
        <v>57</v>
      </c>
      <c r="N10" s="9"/>
      <c r="O10" s="13" t="s">
        <v>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4.5" customHeight="1">
      <c r="A11" s="8"/>
      <c r="B11" s="9"/>
      <c r="C11" s="9"/>
      <c r="D11" s="19"/>
      <c r="E11" s="9"/>
      <c r="F11" s="9"/>
      <c r="G11" s="19"/>
      <c r="H11" s="9"/>
      <c r="I11" s="9"/>
      <c r="J11" s="20"/>
      <c r="K11" s="9"/>
      <c r="L11" s="9"/>
      <c r="M11" s="9"/>
      <c r="N11" s="9"/>
      <c r="O11" s="2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1.5" customHeight="1">
      <c r="A12" s="8"/>
      <c r="B12" s="9"/>
      <c r="C12" s="9"/>
      <c r="D12" s="19"/>
      <c r="E12" s="9"/>
      <c r="F12" s="9"/>
      <c r="G12" s="19"/>
      <c r="H12" s="9"/>
      <c r="I12" s="9"/>
      <c r="J12" s="20"/>
      <c r="K12" s="9"/>
      <c r="L12" s="9"/>
      <c r="M12" s="9"/>
      <c r="N12" s="9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1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8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8"/>
      <c r="B17" s="22"/>
      <c r="C17" s="23"/>
      <c r="D17" s="23"/>
      <c r="E17" s="8"/>
      <c r="F17" s="23"/>
      <c r="G17" s="23"/>
      <c r="H17" s="23"/>
      <c r="I17" s="24"/>
      <c r="J17" s="25"/>
      <c r="K17" s="24"/>
      <c r="L17" s="24"/>
      <c r="M17" s="23"/>
      <c r="N17" s="23"/>
      <c r="O17" s="2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8"/>
      <c r="B18" s="22"/>
      <c r="C18" s="23"/>
      <c r="D18" s="23"/>
      <c r="E18" s="23"/>
      <c r="F18" s="23"/>
      <c r="G18" s="23"/>
      <c r="H18" s="23"/>
      <c r="I18" s="24"/>
      <c r="J18" s="25"/>
      <c r="K18" s="24"/>
      <c r="L18" s="24"/>
      <c r="M18" s="23"/>
      <c r="N18" s="27"/>
      <c r="O18" s="2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>
      <c r="A19" s="8"/>
      <c r="B19" s="22"/>
      <c r="C19" s="23"/>
      <c r="D19" s="23"/>
      <c r="E19" s="8"/>
      <c r="F19" s="23"/>
      <c r="G19" s="23"/>
      <c r="H19" s="23"/>
      <c r="I19" s="24"/>
      <c r="J19" s="25"/>
      <c r="K19" s="24"/>
      <c r="L19" s="24"/>
      <c r="M19" s="23"/>
      <c r="N19" s="23"/>
      <c r="O19" s="2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9.75" customHeight="1">
      <c r="A20" s="8"/>
      <c r="B20" s="22"/>
      <c r="C20" s="23"/>
      <c r="D20" s="23"/>
      <c r="E20" s="23"/>
      <c r="F20" s="23"/>
      <c r="G20" s="23"/>
      <c r="H20" s="23"/>
      <c r="I20" s="24"/>
      <c r="J20" s="25"/>
      <c r="K20" s="24"/>
      <c r="L20" s="24"/>
      <c r="M20" s="27"/>
      <c r="N20" s="23"/>
      <c r="O20" s="2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9.75" customHeight="1">
      <c r="A21" s="8"/>
      <c r="B21" s="22"/>
      <c r="C21" s="23"/>
      <c r="D21" s="23"/>
      <c r="E21" s="23"/>
      <c r="F21" s="23"/>
      <c r="G21" s="23"/>
      <c r="H21" s="23"/>
      <c r="I21" s="24"/>
      <c r="J21" s="25"/>
      <c r="K21" s="24"/>
      <c r="L21" s="24"/>
      <c r="M21" s="23" t="s">
        <v>59</v>
      </c>
      <c r="N21" s="23"/>
      <c r="O21" s="2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8"/>
      <c r="B22" s="8"/>
      <c r="C22" s="8"/>
      <c r="D22" s="8"/>
      <c r="E22" s="8"/>
      <c r="F22" s="8"/>
      <c r="G22" s="8"/>
      <c r="H22" s="8"/>
      <c r="I22" s="29"/>
      <c r="J22" s="29"/>
      <c r="K22" s="30"/>
      <c r="L22" s="29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8"/>
      <c r="B23" s="8"/>
      <c r="C23" s="8"/>
      <c r="D23" s="8"/>
      <c r="E23" s="8"/>
      <c r="F23" s="8"/>
      <c r="G23" s="8"/>
      <c r="H23" s="8"/>
      <c r="I23" s="29"/>
      <c r="J23" s="29"/>
      <c r="K23" s="30"/>
      <c r="L23" s="29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8"/>
      <c r="B24" s="8"/>
      <c r="C24" s="8"/>
      <c r="D24" s="8"/>
      <c r="E24" s="8"/>
      <c r="F24" s="8"/>
      <c r="G24" s="8"/>
      <c r="H24" s="27"/>
      <c r="I24" s="29"/>
      <c r="J24" s="29"/>
      <c r="K24" s="30"/>
      <c r="L24" s="29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8"/>
      <c r="B25" s="8"/>
      <c r="C25" s="8"/>
      <c r="D25" s="8"/>
      <c r="E25" s="8"/>
      <c r="F25" s="8"/>
      <c r="G25" s="8"/>
      <c r="H25" s="8"/>
      <c r="I25" s="29"/>
      <c r="J25" s="29"/>
      <c r="K25" s="30"/>
      <c r="L25" s="29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8"/>
      <c r="B26" s="8"/>
      <c r="C26" s="8"/>
      <c r="D26" s="8"/>
      <c r="E26" s="8"/>
      <c r="F26" s="8"/>
      <c r="G26" s="8"/>
      <c r="H26" s="8"/>
      <c r="I26" s="29"/>
      <c r="J26" s="29"/>
      <c r="K26" s="31"/>
      <c r="L26" s="29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8"/>
      <c r="B27" s="8"/>
      <c r="C27" s="8"/>
      <c r="D27" s="8"/>
      <c r="E27" s="8"/>
      <c r="F27" s="8"/>
      <c r="G27" s="8"/>
      <c r="H27" s="8"/>
      <c r="I27" s="29"/>
      <c r="J27" s="29"/>
      <c r="K27" s="31"/>
      <c r="L27" s="29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8"/>
      <c r="B28" s="8"/>
      <c r="C28" s="8"/>
      <c r="D28" s="8"/>
      <c r="E28" s="8"/>
      <c r="F28" s="8"/>
      <c r="G28" s="8"/>
      <c r="H28" s="8"/>
      <c r="I28" s="29"/>
      <c r="J28" s="29"/>
      <c r="K28" s="30"/>
      <c r="L28" s="29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8"/>
      <c r="B29" s="8"/>
      <c r="C29" s="8"/>
      <c r="D29" s="8"/>
      <c r="E29" s="8"/>
      <c r="F29" s="8"/>
      <c r="G29" s="8"/>
      <c r="H29" s="8"/>
      <c r="I29" s="29"/>
      <c r="J29" s="8"/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8"/>
      <c r="B30" s="8"/>
      <c r="C30" s="8"/>
      <c r="D30" s="8"/>
      <c r="E30" s="8"/>
      <c r="F30" s="8"/>
      <c r="G30" s="8"/>
      <c r="H30" s="8"/>
      <c r="I30" s="29"/>
      <c r="J30" s="8"/>
      <c r="K30" s="8"/>
      <c r="L30" s="8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8"/>
      <c r="B31" s="8"/>
      <c r="C31" s="8"/>
      <c r="D31" s="8"/>
      <c r="E31" s="8"/>
      <c r="F31" s="8"/>
      <c r="G31" s="8"/>
      <c r="H31" s="8"/>
      <c r="I31" s="29"/>
      <c r="J31" s="8"/>
      <c r="K31" s="30" t="s">
        <v>22</v>
      </c>
      <c r="L31" s="30" t="s">
        <v>41</v>
      </c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8"/>
      <c r="B32" s="8"/>
      <c r="C32" s="8"/>
      <c r="D32" s="8"/>
      <c r="E32" s="8"/>
      <c r="F32" s="8"/>
      <c r="G32" s="8"/>
      <c r="H32" s="8"/>
      <c r="I32" s="29"/>
      <c r="J32" s="8"/>
      <c r="K32" s="30" t="s">
        <v>49</v>
      </c>
      <c r="L32" s="30" t="s">
        <v>23</v>
      </c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8"/>
      <c r="B33" s="8"/>
      <c r="C33" s="8"/>
      <c r="D33" s="8"/>
      <c r="E33" s="8"/>
      <c r="F33" s="8"/>
      <c r="G33" s="8"/>
      <c r="H33" s="8"/>
      <c r="I33" s="29"/>
      <c r="J33" s="8"/>
      <c r="K33" s="30" t="s">
        <v>60</v>
      </c>
      <c r="L33" s="30" t="s">
        <v>61</v>
      </c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8"/>
      <c r="B34" s="8"/>
      <c r="C34" s="8"/>
      <c r="D34" s="8"/>
      <c r="E34" s="8"/>
      <c r="F34" s="8"/>
      <c r="G34" s="8"/>
      <c r="H34" s="8"/>
      <c r="I34" s="29"/>
      <c r="J34" s="8"/>
      <c r="K34" s="30"/>
      <c r="L34" s="30" t="s">
        <v>62</v>
      </c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8"/>
      <c r="B35" s="8"/>
      <c r="C35" s="8"/>
      <c r="D35" s="8"/>
      <c r="E35" s="8"/>
      <c r="F35" s="8"/>
      <c r="G35" s="8"/>
      <c r="H35" s="8"/>
      <c r="I35" s="29"/>
      <c r="J35" s="8"/>
      <c r="K35" s="8"/>
      <c r="L35" s="8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8"/>
      <c r="B36" s="8"/>
      <c r="C36" s="8"/>
      <c r="D36" s="8"/>
      <c r="E36" s="8"/>
      <c r="F36" s="8"/>
      <c r="G36" s="8"/>
      <c r="H36" s="8"/>
      <c r="I36" s="29"/>
      <c r="J36" s="8"/>
      <c r="K36" s="8"/>
      <c r="L36" s="8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29"/>
      <c r="J37" s="8"/>
      <c r="K37" s="8"/>
      <c r="L37" s="8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29"/>
      <c r="J38" s="8"/>
      <c r="K38" s="8"/>
      <c r="L38" s="8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29"/>
      <c r="J39" s="29"/>
      <c r="K39" s="30"/>
      <c r="L39" s="29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29"/>
      <c r="J40" s="29"/>
      <c r="K40" s="30"/>
      <c r="L40" s="29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29"/>
      <c r="J41" s="29"/>
      <c r="K41" s="30"/>
      <c r="L41" s="29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29"/>
      <c r="J42" s="29"/>
      <c r="K42" s="30"/>
      <c r="L42" s="29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29"/>
      <c r="J43" s="29"/>
      <c r="K43" s="30"/>
      <c r="L43" s="29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29"/>
      <c r="J44" s="29"/>
      <c r="K44" s="30"/>
      <c r="L44" s="29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29"/>
      <c r="J45" s="29"/>
      <c r="K45" s="30"/>
      <c r="L45" s="29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29"/>
      <c r="J46" s="29"/>
      <c r="K46" s="30"/>
      <c r="L46" s="29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29"/>
      <c r="J47" s="29"/>
      <c r="K47" s="30"/>
      <c r="L47" s="29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29"/>
      <c r="J48" s="29"/>
      <c r="K48" s="30"/>
      <c r="L48" s="29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29"/>
      <c r="J49" s="29"/>
      <c r="K49" s="30"/>
      <c r="L49" s="29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29"/>
      <c r="J50" s="29"/>
      <c r="K50" s="30"/>
      <c r="L50" s="29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29"/>
      <c r="J51" s="29"/>
      <c r="K51" s="30"/>
      <c r="L51" s="29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29"/>
      <c r="J52" s="29"/>
      <c r="K52" s="30"/>
      <c r="L52" s="29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29"/>
      <c r="J53" s="29"/>
      <c r="K53" s="30"/>
      <c r="L53" s="29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29"/>
      <c r="J54" s="29"/>
      <c r="K54" s="30"/>
      <c r="L54" s="29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29"/>
      <c r="J55" s="29"/>
      <c r="K55" s="30"/>
      <c r="L55" s="29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29"/>
      <c r="J56" s="29"/>
      <c r="K56" s="30"/>
      <c r="L56" s="29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29"/>
      <c r="J57" s="29"/>
      <c r="K57" s="30"/>
      <c r="L57" s="29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29"/>
      <c r="J58" s="29"/>
      <c r="K58" s="30"/>
      <c r="L58" s="29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29"/>
      <c r="J59" s="29"/>
      <c r="K59" s="30"/>
      <c r="L59" s="29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29"/>
      <c r="J60" s="29"/>
      <c r="K60" s="30"/>
      <c r="L60" s="29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29"/>
      <c r="J61" s="29"/>
      <c r="K61" s="30"/>
      <c r="L61" s="29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29"/>
      <c r="J62" s="29"/>
      <c r="K62" s="30"/>
      <c r="L62" s="29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29"/>
      <c r="J63" s="29"/>
      <c r="K63" s="30"/>
      <c r="L63" s="29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29"/>
      <c r="J64" s="29"/>
      <c r="K64" s="30"/>
      <c r="L64" s="29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29"/>
      <c r="J65" s="29"/>
      <c r="K65" s="30"/>
      <c r="L65" s="29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29"/>
      <c r="J66" s="29"/>
      <c r="K66" s="30"/>
      <c r="L66" s="29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29"/>
      <c r="J67" s="29"/>
      <c r="K67" s="30"/>
      <c r="L67" s="29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29"/>
      <c r="J68" s="29"/>
      <c r="K68" s="30"/>
      <c r="L68" s="29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29"/>
      <c r="J69" s="29"/>
      <c r="K69" s="30"/>
      <c r="L69" s="29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29"/>
      <c r="J70" s="29"/>
      <c r="K70" s="30"/>
      <c r="L70" s="29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29"/>
      <c r="J71" s="29"/>
      <c r="K71" s="30"/>
      <c r="L71" s="29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29"/>
      <c r="J72" s="29"/>
      <c r="K72" s="30"/>
      <c r="L72" s="29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29"/>
      <c r="J73" s="29"/>
      <c r="K73" s="30"/>
      <c r="L73" s="29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29"/>
      <c r="J74" s="29"/>
      <c r="K74" s="30"/>
      <c r="L74" s="29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29"/>
      <c r="J75" s="29"/>
      <c r="K75" s="30"/>
      <c r="L75" s="29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29"/>
      <c r="J76" s="29"/>
      <c r="K76" s="30"/>
      <c r="L76" s="29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29"/>
      <c r="J77" s="29"/>
      <c r="K77" s="30"/>
      <c r="L77" s="29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29"/>
      <c r="J78" s="29"/>
      <c r="K78" s="30"/>
      <c r="L78" s="29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29"/>
      <c r="J79" s="29"/>
      <c r="K79" s="30"/>
      <c r="L79" s="29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29"/>
      <c r="J80" s="29"/>
      <c r="K80" s="30"/>
      <c r="L80" s="29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29"/>
      <c r="J81" s="29"/>
      <c r="K81" s="30"/>
      <c r="L81" s="29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29"/>
      <c r="J82" s="29"/>
      <c r="K82" s="30"/>
      <c r="L82" s="29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29"/>
      <c r="J83" s="29"/>
      <c r="K83" s="30"/>
      <c r="L83" s="29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29"/>
      <c r="J84" s="29"/>
      <c r="K84" s="30"/>
      <c r="L84" s="29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29"/>
      <c r="J85" s="29"/>
      <c r="K85" s="30"/>
      <c r="L85" s="29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29"/>
      <c r="J86" s="29"/>
      <c r="K86" s="30"/>
      <c r="L86" s="29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29"/>
      <c r="J87" s="29"/>
      <c r="K87" s="30"/>
      <c r="L87" s="29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29"/>
      <c r="J88" s="29"/>
      <c r="K88" s="30"/>
      <c r="L88" s="29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29"/>
      <c r="J89" s="29"/>
      <c r="K89" s="30"/>
      <c r="L89" s="29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29"/>
      <c r="J90" s="29"/>
      <c r="K90" s="30"/>
      <c r="L90" s="29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29"/>
      <c r="J91" s="29"/>
      <c r="K91" s="30"/>
      <c r="L91" s="29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29"/>
      <c r="J92" s="29"/>
      <c r="K92" s="30"/>
      <c r="L92" s="29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29"/>
      <c r="J93" s="29"/>
      <c r="K93" s="30"/>
      <c r="L93" s="29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29"/>
      <c r="J94" s="29"/>
      <c r="K94" s="30"/>
      <c r="L94" s="29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29"/>
      <c r="J95" s="29"/>
      <c r="K95" s="30"/>
      <c r="L95" s="29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29"/>
      <c r="J96" s="29"/>
      <c r="K96" s="30"/>
      <c r="L96" s="29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29"/>
      <c r="J97" s="29"/>
      <c r="K97" s="30"/>
      <c r="L97" s="29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29"/>
      <c r="J98" s="29"/>
      <c r="K98" s="30"/>
      <c r="L98" s="29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29"/>
      <c r="J99" s="29"/>
      <c r="K99" s="30"/>
      <c r="L99" s="29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29"/>
      <c r="J100" s="29"/>
      <c r="K100" s="30"/>
      <c r="L100" s="29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29"/>
      <c r="J101" s="29"/>
      <c r="K101" s="30"/>
      <c r="L101" s="29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29"/>
      <c r="J102" s="29"/>
      <c r="K102" s="30"/>
      <c r="L102" s="29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29"/>
      <c r="J103" s="29"/>
      <c r="K103" s="30"/>
      <c r="L103" s="29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29"/>
      <c r="J104" s="29"/>
      <c r="K104" s="30"/>
      <c r="L104" s="29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29"/>
      <c r="J105" s="29"/>
      <c r="K105" s="30"/>
      <c r="L105" s="29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29"/>
      <c r="J106" s="29"/>
      <c r="K106" s="30"/>
      <c r="L106" s="29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29"/>
      <c r="J107" s="29"/>
      <c r="K107" s="30"/>
      <c r="L107" s="29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29"/>
      <c r="J108" s="29"/>
      <c r="K108" s="30"/>
      <c r="L108" s="29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29"/>
      <c r="J109" s="29"/>
      <c r="K109" s="30"/>
      <c r="L109" s="29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29"/>
      <c r="J110" s="29"/>
      <c r="K110" s="30"/>
      <c r="L110" s="29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29"/>
      <c r="J111" s="29"/>
      <c r="K111" s="30"/>
      <c r="L111" s="29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29"/>
      <c r="J112" s="29"/>
      <c r="K112" s="30"/>
      <c r="L112" s="29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29"/>
      <c r="J113" s="29"/>
      <c r="K113" s="30"/>
      <c r="L113" s="29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29"/>
      <c r="J114" s="29"/>
      <c r="K114" s="30"/>
      <c r="L114" s="29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29"/>
      <c r="J115" s="29"/>
      <c r="K115" s="30"/>
      <c r="L115" s="29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29"/>
      <c r="J116" s="29"/>
      <c r="K116" s="30"/>
      <c r="L116" s="29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29"/>
      <c r="J117" s="29"/>
      <c r="K117" s="30"/>
      <c r="L117" s="29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29"/>
      <c r="J118" s="29"/>
      <c r="K118" s="30"/>
      <c r="L118" s="29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29"/>
      <c r="J119" s="29"/>
      <c r="K119" s="30"/>
      <c r="L119" s="29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29"/>
      <c r="J120" s="29"/>
      <c r="K120" s="30"/>
      <c r="L120" s="29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29"/>
      <c r="J121" s="29"/>
      <c r="K121" s="30"/>
      <c r="L121" s="29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29"/>
      <c r="J122" s="29"/>
      <c r="K122" s="30"/>
      <c r="L122" s="29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29"/>
      <c r="J123" s="29"/>
      <c r="K123" s="30"/>
      <c r="L123" s="29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29"/>
      <c r="J124" s="29"/>
      <c r="K124" s="30"/>
      <c r="L124" s="29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29"/>
      <c r="J125" s="29"/>
      <c r="K125" s="30"/>
      <c r="L125" s="29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29"/>
      <c r="J126" s="29"/>
      <c r="K126" s="30"/>
      <c r="L126" s="29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29"/>
      <c r="J127" s="29"/>
      <c r="K127" s="30"/>
      <c r="L127" s="29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29"/>
      <c r="J128" s="29"/>
      <c r="K128" s="30"/>
      <c r="L128" s="29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29"/>
      <c r="J129" s="29"/>
      <c r="K129" s="30"/>
      <c r="L129" s="29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29"/>
      <c r="J130" s="29"/>
      <c r="K130" s="30"/>
      <c r="L130" s="29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29"/>
      <c r="J131" s="29"/>
      <c r="K131" s="30"/>
      <c r="L131" s="29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29"/>
      <c r="J132" s="29"/>
      <c r="K132" s="30"/>
      <c r="L132" s="29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29"/>
      <c r="J133" s="29"/>
      <c r="K133" s="30"/>
      <c r="L133" s="29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29"/>
      <c r="J134" s="29"/>
      <c r="K134" s="30"/>
      <c r="L134" s="29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29"/>
      <c r="J135" s="29"/>
      <c r="K135" s="30"/>
      <c r="L135" s="29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29"/>
      <c r="J136" s="29"/>
      <c r="K136" s="30"/>
      <c r="L136" s="29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29"/>
      <c r="J137" s="29"/>
      <c r="K137" s="30"/>
      <c r="L137" s="29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29"/>
      <c r="J138" s="29"/>
      <c r="K138" s="30"/>
      <c r="L138" s="29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29"/>
      <c r="J139" s="29"/>
      <c r="K139" s="30"/>
      <c r="L139" s="29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29"/>
      <c r="J140" s="29"/>
      <c r="K140" s="30"/>
      <c r="L140" s="29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29"/>
      <c r="J141" s="29"/>
      <c r="K141" s="30"/>
      <c r="L141" s="29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29"/>
      <c r="J142" s="29"/>
      <c r="K142" s="30"/>
      <c r="L142" s="29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29"/>
      <c r="J143" s="29"/>
      <c r="K143" s="30"/>
      <c r="L143" s="29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29"/>
      <c r="J144" s="29"/>
      <c r="K144" s="30"/>
      <c r="L144" s="29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29"/>
      <c r="J145" s="29"/>
      <c r="K145" s="30"/>
      <c r="L145" s="29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29"/>
      <c r="J146" s="29"/>
      <c r="K146" s="30"/>
      <c r="L146" s="29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29"/>
      <c r="J147" s="29"/>
      <c r="K147" s="30"/>
      <c r="L147" s="29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29"/>
      <c r="J148" s="29"/>
      <c r="K148" s="30"/>
      <c r="L148" s="29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29"/>
      <c r="J149" s="29"/>
      <c r="K149" s="30"/>
      <c r="L149" s="29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29"/>
      <c r="J150" s="29"/>
      <c r="K150" s="30"/>
      <c r="L150" s="29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29"/>
      <c r="J151" s="29"/>
      <c r="K151" s="30"/>
      <c r="L151" s="29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29"/>
      <c r="J152" s="29"/>
      <c r="K152" s="30"/>
      <c r="L152" s="29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29"/>
      <c r="J153" s="29"/>
      <c r="K153" s="30"/>
      <c r="L153" s="29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29"/>
      <c r="J154" s="29"/>
      <c r="K154" s="30"/>
      <c r="L154" s="29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29"/>
      <c r="J155" s="29"/>
      <c r="K155" s="30"/>
      <c r="L155" s="29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29"/>
      <c r="J156" s="29"/>
      <c r="K156" s="30"/>
      <c r="L156" s="29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29"/>
      <c r="J157" s="29"/>
      <c r="K157" s="30"/>
      <c r="L157" s="29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29"/>
      <c r="J158" s="29"/>
      <c r="K158" s="30"/>
      <c r="L158" s="29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29"/>
      <c r="J159" s="29"/>
      <c r="K159" s="30"/>
      <c r="L159" s="29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29"/>
      <c r="J160" s="29"/>
      <c r="K160" s="30"/>
      <c r="L160" s="29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29"/>
      <c r="J161" s="29"/>
      <c r="K161" s="30"/>
      <c r="L161" s="29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29"/>
      <c r="J162" s="29"/>
      <c r="K162" s="30"/>
      <c r="L162" s="29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29"/>
      <c r="J163" s="29"/>
      <c r="K163" s="30"/>
      <c r="L163" s="29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29"/>
      <c r="J164" s="29"/>
      <c r="K164" s="30"/>
      <c r="L164" s="29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29"/>
      <c r="J165" s="29"/>
      <c r="K165" s="30"/>
      <c r="L165" s="29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29"/>
      <c r="J166" s="29"/>
      <c r="K166" s="30"/>
      <c r="L166" s="29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29"/>
      <c r="J167" s="29"/>
      <c r="K167" s="30"/>
      <c r="L167" s="29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29"/>
      <c r="J168" s="29"/>
      <c r="K168" s="30"/>
      <c r="L168" s="29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29"/>
      <c r="J169" s="29"/>
      <c r="K169" s="30"/>
      <c r="L169" s="29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29"/>
      <c r="J170" s="29"/>
      <c r="K170" s="30"/>
      <c r="L170" s="29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29"/>
      <c r="J171" s="29"/>
      <c r="K171" s="30"/>
      <c r="L171" s="29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29"/>
      <c r="J172" s="29"/>
      <c r="K172" s="30"/>
      <c r="L172" s="29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29"/>
      <c r="J173" s="29"/>
      <c r="K173" s="30"/>
      <c r="L173" s="29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29"/>
      <c r="J174" s="29"/>
      <c r="K174" s="30"/>
      <c r="L174" s="29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29"/>
      <c r="J175" s="29"/>
      <c r="K175" s="30"/>
      <c r="L175" s="29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29"/>
      <c r="J176" s="29"/>
      <c r="K176" s="30"/>
      <c r="L176" s="29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29"/>
      <c r="J177" s="29"/>
      <c r="K177" s="30"/>
      <c r="L177" s="29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29"/>
      <c r="J178" s="29"/>
      <c r="K178" s="30"/>
      <c r="L178" s="29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29"/>
      <c r="J179" s="29"/>
      <c r="K179" s="30"/>
      <c r="L179" s="29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29"/>
      <c r="J180" s="29"/>
      <c r="K180" s="30"/>
      <c r="L180" s="29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29"/>
      <c r="J181" s="29"/>
      <c r="K181" s="30"/>
      <c r="L181" s="29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29"/>
      <c r="J182" s="29"/>
      <c r="K182" s="30"/>
      <c r="L182" s="29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29"/>
      <c r="J183" s="29"/>
      <c r="K183" s="30"/>
      <c r="L183" s="29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29"/>
      <c r="J184" s="29"/>
      <c r="K184" s="30"/>
      <c r="L184" s="29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29"/>
      <c r="J185" s="29"/>
      <c r="K185" s="30"/>
      <c r="L185" s="29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29"/>
      <c r="J186" s="29"/>
      <c r="K186" s="30"/>
      <c r="L186" s="29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29"/>
      <c r="J187" s="29"/>
      <c r="K187" s="30"/>
      <c r="L187" s="29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29"/>
      <c r="J188" s="29"/>
      <c r="K188" s="30"/>
      <c r="L188" s="29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29"/>
      <c r="J189" s="29"/>
      <c r="K189" s="30"/>
      <c r="L189" s="29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29"/>
      <c r="J190" s="29"/>
      <c r="K190" s="30"/>
      <c r="L190" s="29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29"/>
      <c r="J191" s="29"/>
      <c r="K191" s="30"/>
      <c r="L191" s="29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29"/>
      <c r="J192" s="29"/>
      <c r="K192" s="30"/>
      <c r="L192" s="29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29"/>
      <c r="J193" s="29"/>
      <c r="K193" s="30"/>
      <c r="L193" s="29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29"/>
      <c r="J194" s="29"/>
      <c r="K194" s="30"/>
      <c r="L194" s="29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29"/>
      <c r="J195" s="29"/>
      <c r="K195" s="30"/>
      <c r="L195" s="29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29"/>
      <c r="J196" s="29"/>
      <c r="K196" s="30"/>
      <c r="L196" s="29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29"/>
      <c r="J197" s="29"/>
      <c r="K197" s="30"/>
      <c r="L197" s="29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29"/>
      <c r="J198" s="29"/>
      <c r="K198" s="30"/>
      <c r="L198" s="29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29"/>
      <c r="J199" s="29"/>
      <c r="K199" s="30"/>
      <c r="L199" s="29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29"/>
      <c r="J200" s="29"/>
      <c r="K200" s="30"/>
      <c r="L200" s="29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29"/>
      <c r="J201" s="29"/>
      <c r="K201" s="30"/>
      <c r="L201" s="29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29"/>
      <c r="J202" s="29"/>
      <c r="K202" s="30"/>
      <c r="L202" s="29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29"/>
      <c r="J203" s="29"/>
      <c r="K203" s="30"/>
      <c r="L203" s="29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29"/>
      <c r="J204" s="29"/>
      <c r="K204" s="30"/>
      <c r="L204" s="29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29"/>
      <c r="J205" s="29"/>
      <c r="K205" s="30"/>
      <c r="L205" s="29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29"/>
      <c r="J206" s="29"/>
      <c r="K206" s="30"/>
      <c r="L206" s="29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29"/>
      <c r="J207" s="29"/>
      <c r="K207" s="30"/>
      <c r="L207" s="29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29"/>
      <c r="J208" s="29"/>
      <c r="K208" s="30"/>
      <c r="L208" s="29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29"/>
      <c r="J209" s="29"/>
      <c r="K209" s="30"/>
      <c r="L209" s="29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29"/>
      <c r="J210" s="29"/>
      <c r="K210" s="30"/>
      <c r="L210" s="29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29"/>
      <c r="J211" s="29"/>
      <c r="K211" s="30"/>
      <c r="L211" s="29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29"/>
      <c r="J212" s="29"/>
      <c r="K212" s="30"/>
      <c r="L212" s="29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29"/>
      <c r="J213" s="29"/>
      <c r="K213" s="30"/>
      <c r="L213" s="29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29"/>
      <c r="J214" s="29"/>
      <c r="K214" s="30"/>
      <c r="L214" s="29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29"/>
      <c r="J215" s="29"/>
      <c r="K215" s="30"/>
      <c r="L215" s="29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29"/>
      <c r="J216" s="29"/>
      <c r="K216" s="30"/>
      <c r="L216" s="29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29"/>
      <c r="J217" s="29"/>
      <c r="K217" s="30"/>
      <c r="L217" s="29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29"/>
      <c r="J218" s="29"/>
      <c r="K218" s="30"/>
      <c r="L218" s="29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29"/>
      <c r="J219" s="29"/>
      <c r="K219" s="30"/>
      <c r="L219" s="29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29"/>
      <c r="J220" s="29"/>
      <c r="K220" s="30"/>
      <c r="L220" s="29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29"/>
      <c r="J221" s="29"/>
      <c r="K221" s="30"/>
      <c r="L221" s="29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29"/>
      <c r="J222" s="29"/>
      <c r="K222" s="30"/>
      <c r="L222" s="29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29"/>
      <c r="J223" s="29"/>
      <c r="K223" s="30"/>
      <c r="L223" s="29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29"/>
      <c r="J224" s="29"/>
      <c r="K224" s="30"/>
      <c r="L224" s="29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29"/>
      <c r="J225" s="29"/>
      <c r="K225" s="30"/>
      <c r="L225" s="29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29"/>
      <c r="J226" s="29"/>
      <c r="K226" s="30"/>
      <c r="L226" s="29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29"/>
      <c r="J227" s="29"/>
      <c r="K227" s="30"/>
      <c r="L227" s="29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29"/>
      <c r="J228" s="29"/>
      <c r="K228" s="30"/>
      <c r="L228" s="29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29"/>
      <c r="J229" s="29"/>
      <c r="K229" s="30"/>
      <c r="L229" s="29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29"/>
      <c r="J230" s="29"/>
      <c r="K230" s="30"/>
      <c r="L230" s="29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29"/>
      <c r="J231" s="29"/>
      <c r="K231" s="30"/>
      <c r="L231" s="29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29"/>
      <c r="J232" s="29"/>
      <c r="K232" s="30"/>
      <c r="L232" s="29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29"/>
      <c r="J233" s="29"/>
      <c r="K233" s="30"/>
      <c r="L233" s="29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29"/>
      <c r="J234" s="29"/>
      <c r="K234" s="30"/>
      <c r="L234" s="29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29"/>
      <c r="J235" s="29"/>
      <c r="K235" s="30"/>
      <c r="L235" s="29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29"/>
      <c r="J236" s="29"/>
      <c r="K236" s="30"/>
      <c r="L236" s="29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29"/>
      <c r="J237" s="29"/>
      <c r="K237" s="30"/>
      <c r="L237" s="29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29"/>
      <c r="J238" s="29"/>
      <c r="K238" s="30"/>
      <c r="L238" s="29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29"/>
      <c r="J239" s="29"/>
      <c r="K239" s="30"/>
      <c r="L239" s="29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29"/>
      <c r="J240" s="29"/>
      <c r="K240" s="30"/>
      <c r="L240" s="29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29"/>
      <c r="J241" s="29"/>
      <c r="K241" s="30"/>
      <c r="L241" s="29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29"/>
      <c r="J242" s="29"/>
      <c r="K242" s="30"/>
      <c r="L242" s="29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29"/>
      <c r="J243" s="29"/>
      <c r="K243" s="30"/>
      <c r="L243" s="29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29"/>
      <c r="J244" s="29"/>
      <c r="K244" s="30"/>
      <c r="L244" s="29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29"/>
      <c r="J245" s="29"/>
      <c r="K245" s="30"/>
      <c r="L245" s="29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29"/>
      <c r="J246" s="29"/>
      <c r="K246" s="30"/>
      <c r="L246" s="29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29"/>
      <c r="J247" s="29"/>
      <c r="K247" s="30"/>
      <c r="L247" s="29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29"/>
      <c r="J248" s="29"/>
      <c r="K248" s="30"/>
      <c r="L248" s="29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29"/>
      <c r="J249" s="29"/>
      <c r="K249" s="30"/>
      <c r="L249" s="29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29"/>
      <c r="J250" s="29"/>
      <c r="K250" s="30"/>
      <c r="L250" s="29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29"/>
      <c r="J251" s="29"/>
      <c r="K251" s="30"/>
      <c r="L251" s="29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29"/>
      <c r="J252" s="29"/>
      <c r="K252" s="30"/>
      <c r="L252" s="29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29"/>
      <c r="J253" s="29"/>
      <c r="K253" s="30"/>
      <c r="L253" s="29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29"/>
      <c r="J254" s="29"/>
      <c r="K254" s="30"/>
      <c r="L254" s="29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29"/>
      <c r="J255" s="29"/>
      <c r="K255" s="30"/>
      <c r="L255" s="29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29"/>
      <c r="J256" s="29"/>
      <c r="K256" s="30"/>
      <c r="L256" s="29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29"/>
      <c r="J257" s="29"/>
      <c r="K257" s="30"/>
      <c r="L257" s="29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29"/>
      <c r="J258" s="29"/>
      <c r="K258" s="30"/>
      <c r="L258" s="29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29"/>
      <c r="J259" s="29"/>
      <c r="K259" s="30"/>
      <c r="L259" s="29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29"/>
      <c r="J260" s="29"/>
      <c r="K260" s="30"/>
      <c r="L260" s="29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29"/>
      <c r="J261" s="29"/>
      <c r="K261" s="30"/>
      <c r="L261" s="29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29"/>
      <c r="J262" s="29"/>
      <c r="K262" s="30"/>
      <c r="L262" s="29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29"/>
      <c r="J263" s="29"/>
      <c r="K263" s="30"/>
      <c r="L263" s="29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29"/>
      <c r="J264" s="29"/>
      <c r="K264" s="30"/>
      <c r="L264" s="29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29"/>
      <c r="J265" s="29"/>
      <c r="K265" s="30"/>
      <c r="L265" s="29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29"/>
      <c r="J266" s="29"/>
      <c r="K266" s="30"/>
      <c r="L266" s="29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29"/>
      <c r="J267" s="29"/>
      <c r="K267" s="30"/>
      <c r="L267" s="29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29"/>
      <c r="J268" s="29"/>
      <c r="K268" s="30"/>
      <c r="L268" s="29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29"/>
      <c r="J269" s="29"/>
      <c r="K269" s="30"/>
      <c r="L269" s="29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29"/>
      <c r="J270" s="29"/>
      <c r="K270" s="30"/>
      <c r="L270" s="29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29"/>
      <c r="J271" s="29"/>
      <c r="K271" s="30"/>
      <c r="L271" s="29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29"/>
      <c r="J272" s="29"/>
      <c r="K272" s="30"/>
      <c r="L272" s="29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29"/>
      <c r="J273" s="29"/>
      <c r="K273" s="30"/>
      <c r="L273" s="29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29"/>
      <c r="J274" s="29"/>
      <c r="K274" s="30"/>
      <c r="L274" s="29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29"/>
      <c r="J275" s="29"/>
      <c r="K275" s="30"/>
      <c r="L275" s="29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29"/>
      <c r="J276" s="29"/>
      <c r="K276" s="30"/>
      <c r="L276" s="29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29"/>
      <c r="J277" s="29"/>
      <c r="K277" s="30"/>
      <c r="L277" s="29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29"/>
      <c r="J278" s="29"/>
      <c r="K278" s="30"/>
      <c r="L278" s="29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29"/>
      <c r="J279" s="29"/>
      <c r="K279" s="30"/>
      <c r="L279" s="29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29"/>
      <c r="J280" s="29"/>
      <c r="K280" s="30"/>
      <c r="L280" s="29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29"/>
      <c r="J281" s="29"/>
      <c r="K281" s="30"/>
      <c r="L281" s="29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29"/>
      <c r="J282" s="29"/>
      <c r="K282" s="30"/>
      <c r="L282" s="29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29"/>
      <c r="J283" s="29"/>
      <c r="K283" s="30"/>
      <c r="L283" s="29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29"/>
      <c r="J284" s="29"/>
      <c r="K284" s="30"/>
      <c r="L284" s="29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29"/>
      <c r="J285" s="29"/>
      <c r="K285" s="30"/>
      <c r="L285" s="29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29"/>
      <c r="J286" s="29"/>
      <c r="K286" s="30"/>
      <c r="L286" s="29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29"/>
      <c r="J287" s="29"/>
      <c r="K287" s="30"/>
      <c r="L287" s="29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29"/>
      <c r="J288" s="29"/>
      <c r="K288" s="30"/>
      <c r="L288" s="29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29"/>
      <c r="J289" s="29"/>
      <c r="K289" s="30"/>
      <c r="L289" s="29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29"/>
      <c r="J290" s="29"/>
      <c r="K290" s="30"/>
      <c r="L290" s="29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29"/>
      <c r="J291" s="29"/>
      <c r="K291" s="30"/>
      <c r="L291" s="29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29"/>
      <c r="J292" s="29"/>
      <c r="K292" s="30"/>
      <c r="L292" s="29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29"/>
      <c r="J293" s="29"/>
      <c r="K293" s="30"/>
      <c r="L293" s="29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29"/>
      <c r="J294" s="29"/>
      <c r="K294" s="30"/>
      <c r="L294" s="29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29"/>
      <c r="J295" s="29"/>
      <c r="K295" s="30"/>
      <c r="L295" s="29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29"/>
      <c r="J296" s="29"/>
      <c r="K296" s="30"/>
      <c r="L296" s="29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29"/>
      <c r="J297" s="29"/>
      <c r="K297" s="30"/>
      <c r="L297" s="29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29"/>
      <c r="J298" s="29"/>
      <c r="K298" s="30"/>
      <c r="L298" s="29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29"/>
      <c r="J299" s="29"/>
      <c r="K299" s="30"/>
      <c r="L299" s="29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29"/>
      <c r="J300" s="29"/>
      <c r="K300" s="30"/>
      <c r="L300" s="29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29"/>
      <c r="J301" s="29"/>
      <c r="K301" s="30"/>
      <c r="L301" s="29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29"/>
      <c r="J302" s="29"/>
      <c r="K302" s="30"/>
      <c r="L302" s="29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29"/>
      <c r="J303" s="29"/>
      <c r="K303" s="30"/>
      <c r="L303" s="29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29"/>
      <c r="J304" s="29"/>
      <c r="K304" s="30"/>
      <c r="L304" s="29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29"/>
      <c r="J305" s="29"/>
      <c r="K305" s="30"/>
      <c r="L305" s="29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29"/>
      <c r="J306" s="29"/>
      <c r="K306" s="30"/>
      <c r="L306" s="29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29"/>
      <c r="J307" s="29"/>
      <c r="K307" s="30"/>
      <c r="L307" s="29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29"/>
      <c r="J308" s="29"/>
      <c r="K308" s="30"/>
      <c r="L308" s="29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29"/>
      <c r="J309" s="29"/>
      <c r="K309" s="30"/>
      <c r="L309" s="29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29"/>
      <c r="J310" s="29"/>
      <c r="K310" s="30"/>
      <c r="L310" s="29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29"/>
      <c r="J311" s="29"/>
      <c r="K311" s="30"/>
      <c r="L311" s="29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29"/>
      <c r="J312" s="29"/>
      <c r="K312" s="30"/>
      <c r="L312" s="29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29"/>
      <c r="J313" s="29"/>
      <c r="K313" s="30"/>
      <c r="L313" s="29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29"/>
      <c r="J314" s="29"/>
      <c r="K314" s="30"/>
      <c r="L314" s="29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29"/>
      <c r="J315" s="29"/>
      <c r="K315" s="30"/>
      <c r="L315" s="29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29"/>
      <c r="J316" s="29"/>
      <c r="K316" s="30"/>
      <c r="L316" s="29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29"/>
      <c r="J317" s="29"/>
      <c r="K317" s="30"/>
      <c r="L317" s="29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29"/>
      <c r="J318" s="29"/>
      <c r="K318" s="30"/>
      <c r="L318" s="29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29"/>
      <c r="J319" s="29"/>
      <c r="K319" s="30"/>
      <c r="L319" s="29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29"/>
      <c r="J320" s="29"/>
      <c r="K320" s="30"/>
      <c r="L320" s="29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29"/>
      <c r="J321" s="29"/>
      <c r="K321" s="30"/>
      <c r="L321" s="29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29"/>
      <c r="J322" s="29"/>
      <c r="K322" s="30"/>
      <c r="L322" s="29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29"/>
      <c r="J323" s="29"/>
      <c r="K323" s="30"/>
      <c r="L323" s="29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29"/>
      <c r="J324" s="29"/>
      <c r="K324" s="30"/>
      <c r="L324" s="29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29"/>
      <c r="J325" s="29"/>
      <c r="K325" s="30"/>
      <c r="L325" s="29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29"/>
      <c r="J326" s="29"/>
      <c r="K326" s="30"/>
      <c r="L326" s="29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29"/>
      <c r="J327" s="29"/>
      <c r="K327" s="30"/>
      <c r="L327" s="29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29"/>
      <c r="J328" s="29"/>
      <c r="K328" s="30"/>
      <c r="L328" s="29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29"/>
      <c r="J329" s="29"/>
      <c r="K329" s="30"/>
      <c r="L329" s="29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29"/>
      <c r="J330" s="29"/>
      <c r="K330" s="30"/>
      <c r="L330" s="29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29"/>
      <c r="J331" s="29"/>
      <c r="K331" s="30"/>
      <c r="L331" s="29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29"/>
      <c r="J332" s="29"/>
      <c r="K332" s="30"/>
      <c r="L332" s="29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29"/>
      <c r="J333" s="29"/>
      <c r="K333" s="30"/>
      <c r="L333" s="29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29"/>
      <c r="J334" s="29"/>
      <c r="K334" s="30"/>
      <c r="L334" s="29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29"/>
      <c r="J335" s="29"/>
      <c r="K335" s="30"/>
      <c r="L335" s="29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29"/>
      <c r="J336" s="29"/>
      <c r="K336" s="30"/>
      <c r="L336" s="29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29"/>
      <c r="J337" s="29"/>
      <c r="K337" s="30"/>
      <c r="L337" s="29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29"/>
      <c r="J338" s="29"/>
      <c r="K338" s="30"/>
      <c r="L338" s="29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29"/>
      <c r="J339" s="29"/>
      <c r="K339" s="30"/>
      <c r="L339" s="29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29"/>
      <c r="J340" s="29"/>
      <c r="K340" s="30"/>
      <c r="L340" s="29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29"/>
      <c r="J341" s="29"/>
      <c r="K341" s="30"/>
      <c r="L341" s="29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29"/>
      <c r="J342" s="29"/>
      <c r="K342" s="30"/>
      <c r="L342" s="29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29"/>
      <c r="J343" s="29"/>
      <c r="K343" s="30"/>
      <c r="L343" s="29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29"/>
      <c r="J344" s="29"/>
      <c r="K344" s="30"/>
      <c r="L344" s="29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29"/>
      <c r="J345" s="29"/>
      <c r="K345" s="30"/>
      <c r="L345" s="29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29"/>
      <c r="J346" s="29"/>
      <c r="K346" s="30"/>
      <c r="L346" s="29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29"/>
      <c r="J347" s="29"/>
      <c r="K347" s="30"/>
      <c r="L347" s="29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29"/>
      <c r="J348" s="29"/>
      <c r="K348" s="30"/>
      <c r="L348" s="29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29"/>
      <c r="J349" s="29"/>
      <c r="K349" s="30"/>
      <c r="L349" s="29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29"/>
      <c r="J350" s="29"/>
      <c r="K350" s="30"/>
      <c r="L350" s="29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29"/>
      <c r="J351" s="29"/>
      <c r="K351" s="30"/>
      <c r="L351" s="29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29"/>
      <c r="J352" s="29"/>
      <c r="K352" s="30"/>
      <c r="L352" s="29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29"/>
      <c r="J353" s="29"/>
      <c r="K353" s="30"/>
      <c r="L353" s="29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29"/>
      <c r="J354" s="29"/>
      <c r="K354" s="30"/>
      <c r="L354" s="29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29"/>
      <c r="J355" s="29"/>
      <c r="K355" s="30"/>
      <c r="L355" s="29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29"/>
      <c r="J356" s="29"/>
      <c r="K356" s="30"/>
      <c r="L356" s="29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29"/>
      <c r="J357" s="29"/>
      <c r="K357" s="30"/>
      <c r="L357" s="29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29"/>
      <c r="J358" s="29"/>
      <c r="K358" s="30"/>
      <c r="L358" s="29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29"/>
      <c r="J359" s="29"/>
      <c r="K359" s="30"/>
      <c r="L359" s="29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29"/>
      <c r="J360" s="29"/>
      <c r="K360" s="30"/>
      <c r="L360" s="29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29"/>
      <c r="J361" s="29"/>
      <c r="K361" s="30"/>
      <c r="L361" s="29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29"/>
      <c r="J362" s="29"/>
      <c r="K362" s="30"/>
      <c r="L362" s="29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29"/>
      <c r="J363" s="29"/>
      <c r="K363" s="30"/>
      <c r="L363" s="29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29"/>
      <c r="J364" s="29"/>
      <c r="K364" s="30"/>
      <c r="L364" s="29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29"/>
      <c r="J365" s="29"/>
      <c r="K365" s="30"/>
      <c r="L365" s="29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29"/>
      <c r="J366" s="29"/>
      <c r="K366" s="30"/>
      <c r="L366" s="29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29"/>
      <c r="J367" s="29"/>
      <c r="K367" s="30"/>
      <c r="L367" s="29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29"/>
      <c r="J368" s="29"/>
      <c r="K368" s="30"/>
      <c r="L368" s="29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29"/>
      <c r="J369" s="29"/>
      <c r="K369" s="30"/>
      <c r="L369" s="29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29"/>
      <c r="J370" s="29"/>
      <c r="K370" s="30"/>
      <c r="L370" s="29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29"/>
      <c r="J371" s="29"/>
      <c r="K371" s="30"/>
      <c r="L371" s="29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29"/>
      <c r="J372" s="29"/>
      <c r="K372" s="30"/>
      <c r="L372" s="29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29"/>
      <c r="J373" s="29"/>
      <c r="K373" s="30"/>
      <c r="L373" s="29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29"/>
      <c r="J374" s="29"/>
      <c r="K374" s="30"/>
      <c r="L374" s="29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29"/>
      <c r="J375" s="29"/>
      <c r="K375" s="30"/>
      <c r="L375" s="29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29"/>
      <c r="J376" s="29"/>
      <c r="K376" s="30"/>
      <c r="L376" s="29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29"/>
      <c r="J377" s="29"/>
      <c r="K377" s="30"/>
      <c r="L377" s="29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29"/>
      <c r="J378" s="29"/>
      <c r="K378" s="30"/>
      <c r="L378" s="29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29"/>
      <c r="J379" s="29"/>
      <c r="K379" s="30"/>
      <c r="L379" s="29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29"/>
      <c r="J380" s="29"/>
      <c r="K380" s="30"/>
      <c r="L380" s="29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29"/>
      <c r="J381" s="29"/>
      <c r="K381" s="30"/>
      <c r="L381" s="29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29"/>
      <c r="J382" s="29"/>
      <c r="K382" s="30"/>
      <c r="L382" s="29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29"/>
      <c r="J383" s="29"/>
      <c r="K383" s="30"/>
      <c r="L383" s="29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29"/>
      <c r="J384" s="29"/>
      <c r="K384" s="30"/>
      <c r="L384" s="29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29"/>
      <c r="J385" s="29"/>
      <c r="K385" s="30"/>
      <c r="L385" s="29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29"/>
      <c r="J386" s="29"/>
      <c r="K386" s="30"/>
      <c r="L386" s="29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29"/>
      <c r="J387" s="29"/>
      <c r="K387" s="30"/>
      <c r="L387" s="29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29"/>
      <c r="J388" s="29"/>
      <c r="K388" s="30"/>
      <c r="L388" s="29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29"/>
      <c r="J389" s="29"/>
      <c r="K389" s="30"/>
      <c r="L389" s="29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29"/>
      <c r="J390" s="29"/>
      <c r="K390" s="30"/>
      <c r="L390" s="29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29"/>
      <c r="J391" s="29"/>
      <c r="K391" s="30"/>
      <c r="L391" s="29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29"/>
      <c r="J392" s="29"/>
      <c r="K392" s="30"/>
      <c r="L392" s="29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29"/>
      <c r="J393" s="29"/>
      <c r="K393" s="30"/>
      <c r="L393" s="29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29"/>
      <c r="J394" s="29"/>
      <c r="K394" s="30"/>
      <c r="L394" s="29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29"/>
      <c r="J395" s="29"/>
      <c r="K395" s="30"/>
      <c r="L395" s="29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29"/>
      <c r="J396" s="29"/>
      <c r="K396" s="30"/>
      <c r="L396" s="29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29"/>
      <c r="J397" s="29"/>
      <c r="K397" s="30"/>
      <c r="L397" s="29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29"/>
      <c r="J398" s="29"/>
      <c r="K398" s="30"/>
      <c r="L398" s="29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29"/>
      <c r="J399" s="29"/>
      <c r="K399" s="30"/>
      <c r="L399" s="29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29"/>
      <c r="J400" s="29"/>
      <c r="K400" s="30"/>
      <c r="L400" s="29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29"/>
      <c r="J401" s="29"/>
      <c r="K401" s="30"/>
      <c r="L401" s="29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29"/>
      <c r="J402" s="29"/>
      <c r="K402" s="30"/>
      <c r="L402" s="29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29"/>
      <c r="J403" s="29"/>
      <c r="K403" s="30"/>
      <c r="L403" s="29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29"/>
      <c r="J404" s="29"/>
      <c r="K404" s="30"/>
      <c r="L404" s="29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29"/>
      <c r="J405" s="29"/>
      <c r="K405" s="30"/>
      <c r="L405" s="29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29"/>
      <c r="J406" s="29"/>
      <c r="K406" s="30"/>
      <c r="L406" s="29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29"/>
      <c r="J407" s="29"/>
      <c r="K407" s="30"/>
      <c r="L407" s="29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29"/>
      <c r="J408" s="29"/>
      <c r="K408" s="30"/>
      <c r="L408" s="29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29"/>
      <c r="J409" s="29"/>
      <c r="K409" s="30"/>
      <c r="L409" s="29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29"/>
      <c r="J410" s="29"/>
      <c r="K410" s="30"/>
      <c r="L410" s="29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29"/>
      <c r="J411" s="29"/>
      <c r="K411" s="30"/>
      <c r="L411" s="29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29"/>
      <c r="J412" s="29"/>
      <c r="K412" s="30"/>
      <c r="L412" s="29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29"/>
      <c r="J413" s="29"/>
      <c r="K413" s="30"/>
      <c r="L413" s="29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29"/>
      <c r="J414" s="29"/>
      <c r="K414" s="30"/>
      <c r="L414" s="29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29"/>
      <c r="J415" s="29"/>
      <c r="K415" s="30"/>
      <c r="L415" s="29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29"/>
      <c r="J416" s="29"/>
      <c r="K416" s="30"/>
      <c r="L416" s="29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29"/>
      <c r="J417" s="29"/>
      <c r="K417" s="30"/>
      <c r="L417" s="29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29"/>
      <c r="J418" s="29"/>
      <c r="K418" s="30"/>
      <c r="L418" s="29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29"/>
      <c r="J419" s="29"/>
      <c r="K419" s="30"/>
      <c r="L419" s="29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29"/>
      <c r="J420" s="29"/>
      <c r="K420" s="30"/>
      <c r="L420" s="29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29"/>
      <c r="J421" s="29"/>
      <c r="K421" s="30"/>
      <c r="L421" s="29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29"/>
      <c r="J422" s="29"/>
      <c r="K422" s="30"/>
      <c r="L422" s="29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29"/>
      <c r="J423" s="29"/>
      <c r="K423" s="30"/>
      <c r="L423" s="29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29"/>
      <c r="J424" s="29"/>
      <c r="K424" s="30"/>
      <c r="L424" s="29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29"/>
      <c r="J425" s="29"/>
      <c r="K425" s="30"/>
      <c r="L425" s="29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29"/>
      <c r="J426" s="29"/>
      <c r="K426" s="30"/>
      <c r="L426" s="29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29"/>
      <c r="J427" s="29"/>
      <c r="K427" s="30"/>
      <c r="L427" s="29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29"/>
      <c r="J428" s="29"/>
      <c r="K428" s="30"/>
      <c r="L428" s="29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29"/>
      <c r="J429" s="29"/>
      <c r="K429" s="30"/>
      <c r="L429" s="29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29"/>
      <c r="J430" s="29"/>
      <c r="K430" s="30"/>
      <c r="L430" s="29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29"/>
      <c r="J431" s="29"/>
      <c r="K431" s="30"/>
      <c r="L431" s="29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29"/>
      <c r="J432" s="29"/>
      <c r="K432" s="30"/>
      <c r="L432" s="29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29"/>
      <c r="J433" s="29"/>
      <c r="K433" s="30"/>
      <c r="L433" s="29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29"/>
      <c r="J434" s="29"/>
      <c r="K434" s="30"/>
      <c r="L434" s="29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29"/>
      <c r="J435" s="29"/>
      <c r="K435" s="30"/>
      <c r="L435" s="29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29"/>
      <c r="J436" s="29"/>
      <c r="K436" s="30"/>
      <c r="L436" s="29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29"/>
      <c r="J437" s="29"/>
      <c r="K437" s="30"/>
      <c r="L437" s="29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29"/>
      <c r="J438" s="29"/>
      <c r="K438" s="30"/>
      <c r="L438" s="29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29"/>
      <c r="J439" s="29"/>
      <c r="K439" s="30"/>
      <c r="L439" s="29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29"/>
      <c r="J440" s="29"/>
      <c r="K440" s="30"/>
      <c r="L440" s="29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29"/>
      <c r="J441" s="29"/>
      <c r="K441" s="30"/>
      <c r="L441" s="29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29"/>
      <c r="J442" s="29"/>
      <c r="K442" s="30"/>
      <c r="L442" s="29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29"/>
      <c r="J443" s="29"/>
      <c r="K443" s="30"/>
      <c r="L443" s="29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29"/>
      <c r="J444" s="29"/>
      <c r="K444" s="30"/>
      <c r="L444" s="29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29"/>
      <c r="J445" s="29"/>
      <c r="K445" s="30"/>
      <c r="L445" s="29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29"/>
      <c r="J446" s="29"/>
      <c r="K446" s="30"/>
      <c r="L446" s="29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29"/>
      <c r="J447" s="29"/>
      <c r="K447" s="30"/>
      <c r="L447" s="29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29"/>
      <c r="J448" s="29"/>
      <c r="K448" s="30"/>
      <c r="L448" s="29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29"/>
      <c r="J449" s="29"/>
      <c r="K449" s="30"/>
      <c r="L449" s="29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29"/>
      <c r="J450" s="29"/>
      <c r="K450" s="30"/>
      <c r="L450" s="29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29"/>
      <c r="J451" s="29"/>
      <c r="K451" s="30"/>
      <c r="L451" s="29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29"/>
      <c r="J452" s="29"/>
      <c r="K452" s="30"/>
      <c r="L452" s="29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29"/>
      <c r="J453" s="29"/>
      <c r="K453" s="30"/>
      <c r="L453" s="29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29"/>
      <c r="J454" s="29"/>
      <c r="K454" s="30"/>
      <c r="L454" s="29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29"/>
      <c r="J455" s="29"/>
      <c r="K455" s="30"/>
      <c r="L455" s="29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29"/>
      <c r="J456" s="29"/>
      <c r="K456" s="30"/>
      <c r="L456" s="29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29"/>
      <c r="J457" s="29"/>
      <c r="K457" s="30"/>
      <c r="L457" s="29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29"/>
      <c r="J458" s="29"/>
      <c r="K458" s="30"/>
      <c r="L458" s="29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29"/>
      <c r="J459" s="29"/>
      <c r="K459" s="30"/>
      <c r="L459" s="29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29"/>
      <c r="J460" s="29"/>
      <c r="K460" s="30"/>
      <c r="L460" s="29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29"/>
      <c r="J461" s="29"/>
      <c r="K461" s="30"/>
      <c r="L461" s="29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29"/>
      <c r="J462" s="29"/>
      <c r="K462" s="30"/>
      <c r="L462" s="29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29"/>
      <c r="J463" s="29"/>
      <c r="K463" s="30"/>
      <c r="L463" s="29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29"/>
      <c r="J464" s="29"/>
      <c r="K464" s="30"/>
      <c r="L464" s="29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29"/>
      <c r="J465" s="29"/>
      <c r="K465" s="30"/>
      <c r="L465" s="29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29"/>
      <c r="J466" s="29"/>
      <c r="K466" s="30"/>
      <c r="L466" s="29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29"/>
      <c r="J467" s="29"/>
      <c r="K467" s="30"/>
      <c r="L467" s="29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29"/>
      <c r="J468" s="29"/>
      <c r="K468" s="30"/>
      <c r="L468" s="29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29"/>
      <c r="J469" s="29"/>
      <c r="K469" s="30"/>
      <c r="L469" s="29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29"/>
      <c r="J470" s="29"/>
      <c r="K470" s="30"/>
      <c r="L470" s="29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29"/>
      <c r="J471" s="29"/>
      <c r="K471" s="30"/>
      <c r="L471" s="29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29"/>
      <c r="J472" s="29"/>
      <c r="K472" s="30"/>
      <c r="L472" s="29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29"/>
      <c r="J473" s="29"/>
      <c r="K473" s="30"/>
      <c r="L473" s="29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29"/>
      <c r="J474" s="29"/>
      <c r="K474" s="30"/>
      <c r="L474" s="29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29"/>
      <c r="J475" s="29"/>
      <c r="K475" s="30"/>
      <c r="L475" s="29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29"/>
      <c r="J476" s="29"/>
      <c r="K476" s="30"/>
      <c r="L476" s="29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29"/>
      <c r="J477" s="29"/>
      <c r="K477" s="30"/>
      <c r="L477" s="29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29"/>
      <c r="J478" s="29"/>
      <c r="K478" s="30"/>
      <c r="L478" s="29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29"/>
      <c r="J479" s="29"/>
      <c r="K479" s="30"/>
      <c r="L479" s="29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29"/>
      <c r="J480" s="29"/>
      <c r="K480" s="30"/>
      <c r="L480" s="29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29"/>
      <c r="J481" s="29"/>
      <c r="K481" s="30"/>
      <c r="L481" s="29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29"/>
      <c r="J482" s="29"/>
      <c r="K482" s="30"/>
      <c r="L482" s="29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29"/>
      <c r="J483" s="29"/>
      <c r="K483" s="30"/>
      <c r="L483" s="29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29"/>
      <c r="J484" s="29"/>
      <c r="K484" s="30"/>
      <c r="L484" s="29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29"/>
      <c r="J485" s="29"/>
      <c r="K485" s="30"/>
      <c r="L485" s="29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29"/>
      <c r="J486" s="29"/>
      <c r="K486" s="30"/>
      <c r="L486" s="29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29"/>
      <c r="J487" s="29"/>
      <c r="K487" s="30"/>
      <c r="L487" s="29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29"/>
      <c r="J488" s="29"/>
      <c r="K488" s="30"/>
      <c r="L488" s="29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29"/>
      <c r="J489" s="29"/>
      <c r="K489" s="30"/>
      <c r="L489" s="29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29"/>
      <c r="J490" s="29"/>
      <c r="K490" s="30"/>
      <c r="L490" s="29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29"/>
      <c r="J491" s="29"/>
      <c r="K491" s="30"/>
      <c r="L491" s="29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29"/>
      <c r="J492" s="29"/>
      <c r="K492" s="30"/>
      <c r="L492" s="29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29"/>
      <c r="J493" s="29"/>
      <c r="K493" s="30"/>
      <c r="L493" s="29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29"/>
      <c r="J494" s="29"/>
      <c r="K494" s="30"/>
      <c r="L494" s="29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29"/>
      <c r="J495" s="29"/>
      <c r="K495" s="30"/>
      <c r="L495" s="29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29"/>
      <c r="J496" s="29"/>
      <c r="K496" s="30"/>
      <c r="L496" s="29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29"/>
      <c r="J497" s="29"/>
      <c r="K497" s="30"/>
      <c r="L497" s="29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29"/>
      <c r="J498" s="29"/>
      <c r="K498" s="30"/>
      <c r="L498" s="29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29"/>
      <c r="J499" s="29"/>
      <c r="K499" s="30"/>
      <c r="L499" s="29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29"/>
      <c r="J500" s="29"/>
      <c r="K500" s="30"/>
      <c r="L500" s="29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29"/>
      <c r="J501" s="29"/>
      <c r="K501" s="30"/>
      <c r="L501" s="29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29"/>
      <c r="J502" s="29"/>
      <c r="K502" s="30"/>
      <c r="L502" s="29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29"/>
      <c r="J503" s="29"/>
      <c r="K503" s="30"/>
      <c r="L503" s="29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29"/>
      <c r="J504" s="29"/>
      <c r="K504" s="30"/>
      <c r="L504" s="29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29"/>
      <c r="J505" s="29"/>
      <c r="K505" s="30"/>
      <c r="L505" s="29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29"/>
      <c r="J506" s="29"/>
      <c r="K506" s="30"/>
      <c r="L506" s="29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29"/>
      <c r="J507" s="29"/>
      <c r="K507" s="30"/>
      <c r="L507" s="29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29"/>
      <c r="J508" s="29"/>
      <c r="K508" s="30"/>
      <c r="L508" s="29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29"/>
      <c r="J509" s="29"/>
      <c r="K509" s="30"/>
      <c r="L509" s="29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29"/>
      <c r="J510" s="29"/>
      <c r="K510" s="30"/>
      <c r="L510" s="29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29"/>
      <c r="J511" s="29"/>
      <c r="K511" s="30"/>
      <c r="L511" s="29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29"/>
      <c r="J512" s="29"/>
      <c r="K512" s="30"/>
      <c r="L512" s="29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29"/>
      <c r="J513" s="29"/>
      <c r="K513" s="30"/>
      <c r="L513" s="29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29"/>
      <c r="J514" s="29"/>
      <c r="K514" s="30"/>
      <c r="L514" s="29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29"/>
      <c r="J515" s="29"/>
      <c r="K515" s="30"/>
      <c r="L515" s="29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29"/>
      <c r="J516" s="29"/>
      <c r="K516" s="30"/>
      <c r="L516" s="29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29"/>
      <c r="J517" s="29"/>
      <c r="K517" s="30"/>
      <c r="L517" s="29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29"/>
      <c r="J518" s="29"/>
      <c r="K518" s="30"/>
      <c r="L518" s="29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29"/>
      <c r="J519" s="29"/>
      <c r="K519" s="30"/>
      <c r="L519" s="29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29"/>
      <c r="J520" s="29"/>
      <c r="K520" s="30"/>
      <c r="L520" s="29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29"/>
      <c r="J521" s="29"/>
      <c r="K521" s="30"/>
      <c r="L521" s="29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29"/>
      <c r="J522" s="29"/>
      <c r="K522" s="30"/>
      <c r="L522" s="29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29"/>
      <c r="J523" s="29"/>
      <c r="K523" s="30"/>
      <c r="L523" s="29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29"/>
      <c r="J524" s="29"/>
      <c r="K524" s="30"/>
      <c r="L524" s="29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29"/>
      <c r="J525" s="29"/>
      <c r="K525" s="30"/>
      <c r="L525" s="29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29"/>
      <c r="J526" s="29"/>
      <c r="K526" s="30"/>
      <c r="L526" s="29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29"/>
      <c r="J527" s="29"/>
      <c r="K527" s="30"/>
      <c r="L527" s="29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29"/>
      <c r="J528" s="29"/>
      <c r="K528" s="30"/>
      <c r="L528" s="29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29"/>
      <c r="J529" s="29"/>
      <c r="K529" s="30"/>
      <c r="L529" s="29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29"/>
      <c r="J530" s="29"/>
      <c r="K530" s="30"/>
      <c r="L530" s="29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29"/>
      <c r="J531" s="29"/>
      <c r="K531" s="30"/>
      <c r="L531" s="29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29"/>
      <c r="J532" s="29"/>
      <c r="K532" s="30"/>
      <c r="L532" s="29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29"/>
      <c r="J533" s="29"/>
      <c r="K533" s="30"/>
      <c r="L533" s="29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29"/>
      <c r="J534" s="29"/>
      <c r="K534" s="30"/>
      <c r="L534" s="29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29"/>
      <c r="J535" s="29"/>
      <c r="K535" s="30"/>
      <c r="L535" s="29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29"/>
      <c r="J536" s="29"/>
      <c r="K536" s="30"/>
      <c r="L536" s="29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29"/>
      <c r="J537" s="29"/>
      <c r="K537" s="30"/>
      <c r="L537" s="29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29"/>
      <c r="J538" s="29"/>
      <c r="K538" s="30"/>
      <c r="L538" s="29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29"/>
      <c r="J539" s="29"/>
      <c r="K539" s="30"/>
      <c r="L539" s="29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29"/>
      <c r="J540" s="29"/>
      <c r="K540" s="30"/>
      <c r="L540" s="29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29"/>
      <c r="J541" s="29"/>
      <c r="K541" s="30"/>
      <c r="L541" s="29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29"/>
      <c r="J542" s="29"/>
      <c r="K542" s="30"/>
      <c r="L542" s="29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29"/>
      <c r="J543" s="29"/>
      <c r="K543" s="30"/>
      <c r="L543" s="29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29"/>
      <c r="J544" s="29"/>
      <c r="K544" s="30"/>
      <c r="L544" s="29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29"/>
      <c r="J545" s="29"/>
      <c r="K545" s="30"/>
      <c r="L545" s="29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29"/>
      <c r="J546" s="29"/>
      <c r="K546" s="30"/>
      <c r="L546" s="29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29"/>
      <c r="J547" s="29"/>
      <c r="K547" s="30"/>
      <c r="L547" s="29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29"/>
      <c r="J548" s="29"/>
      <c r="K548" s="30"/>
      <c r="L548" s="29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29"/>
      <c r="J549" s="29"/>
      <c r="K549" s="30"/>
      <c r="L549" s="29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29"/>
      <c r="J550" s="29"/>
      <c r="K550" s="30"/>
      <c r="L550" s="29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29"/>
      <c r="J551" s="29"/>
      <c r="K551" s="30"/>
      <c r="L551" s="29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29"/>
      <c r="J552" s="29"/>
      <c r="K552" s="30"/>
      <c r="L552" s="29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29"/>
      <c r="J553" s="29"/>
      <c r="K553" s="30"/>
      <c r="L553" s="29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29"/>
      <c r="J554" s="29"/>
      <c r="K554" s="30"/>
      <c r="L554" s="29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29"/>
      <c r="J555" s="29"/>
      <c r="K555" s="30"/>
      <c r="L555" s="29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29"/>
      <c r="J556" s="29"/>
      <c r="K556" s="30"/>
      <c r="L556" s="29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29"/>
      <c r="J557" s="29"/>
      <c r="K557" s="30"/>
      <c r="L557" s="29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29"/>
      <c r="J558" s="29"/>
      <c r="K558" s="30"/>
      <c r="L558" s="29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29"/>
      <c r="J559" s="29"/>
      <c r="K559" s="30"/>
      <c r="L559" s="29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29"/>
      <c r="J560" s="29"/>
      <c r="K560" s="30"/>
      <c r="L560" s="29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29"/>
      <c r="J561" s="29"/>
      <c r="K561" s="30"/>
      <c r="L561" s="29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29"/>
      <c r="J562" s="29"/>
      <c r="K562" s="30"/>
      <c r="L562" s="29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29"/>
      <c r="J563" s="29"/>
      <c r="K563" s="30"/>
      <c r="L563" s="29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29"/>
      <c r="J564" s="29"/>
      <c r="K564" s="30"/>
      <c r="L564" s="29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29"/>
      <c r="J565" s="29"/>
      <c r="K565" s="30"/>
      <c r="L565" s="29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29"/>
      <c r="J566" s="29"/>
      <c r="K566" s="30"/>
      <c r="L566" s="29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29"/>
      <c r="J567" s="29"/>
      <c r="K567" s="30"/>
      <c r="L567" s="29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29"/>
      <c r="J568" s="29"/>
      <c r="K568" s="30"/>
      <c r="L568" s="29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29"/>
      <c r="J569" s="29"/>
      <c r="K569" s="30"/>
      <c r="L569" s="29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29"/>
      <c r="J570" s="29"/>
      <c r="K570" s="30"/>
      <c r="L570" s="29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29"/>
      <c r="J571" s="29"/>
      <c r="K571" s="30"/>
      <c r="L571" s="29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29"/>
      <c r="J572" s="29"/>
      <c r="K572" s="30"/>
      <c r="L572" s="29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29"/>
      <c r="J573" s="29"/>
      <c r="K573" s="30"/>
      <c r="L573" s="29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29"/>
      <c r="J574" s="29"/>
      <c r="K574" s="30"/>
      <c r="L574" s="29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29"/>
      <c r="J575" s="29"/>
      <c r="K575" s="30"/>
      <c r="L575" s="29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29"/>
      <c r="J576" s="29"/>
      <c r="K576" s="30"/>
      <c r="L576" s="29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29"/>
      <c r="J577" s="29"/>
      <c r="K577" s="30"/>
      <c r="L577" s="29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29"/>
      <c r="J578" s="29"/>
      <c r="K578" s="30"/>
      <c r="L578" s="29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29"/>
      <c r="J579" s="29"/>
      <c r="K579" s="30"/>
      <c r="L579" s="29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29"/>
      <c r="J580" s="29"/>
      <c r="K580" s="30"/>
      <c r="L580" s="29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29"/>
      <c r="J581" s="29"/>
      <c r="K581" s="30"/>
      <c r="L581" s="29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29"/>
      <c r="J582" s="29"/>
      <c r="K582" s="30"/>
      <c r="L582" s="29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29"/>
      <c r="J583" s="29"/>
      <c r="K583" s="30"/>
      <c r="L583" s="29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29"/>
      <c r="J584" s="29"/>
      <c r="K584" s="30"/>
      <c r="L584" s="29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29"/>
      <c r="J585" s="29"/>
      <c r="K585" s="30"/>
      <c r="L585" s="29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29"/>
      <c r="J586" s="29"/>
      <c r="K586" s="30"/>
      <c r="L586" s="29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29"/>
      <c r="J587" s="29"/>
      <c r="K587" s="30"/>
      <c r="L587" s="29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29"/>
      <c r="J588" s="29"/>
      <c r="K588" s="30"/>
      <c r="L588" s="29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29"/>
      <c r="J589" s="29"/>
      <c r="K589" s="30"/>
      <c r="L589" s="29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29"/>
      <c r="J590" s="29"/>
      <c r="K590" s="30"/>
      <c r="L590" s="29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29"/>
      <c r="J591" s="29"/>
      <c r="K591" s="30"/>
      <c r="L591" s="29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29"/>
      <c r="J592" s="29"/>
      <c r="K592" s="30"/>
      <c r="L592" s="29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29"/>
      <c r="J593" s="29"/>
      <c r="K593" s="30"/>
      <c r="L593" s="29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29"/>
      <c r="J594" s="29"/>
      <c r="K594" s="30"/>
      <c r="L594" s="29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29"/>
      <c r="J595" s="29"/>
      <c r="K595" s="30"/>
      <c r="L595" s="29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29"/>
      <c r="J596" s="29"/>
      <c r="K596" s="30"/>
      <c r="L596" s="29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29"/>
      <c r="J597" s="29"/>
      <c r="K597" s="30"/>
      <c r="L597" s="29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29"/>
      <c r="J598" s="29"/>
      <c r="K598" s="30"/>
      <c r="L598" s="29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29"/>
      <c r="J599" s="29"/>
      <c r="K599" s="30"/>
      <c r="L599" s="29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29"/>
      <c r="J600" s="29"/>
      <c r="K600" s="30"/>
      <c r="L600" s="29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29"/>
      <c r="J601" s="29"/>
      <c r="K601" s="30"/>
      <c r="L601" s="29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29"/>
      <c r="J602" s="29"/>
      <c r="K602" s="30"/>
      <c r="L602" s="29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29"/>
      <c r="J603" s="29"/>
      <c r="K603" s="30"/>
      <c r="L603" s="29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29"/>
      <c r="J604" s="29"/>
      <c r="K604" s="30"/>
      <c r="L604" s="29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29"/>
      <c r="J605" s="29"/>
      <c r="K605" s="30"/>
      <c r="L605" s="29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29"/>
      <c r="J606" s="29"/>
      <c r="K606" s="30"/>
      <c r="L606" s="29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29"/>
      <c r="J607" s="29"/>
      <c r="K607" s="30"/>
      <c r="L607" s="29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29"/>
      <c r="J608" s="29"/>
      <c r="K608" s="30"/>
      <c r="L608" s="29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29"/>
      <c r="J609" s="29"/>
      <c r="K609" s="30"/>
      <c r="L609" s="29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29"/>
      <c r="J610" s="29"/>
      <c r="K610" s="30"/>
      <c r="L610" s="29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29"/>
      <c r="J611" s="29"/>
      <c r="K611" s="30"/>
      <c r="L611" s="29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29"/>
      <c r="J612" s="29"/>
      <c r="K612" s="30"/>
      <c r="L612" s="29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29"/>
      <c r="J613" s="29"/>
      <c r="K613" s="30"/>
      <c r="L613" s="29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29"/>
      <c r="J614" s="29"/>
      <c r="K614" s="30"/>
      <c r="L614" s="29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29"/>
      <c r="J615" s="29"/>
      <c r="K615" s="30"/>
      <c r="L615" s="29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29"/>
      <c r="J616" s="29"/>
      <c r="K616" s="30"/>
      <c r="L616" s="29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29"/>
      <c r="J617" s="29"/>
      <c r="K617" s="30"/>
      <c r="L617" s="29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29"/>
      <c r="J618" s="29"/>
      <c r="K618" s="30"/>
      <c r="L618" s="29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29"/>
      <c r="J619" s="29"/>
      <c r="K619" s="30"/>
      <c r="L619" s="29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29"/>
      <c r="J620" s="29"/>
      <c r="K620" s="30"/>
      <c r="L620" s="29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29"/>
      <c r="J621" s="29"/>
      <c r="K621" s="30"/>
      <c r="L621" s="29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29"/>
      <c r="J622" s="29"/>
      <c r="K622" s="30"/>
      <c r="L622" s="29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29"/>
      <c r="J623" s="29"/>
      <c r="K623" s="30"/>
      <c r="L623" s="29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29"/>
      <c r="J624" s="29"/>
      <c r="K624" s="30"/>
      <c r="L624" s="29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29"/>
      <c r="J625" s="29"/>
      <c r="K625" s="30"/>
      <c r="L625" s="29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29"/>
      <c r="J626" s="29"/>
      <c r="K626" s="30"/>
      <c r="L626" s="29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29"/>
      <c r="J627" s="29"/>
      <c r="K627" s="30"/>
      <c r="L627" s="29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29"/>
      <c r="J628" s="29"/>
      <c r="K628" s="30"/>
      <c r="L628" s="29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29"/>
      <c r="J629" s="29"/>
      <c r="K629" s="30"/>
      <c r="L629" s="29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29"/>
      <c r="J630" s="29"/>
      <c r="K630" s="30"/>
      <c r="L630" s="29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29"/>
      <c r="J631" s="29"/>
      <c r="K631" s="30"/>
      <c r="L631" s="29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29"/>
      <c r="J632" s="29"/>
      <c r="K632" s="30"/>
      <c r="L632" s="29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29"/>
      <c r="J633" s="29"/>
      <c r="K633" s="30"/>
      <c r="L633" s="29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29"/>
      <c r="J634" s="29"/>
      <c r="K634" s="30"/>
      <c r="L634" s="29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29"/>
      <c r="J635" s="29"/>
      <c r="K635" s="30"/>
      <c r="L635" s="29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29"/>
      <c r="J636" s="29"/>
      <c r="K636" s="30"/>
      <c r="L636" s="29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29"/>
      <c r="J637" s="29"/>
      <c r="K637" s="30"/>
      <c r="L637" s="29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29"/>
      <c r="J638" s="29"/>
      <c r="K638" s="30"/>
      <c r="L638" s="29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29"/>
      <c r="J639" s="29"/>
      <c r="K639" s="30"/>
      <c r="L639" s="29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29"/>
      <c r="J640" s="29"/>
      <c r="K640" s="30"/>
      <c r="L640" s="29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29"/>
      <c r="J641" s="29"/>
      <c r="K641" s="30"/>
      <c r="L641" s="29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29"/>
      <c r="J642" s="29"/>
      <c r="K642" s="30"/>
      <c r="L642" s="29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29"/>
      <c r="J643" s="29"/>
      <c r="K643" s="30"/>
      <c r="L643" s="29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29"/>
      <c r="J644" s="29"/>
      <c r="K644" s="30"/>
      <c r="L644" s="29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29"/>
      <c r="J645" s="29"/>
      <c r="K645" s="30"/>
      <c r="L645" s="29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29"/>
      <c r="J646" s="29"/>
      <c r="K646" s="30"/>
      <c r="L646" s="29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29"/>
      <c r="J647" s="29"/>
      <c r="K647" s="30"/>
      <c r="L647" s="29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29"/>
      <c r="J648" s="29"/>
      <c r="K648" s="30"/>
      <c r="L648" s="29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29"/>
      <c r="J649" s="29"/>
      <c r="K649" s="30"/>
      <c r="L649" s="29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29"/>
      <c r="J650" s="29"/>
      <c r="K650" s="30"/>
      <c r="L650" s="29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29"/>
      <c r="J651" s="29"/>
      <c r="K651" s="30"/>
      <c r="L651" s="29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29"/>
      <c r="J652" s="29"/>
      <c r="K652" s="30"/>
      <c r="L652" s="29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29"/>
      <c r="J653" s="29"/>
      <c r="K653" s="30"/>
      <c r="L653" s="29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29"/>
      <c r="J654" s="29"/>
      <c r="K654" s="30"/>
      <c r="L654" s="29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29"/>
      <c r="J655" s="29"/>
      <c r="K655" s="30"/>
      <c r="L655" s="29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29"/>
      <c r="J656" s="29"/>
      <c r="K656" s="30"/>
      <c r="L656" s="29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29"/>
      <c r="J657" s="29"/>
      <c r="K657" s="30"/>
      <c r="L657" s="29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29"/>
      <c r="J658" s="29"/>
      <c r="K658" s="30"/>
      <c r="L658" s="29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29"/>
      <c r="J659" s="29"/>
      <c r="K659" s="30"/>
      <c r="L659" s="29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29"/>
      <c r="J660" s="29"/>
      <c r="K660" s="30"/>
      <c r="L660" s="29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29"/>
      <c r="J661" s="29"/>
      <c r="K661" s="30"/>
      <c r="L661" s="29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29"/>
      <c r="J662" s="29"/>
      <c r="K662" s="30"/>
      <c r="L662" s="29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29"/>
      <c r="J663" s="29"/>
      <c r="K663" s="30"/>
      <c r="L663" s="29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29"/>
      <c r="J664" s="29"/>
      <c r="K664" s="30"/>
      <c r="L664" s="29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29"/>
      <c r="J665" s="29"/>
      <c r="K665" s="30"/>
      <c r="L665" s="29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29"/>
      <c r="J666" s="29"/>
      <c r="K666" s="30"/>
      <c r="L666" s="29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29"/>
      <c r="J667" s="29"/>
      <c r="K667" s="30"/>
      <c r="L667" s="29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29"/>
      <c r="J668" s="29"/>
      <c r="K668" s="30"/>
      <c r="L668" s="29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29"/>
      <c r="J669" s="29"/>
      <c r="K669" s="30"/>
      <c r="L669" s="29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29"/>
      <c r="J670" s="29"/>
      <c r="K670" s="30"/>
      <c r="L670" s="29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29"/>
      <c r="J671" s="29"/>
      <c r="K671" s="30"/>
      <c r="L671" s="29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29"/>
      <c r="J672" s="29"/>
      <c r="K672" s="30"/>
      <c r="L672" s="29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29"/>
      <c r="J673" s="29"/>
      <c r="K673" s="30"/>
      <c r="L673" s="29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29"/>
      <c r="J674" s="29"/>
      <c r="K674" s="30"/>
      <c r="L674" s="29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29"/>
      <c r="J675" s="29"/>
      <c r="K675" s="30"/>
      <c r="L675" s="29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29"/>
      <c r="J676" s="29"/>
      <c r="K676" s="30"/>
      <c r="L676" s="29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29"/>
      <c r="J677" s="29"/>
      <c r="K677" s="30"/>
      <c r="L677" s="29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29"/>
      <c r="J678" s="29"/>
      <c r="K678" s="30"/>
      <c r="L678" s="29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29"/>
      <c r="J679" s="29"/>
      <c r="K679" s="30"/>
      <c r="L679" s="29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29"/>
      <c r="J680" s="29"/>
      <c r="K680" s="30"/>
      <c r="L680" s="29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29"/>
      <c r="J681" s="29"/>
      <c r="K681" s="30"/>
      <c r="L681" s="29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29"/>
      <c r="J682" s="29"/>
      <c r="K682" s="30"/>
      <c r="L682" s="29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29"/>
      <c r="J683" s="29"/>
      <c r="K683" s="30"/>
      <c r="L683" s="29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29"/>
      <c r="J684" s="29"/>
      <c r="K684" s="30"/>
      <c r="L684" s="29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29"/>
      <c r="J685" s="29"/>
      <c r="K685" s="30"/>
      <c r="L685" s="29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29"/>
      <c r="J686" s="29"/>
      <c r="K686" s="30"/>
      <c r="L686" s="29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29"/>
      <c r="J687" s="29"/>
      <c r="K687" s="30"/>
      <c r="L687" s="29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29"/>
      <c r="J688" s="29"/>
      <c r="K688" s="30"/>
      <c r="L688" s="29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29"/>
      <c r="J689" s="29"/>
      <c r="K689" s="30"/>
      <c r="L689" s="29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29"/>
      <c r="J690" s="29"/>
      <c r="K690" s="30"/>
      <c r="L690" s="29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29"/>
      <c r="J691" s="29"/>
      <c r="K691" s="30"/>
      <c r="L691" s="29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29"/>
      <c r="J692" s="29"/>
      <c r="K692" s="30"/>
      <c r="L692" s="29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29"/>
      <c r="J693" s="29"/>
      <c r="K693" s="30"/>
      <c r="L693" s="29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29"/>
      <c r="J694" s="29"/>
      <c r="K694" s="30"/>
      <c r="L694" s="29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29"/>
      <c r="J695" s="29"/>
      <c r="K695" s="30"/>
      <c r="L695" s="29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29"/>
      <c r="J696" s="29"/>
      <c r="K696" s="30"/>
      <c r="L696" s="29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29"/>
      <c r="J697" s="29"/>
      <c r="K697" s="30"/>
      <c r="L697" s="29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29"/>
      <c r="J698" s="29"/>
      <c r="K698" s="30"/>
      <c r="L698" s="29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29"/>
      <c r="J699" s="29"/>
      <c r="K699" s="30"/>
      <c r="L699" s="29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29"/>
      <c r="J700" s="29"/>
      <c r="K700" s="30"/>
      <c r="L700" s="29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29"/>
      <c r="J701" s="29"/>
      <c r="K701" s="30"/>
      <c r="L701" s="29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29"/>
      <c r="J702" s="29"/>
      <c r="K702" s="30"/>
      <c r="L702" s="29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29"/>
      <c r="J703" s="29"/>
      <c r="K703" s="30"/>
      <c r="L703" s="29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29"/>
      <c r="J704" s="29"/>
      <c r="K704" s="30"/>
      <c r="L704" s="29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29"/>
      <c r="J705" s="29"/>
      <c r="K705" s="30"/>
      <c r="L705" s="29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29"/>
      <c r="J706" s="29"/>
      <c r="K706" s="30"/>
      <c r="L706" s="29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29"/>
      <c r="J707" s="29"/>
      <c r="K707" s="30"/>
      <c r="L707" s="29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29"/>
      <c r="J708" s="29"/>
      <c r="K708" s="30"/>
      <c r="L708" s="29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29"/>
      <c r="J709" s="29"/>
      <c r="K709" s="30"/>
      <c r="L709" s="29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29"/>
      <c r="J710" s="29"/>
      <c r="K710" s="30"/>
      <c r="L710" s="29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29"/>
      <c r="J711" s="29"/>
      <c r="K711" s="30"/>
      <c r="L711" s="29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29"/>
      <c r="J712" s="29"/>
      <c r="K712" s="30"/>
      <c r="L712" s="29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29"/>
      <c r="J713" s="29"/>
      <c r="K713" s="30"/>
      <c r="L713" s="29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29"/>
      <c r="J714" s="29"/>
      <c r="K714" s="30"/>
      <c r="L714" s="29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29"/>
      <c r="J715" s="29"/>
      <c r="K715" s="30"/>
      <c r="L715" s="29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29"/>
      <c r="J716" s="29"/>
      <c r="K716" s="30"/>
      <c r="L716" s="29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29"/>
      <c r="J717" s="29"/>
      <c r="K717" s="30"/>
      <c r="L717" s="29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29"/>
      <c r="J718" s="29"/>
      <c r="K718" s="30"/>
      <c r="L718" s="29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29"/>
      <c r="J719" s="29"/>
      <c r="K719" s="30"/>
      <c r="L719" s="29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29"/>
      <c r="J720" s="29"/>
      <c r="K720" s="30"/>
      <c r="L720" s="29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29"/>
      <c r="J721" s="29"/>
      <c r="K721" s="30"/>
      <c r="L721" s="29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29"/>
      <c r="J722" s="29"/>
      <c r="K722" s="30"/>
      <c r="L722" s="29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29"/>
      <c r="J723" s="29"/>
      <c r="K723" s="30"/>
      <c r="L723" s="29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29"/>
      <c r="J724" s="29"/>
      <c r="K724" s="30"/>
      <c r="L724" s="29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29"/>
      <c r="J725" s="29"/>
      <c r="K725" s="30"/>
      <c r="L725" s="29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29"/>
      <c r="J726" s="29"/>
      <c r="K726" s="30"/>
      <c r="L726" s="29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29"/>
      <c r="J727" s="29"/>
      <c r="K727" s="30"/>
      <c r="L727" s="29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29"/>
      <c r="J728" s="29"/>
      <c r="K728" s="30"/>
      <c r="L728" s="29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29"/>
      <c r="J729" s="29"/>
      <c r="K729" s="30"/>
      <c r="L729" s="29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29"/>
      <c r="J730" s="29"/>
      <c r="K730" s="30"/>
      <c r="L730" s="29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29"/>
      <c r="J731" s="29"/>
      <c r="K731" s="30"/>
      <c r="L731" s="29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29"/>
      <c r="J732" s="29"/>
      <c r="K732" s="30"/>
      <c r="L732" s="29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29"/>
      <c r="J733" s="29"/>
      <c r="K733" s="30"/>
      <c r="L733" s="29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29"/>
      <c r="J734" s="29"/>
      <c r="K734" s="30"/>
      <c r="L734" s="29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29"/>
      <c r="J735" s="29"/>
      <c r="K735" s="30"/>
      <c r="L735" s="29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29"/>
      <c r="J736" s="29"/>
      <c r="K736" s="30"/>
      <c r="L736" s="29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29"/>
      <c r="J737" s="29"/>
      <c r="K737" s="30"/>
      <c r="L737" s="29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29"/>
      <c r="J738" s="29"/>
      <c r="K738" s="30"/>
      <c r="L738" s="29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29"/>
      <c r="J739" s="29"/>
      <c r="K739" s="30"/>
      <c r="L739" s="29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29"/>
      <c r="J740" s="29"/>
      <c r="K740" s="30"/>
      <c r="L740" s="29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29"/>
      <c r="J741" s="29"/>
      <c r="K741" s="30"/>
      <c r="L741" s="29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29"/>
      <c r="J742" s="29"/>
      <c r="K742" s="30"/>
      <c r="L742" s="29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29"/>
      <c r="J743" s="29"/>
      <c r="K743" s="30"/>
      <c r="L743" s="29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29"/>
      <c r="J744" s="29"/>
      <c r="K744" s="30"/>
      <c r="L744" s="29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29"/>
      <c r="J745" s="29"/>
      <c r="K745" s="30"/>
      <c r="L745" s="29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29"/>
      <c r="J746" s="29"/>
      <c r="K746" s="30"/>
      <c r="L746" s="29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29"/>
      <c r="J747" s="29"/>
      <c r="K747" s="30"/>
      <c r="L747" s="29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29"/>
      <c r="J748" s="29"/>
      <c r="K748" s="30"/>
      <c r="L748" s="29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29"/>
      <c r="J749" s="29"/>
      <c r="K749" s="30"/>
      <c r="L749" s="29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29"/>
      <c r="J750" s="29"/>
      <c r="K750" s="30"/>
      <c r="L750" s="29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29"/>
      <c r="J751" s="29"/>
      <c r="K751" s="30"/>
      <c r="L751" s="29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29"/>
      <c r="J752" s="29"/>
      <c r="K752" s="30"/>
      <c r="L752" s="29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29"/>
      <c r="J753" s="29"/>
      <c r="K753" s="30"/>
      <c r="L753" s="29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29"/>
      <c r="J754" s="29"/>
      <c r="K754" s="30"/>
      <c r="L754" s="29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29"/>
      <c r="J755" s="29"/>
      <c r="K755" s="30"/>
      <c r="L755" s="29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29"/>
      <c r="J756" s="29"/>
      <c r="K756" s="30"/>
      <c r="L756" s="29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29"/>
      <c r="J757" s="29"/>
      <c r="K757" s="30"/>
      <c r="L757" s="29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29"/>
      <c r="J758" s="29"/>
      <c r="K758" s="30"/>
      <c r="L758" s="29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29"/>
      <c r="J759" s="29"/>
      <c r="K759" s="30"/>
      <c r="L759" s="29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29"/>
      <c r="J760" s="29"/>
      <c r="K760" s="30"/>
      <c r="L760" s="29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29"/>
      <c r="J761" s="29"/>
      <c r="K761" s="30"/>
      <c r="L761" s="29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29"/>
      <c r="J762" s="29"/>
      <c r="K762" s="30"/>
      <c r="L762" s="29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29"/>
      <c r="J763" s="29"/>
      <c r="K763" s="30"/>
      <c r="L763" s="29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29"/>
      <c r="J764" s="29"/>
      <c r="K764" s="30"/>
      <c r="L764" s="29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29"/>
      <c r="J765" s="29"/>
      <c r="K765" s="30"/>
      <c r="L765" s="29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29"/>
      <c r="J766" s="29"/>
      <c r="K766" s="30"/>
      <c r="L766" s="29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29"/>
      <c r="J767" s="29"/>
      <c r="K767" s="30"/>
      <c r="L767" s="29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29"/>
      <c r="J768" s="29"/>
      <c r="K768" s="30"/>
      <c r="L768" s="29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29"/>
      <c r="J769" s="29"/>
      <c r="K769" s="30"/>
      <c r="L769" s="29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29"/>
      <c r="J770" s="29"/>
      <c r="K770" s="30"/>
      <c r="L770" s="29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29"/>
      <c r="J771" s="29"/>
      <c r="K771" s="30"/>
      <c r="L771" s="29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29"/>
      <c r="J772" s="29"/>
      <c r="K772" s="30"/>
      <c r="L772" s="29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29"/>
      <c r="J773" s="29"/>
      <c r="K773" s="30"/>
      <c r="L773" s="29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29"/>
      <c r="J774" s="29"/>
      <c r="K774" s="30"/>
      <c r="L774" s="29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29"/>
      <c r="J775" s="29"/>
      <c r="K775" s="30"/>
      <c r="L775" s="29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29"/>
      <c r="J776" s="29"/>
      <c r="K776" s="30"/>
      <c r="L776" s="29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29"/>
      <c r="J777" s="29"/>
      <c r="K777" s="30"/>
      <c r="L777" s="29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29"/>
      <c r="J778" s="29"/>
      <c r="K778" s="30"/>
      <c r="L778" s="29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29"/>
      <c r="J779" s="29"/>
      <c r="K779" s="30"/>
      <c r="L779" s="29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29"/>
      <c r="J780" s="29"/>
      <c r="K780" s="30"/>
      <c r="L780" s="29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29"/>
      <c r="J781" s="29"/>
      <c r="K781" s="30"/>
      <c r="L781" s="29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29"/>
      <c r="J782" s="29"/>
      <c r="K782" s="30"/>
      <c r="L782" s="29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29"/>
      <c r="J783" s="29"/>
      <c r="K783" s="30"/>
      <c r="L783" s="29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29"/>
      <c r="J784" s="29"/>
      <c r="K784" s="30"/>
      <c r="L784" s="29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29"/>
      <c r="J785" s="29"/>
      <c r="K785" s="30"/>
      <c r="L785" s="29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29"/>
      <c r="J786" s="29"/>
      <c r="K786" s="30"/>
      <c r="L786" s="29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29"/>
      <c r="J787" s="29"/>
      <c r="K787" s="30"/>
      <c r="L787" s="29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29"/>
      <c r="J788" s="29"/>
      <c r="K788" s="30"/>
      <c r="L788" s="29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29"/>
      <c r="J789" s="29"/>
      <c r="K789" s="30"/>
      <c r="L789" s="29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29"/>
      <c r="J790" s="29"/>
      <c r="K790" s="30"/>
      <c r="L790" s="29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29"/>
      <c r="J791" s="29"/>
      <c r="K791" s="30"/>
      <c r="L791" s="29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29"/>
      <c r="J792" s="29"/>
      <c r="K792" s="30"/>
      <c r="L792" s="29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29"/>
      <c r="J793" s="29"/>
      <c r="K793" s="30"/>
      <c r="L793" s="29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29"/>
      <c r="J794" s="29"/>
      <c r="K794" s="30"/>
      <c r="L794" s="29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29"/>
      <c r="J795" s="29"/>
      <c r="K795" s="30"/>
      <c r="L795" s="29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29"/>
      <c r="J796" s="29"/>
      <c r="K796" s="30"/>
      <c r="L796" s="29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29"/>
      <c r="J797" s="29"/>
      <c r="K797" s="30"/>
      <c r="L797" s="29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29"/>
      <c r="J798" s="29"/>
      <c r="K798" s="30"/>
      <c r="L798" s="29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29"/>
      <c r="J799" s="29"/>
      <c r="K799" s="30"/>
      <c r="L799" s="29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29"/>
      <c r="J800" s="29"/>
      <c r="K800" s="30"/>
      <c r="L800" s="29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29"/>
      <c r="J801" s="29"/>
      <c r="K801" s="30"/>
      <c r="L801" s="29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29"/>
      <c r="J802" s="29"/>
      <c r="K802" s="30"/>
      <c r="L802" s="29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29"/>
      <c r="J803" s="29"/>
      <c r="K803" s="30"/>
      <c r="L803" s="29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29"/>
      <c r="J804" s="29"/>
      <c r="K804" s="30"/>
      <c r="L804" s="29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29"/>
      <c r="J805" s="29"/>
      <c r="K805" s="30"/>
      <c r="L805" s="29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29"/>
      <c r="J806" s="29"/>
      <c r="K806" s="30"/>
      <c r="L806" s="29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29"/>
      <c r="J807" s="29"/>
      <c r="K807" s="30"/>
      <c r="L807" s="29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29"/>
      <c r="J808" s="29"/>
      <c r="K808" s="30"/>
      <c r="L808" s="29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29"/>
      <c r="J809" s="29"/>
      <c r="K809" s="30"/>
      <c r="L809" s="29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29"/>
      <c r="J810" s="29"/>
      <c r="K810" s="30"/>
      <c r="L810" s="29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29"/>
      <c r="J811" s="29"/>
      <c r="K811" s="30"/>
      <c r="L811" s="29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29"/>
      <c r="J812" s="29"/>
      <c r="K812" s="30"/>
      <c r="L812" s="29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29"/>
      <c r="J813" s="29"/>
      <c r="K813" s="30"/>
      <c r="L813" s="29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29"/>
      <c r="J814" s="29"/>
      <c r="K814" s="30"/>
      <c r="L814" s="29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29"/>
      <c r="J815" s="29"/>
      <c r="K815" s="30"/>
      <c r="L815" s="29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29"/>
      <c r="J816" s="29"/>
      <c r="K816" s="30"/>
      <c r="L816" s="29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29"/>
      <c r="J817" s="29"/>
      <c r="K817" s="30"/>
      <c r="L817" s="29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29"/>
      <c r="J818" s="29"/>
      <c r="K818" s="30"/>
      <c r="L818" s="29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29"/>
      <c r="J819" s="29"/>
      <c r="K819" s="30"/>
      <c r="L819" s="29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29"/>
      <c r="J820" s="29"/>
      <c r="K820" s="30"/>
      <c r="L820" s="29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29"/>
      <c r="J821" s="29"/>
      <c r="K821" s="30"/>
      <c r="L821" s="29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29"/>
      <c r="J822" s="29"/>
      <c r="K822" s="30"/>
      <c r="L822" s="29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29"/>
      <c r="J823" s="29"/>
      <c r="K823" s="30"/>
      <c r="L823" s="29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29"/>
      <c r="J824" s="29"/>
      <c r="K824" s="30"/>
      <c r="L824" s="29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29"/>
      <c r="J825" s="29"/>
      <c r="K825" s="30"/>
      <c r="L825" s="29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29"/>
      <c r="J826" s="29"/>
      <c r="K826" s="30"/>
      <c r="L826" s="29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29"/>
      <c r="J827" s="29"/>
      <c r="K827" s="30"/>
      <c r="L827" s="29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29"/>
      <c r="J828" s="29"/>
      <c r="K828" s="30"/>
      <c r="L828" s="29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29"/>
      <c r="J829" s="29"/>
      <c r="K829" s="30"/>
      <c r="L829" s="29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29"/>
      <c r="J830" s="29"/>
      <c r="K830" s="30"/>
      <c r="L830" s="29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29"/>
      <c r="J831" s="29"/>
      <c r="K831" s="30"/>
      <c r="L831" s="29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29"/>
      <c r="J832" s="29"/>
      <c r="K832" s="30"/>
      <c r="L832" s="29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29"/>
      <c r="J833" s="29"/>
      <c r="K833" s="30"/>
      <c r="L833" s="29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29"/>
      <c r="J834" s="29"/>
      <c r="K834" s="30"/>
      <c r="L834" s="29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29"/>
      <c r="J835" s="29"/>
      <c r="K835" s="30"/>
      <c r="L835" s="29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29"/>
      <c r="J836" s="29"/>
      <c r="K836" s="30"/>
      <c r="L836" s="29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29"/>
      <c r="J837" s="29"/>
      <c r="K837" s="30"/>
      <c r="L837" s="29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29"/>
      <c r="J838" s="29"/>
      <c r="K838" s="30"/>
      <c r="L838" s="29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29"/>
      <c r="J839" s="29"/>
      <c r="K839" s="30"/>
      <c r="L839" s="29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29"/>
      <c r="J840" s="29"/>
      <c r="K840" s="30"/>
      <c r="L840" s="29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29"/>
      <c r="J841" s="29"/>
      <c r="K841" s="30"/>
      <c r="L841" s="29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29"/>
      <c r="J842" s="29"/>
      <c r="K842" s="30"/>
      <c r="L842" s="29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29"/>
      <c r="J843" s="29"/>
      <c r="K843" s="30"/>
      <c r="L843" s="29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29"/>
      <c r="J844" s="29"/>
      <c r="K844" s="30"/>
      <c r="L844" s="29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29"/>
      <c r="J845" s="29"/>
      <c r="K845" s="30"/>
      <c r="L845" s="29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29"/>
      <c r="J846" s="29"/>
      <c r="K846" s="30"/>
      <c r="L846" s="29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29"/>
      <c r="J847" s="29"/>
      <c r="K847" s="30"/>
      <c r="L847" s="29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29"/>
      <c r="J848" s="29"/>
      <c r="K848" s="30"/>
      <c r="L848" s="29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29"/>
      <c r="J849" s="29"/>
      <c r="K849" s="30"/>
      <c r="L849" s="29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29"/>
      <c r="J850" s="29"/>
      <c r="K850" s="30"/>
      <c r="L850" s="29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29"/>
      <c r="J851" s="29"/>
      <c r="K851" s="30"/>
      <c r="L851" s="29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29"/>
      <c r="J852" s="29"/>
      <c r="K852" s="30"/>
      <c r="L852" s="29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29"/>
      <c r="J853" s="29"/>
      <c r="K853" s="30"/>
      <c r="L853" s="29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29"/>
      <c r="J854" s="29"/>
      <c r="K854" s="30"/>
      <c r="L854" s="29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29"/>
      <c r="J855" s="29"/>
      <c r="K855" s="30"/>
      <c r="L855" s="29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29"/>
      <c r="J856" s="29"/>
      <c r="K856" s="30"/>
      <c r="L856" s="29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29"/>
      <c r="J857" s="29"/>
      <c r="K857" s="30"/>
      <c r="L857" s="29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29"/>
      <c r="J858" s="29"/>
      <c r="K858" s="30"/>
      <c r="L858" s="29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29"/>
      <c r="J859" s="29"/>
      <c r="K859" s="30"/>
      <c r="L859" s="29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29"/>
      <c r="J860" s="29"/>
      <c r="K860" s="30"/>
      <c r="L860" s="29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29"/>
      <c r="J861" s="29"/>
      <c r="K861" s="30"/>
      <c r="L861" s="29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29"/>
      <c r="J862" s="29"/>
      <c r="K862" s="30"/>
      <c r="L862" s="29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29"/>
      <c r="J863" s="29"/>
      <c r="K863" s="30"/>
      <c r="L863" s="29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29"/>
      <c r="J864" s="29"/>
      <c r="K864" s="30"/>
      <c r="L864" s="29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29"/>
      <c r="J865" s="29"/>
      <c r="K865" s="30"/>
      <c r="L865" s="29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29"/>
      <c r="J866" s="29"/>
      <c r="K866" s="30"/>
      <c r="L866" s="29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29"/>
      <c r="J867" s="29"/>
      <c r="K867" s="30"/>
      <c r="L867" s="29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29"/>
      <c r="J868" s="29"/>
      <c r="K868" s="30"/>
      <c r="L868" s="29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29"/>
      <c r="J869" s="29"/>
      <c r="K869" s="30"/>
      <c r="L869" s="29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29"/>
      <c r="J870" s="29"/>
      <c r="K870" s="30"/>
      <c r="L870" s="29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29"/>
      <c r="J871" s="29"/>
      <c r="K871" s="30"/>
      <c r="L871" s="29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29"/>
      <c r="J872" s="29"/>
      <c r="K872" s="30"/>
      <c r="L872" s="29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29"/>
      <c r="J873" s="29"/>
      <c r="K873" s="30"/>
      <c r="L873" s="29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29"/>
      <c r="J874" s="29"/>
      <c r="K874" s="30"/>
      <c r="L874" s="29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29"/>
      <c r="J875" s="29"/>
      <c r="K875" s="30"/>
      <c r="L875" s="29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29"/>
      <c r="J876" s="29"/>
      <c r="K876" s="30"/>
      <c r="L876" s="29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29"/>
      <c r="J877" s="29"/>
      <c r="K877" s="30"/>
      <c r="L877" s="29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29"/>
      <c r="J878" s="29"/>
      <c r="K878" s="30"/>
      <c r="L878" s="29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29"/>
      <c r="J879" s="29"/>
      <c r="K879" s="30"/>
      <c r="L879" s="29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29"/>
      <c r="J880" s="29"/>
      <c r="K880" s="30"/>
      <c r="L880" s="29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29"/>
      <c r="J881" s="29"/>
      <c r="K881" s="30"/>
      <c r="L881" s="29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29"/>
      <c r="J882" s="29"/>
      <c r="K882" s="30"/>
      <c r="L882" s="29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29"/>
      <c r="J883" s="29"/>
      <c r="K883" s="30"/>
      <c r="L883" s="29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29"/>
      <c r="J884" s="29"/>
      <c r="K884" s="30"/>
      <c r="L884" s="29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29"/>
      <c r="J885" s="29"/>
      <c r="K885" s="30"/>
      <c r="L885" s="29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29"/>
      <c r="J886" s="29"/>
      <c r="K886" s="30"/>
      <c r="L886" s="29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29"/>
      <c r="J887" s="29"/>
      <c r="K887" s="30"/>
      <c r="L887" s="29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29"/>
      <c r="J888" s="29"/>
      <c r="K888" s="30"/>
      <c r="L888" s="29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29"/>
      <c r="J889" s="29"/>
      <c r="K889" s="30"/>
      <c r="L889" s="29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29"/>
      <c r="J890" s="29"/>
      <c r="K890" s="30"/>
      <c r="L890" s="29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29"/>
      <c r="J891" s="29"/>
      <c r="K891" s="30"/>
      <c r="L891" s="29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29"/>
      <c r="J892" s="29"/>
      <c r="K892" s="30"/>
      <c r="L892" s="29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29"/>
      <c r="J893" s="29"/>
      <c r="K893" s="30"/>
      <c r="L893" s="29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29"/>
      <c r="J894" s="29"/>
      <c r="K894" s="30"/>
      <c r="L894" s="29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29"/>
      <c r="J895" s="29"/>
      <c r="K895" s="30"/>
      <c r="L895" s="29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29"/>
      <c r="J896" s="29"/>
      <c r="K896" s="30"/>
      <c r="L896" s="29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29"/>
      <c r="J897" s="29"/>
      <c r="K897" s="30"/>
      <c r="L897" s="29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29"/>
      <c r="J898" s="29"/>
      <c r="K898" s="30"/>
      <c r="L898" s="29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29"/>
      <c r="J899" s="29"/>
      <c r="K899" s="30"/>
      <c r="L899" s="29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29"/>
      <c r="J900" s="29"/>
      <c r="K900" s="30"/>
      <c r="L900" s="29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29"/>
      <c r="J901" s="29"/>
      <c r="K901" s="30"/>
      <c r="L901" s="29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29"/>
      <c r="J902" s="29"/>
      <c r="K902" s="30"/>
      <c r="L902" s="29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29"/>
      <c r="J903" s="29"/>
      <c r="K903" s="30"/>
      <c r="L903" s="29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29"/>
      <c r="J904" s="29"/>
      <c r="K904" s="30"/>
      <c r="L904" s="29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29"/>
      <c r="J905" s="29"/>
      <c r="K905" s="30"/>
      <c r="L905" s="29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29"/>
      <c r="J906" s="29"/>
      <c r="K906" s="30"/>
      <c r="L906" s="29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29"/>
      <c r="J907" s="29"/>
      <c r="K907" s="30"/>
      <c r="L907" s="29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29"/>
      <c r="J908" s="29"/>
      <c r="K908" s="30"/>
      <c r="L908" s="29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29"/>
      <c r="J909" s="29"/>
      <c r="K909" s="30"/>
      <c r="L909" s="29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29"/>
      <c r="J910" s="29"/>
      <c r="K910" s="30"/>
      <c r="L910" s="29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29"/>
      <c r="J911" s="29"/>
      <c r="K911" s="30"/>
      <c r="L911" s="29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29"/>
      <c r="J912" s="29"/>
      <c r="K912" s="30"/>
      <c r="L912" s="29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29"/>
      <c r="J913" s="29"/>
      <c r="K913" s="30"/>
      <c r="L913" s="29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29"/>
      <c r="J914" s="29"/>
      <c r="K914" s="30"/>
      <c r="L914" s="29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29"/>
      <c r="J915" s="29"/>
      <c r="K915" s="30"/>
      <c r="L915" s="29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29"/>
      <c r="J916" s="29"/>
      <c r="K916" s="30"/>
      <c r="L916" s="29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29"/>
      <c r="J917" s="29"/>
      <c r="K917" s="30"/>
      <c r="L917" s="29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29"/>
      <c r="J918" s="29"/>
      <c r="K918" s="30"/>
      <c r="L918" s="29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29"/>
      <c r="J919" s="29"/>
      <c r="K919" s="30"/>
      <c r="L919" s="29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29"/>
      <c r="J920" s="29"/>
      <c r="K920" s="30"/>
      <c r="L920" s="29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29"/>
      <c r="J921" s="29"/>
      <c r="K921" s="30"/>
      <c r="L921" s="29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29"/>
      <c r="J922" s="29"/>
      <c r="K922" s="30"/>
      <c r="L922" s="29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29"/>
      <c r="J923" s="29"/>
      <c r="K923" s="30"/>
      <c r="L923" s="29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29"/>
      <c r="J924" s="29"/>
      <c r="K924" s="30"/>
      <c r="L924" s="29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29"/>
      <c r="J925" s="29"/>
      <c r="K925" s="30"/>
      <c r="L925" s="29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29"/>
      <c r="J926" s="29"/>
      <c r="K926" s="30"/>
      <c r="L926" s="29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29"/>
      <c r="J927" s="29"/>
      <c r="K927" s="30"/>
      <c r="L927" s="29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29"/>
      <c r="J928" s="29"/>
      <c r="K928" s="30"/>
      <c r="L928" s="29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29"/>
      <c r="J929" s="29"/>
      <c r="K929" s="30"/>
      <c r="L929" s="29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29"/>
      <c r="J930" s="29"/>
      <c r="K930" s="30"/>
      <c r="L930" s="29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29"/>
      <c r="J931" s="29"/>
      <c r="K931" s="30"/>
      <c r="L931" s="29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29"/>
      <c r="J932" s="29"/>
      <c r="K932" s="30"/>
      <c r="L932" s="29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29"/>
      <c r="J933" s="29"/>
      <c r="K933" s="30"/>
      <c r="L933" s="29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29"/>
      <c r="J934" s="29"/>
      <c r="K934" s="30"/>
      <c r="L934" s="29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29"/>
      <c r="J935" s="29"/>
      <c r="K935" s="30"/>
      <c r="L935" s="29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29"/>
      <c r="J936" s="29"/>
      <c r="K936" s="30"/>
      <c r="L936" s="29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29"/>
      <c r="J937" s="29"/>
      <c r="K937" s="30"/>
      <c r="L937" s="29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29"/>
      <c r="J938" s="29"/>
      <c r="K938" s="30"/>
      <c r="L938" s="29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29"/>
      <c r="J939" s="29"/>
      <c r="K939" s="30"/>
      <c r="L939" s="29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29"/>
      <c r="J940" s="29"/>
      <c r="K940" s="30"/>
      <c r="L940" s="29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29"/>
      <c r="J941" s="29"/>
      <c r="K941" s="30"/>
      <c r="L941" s="29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29"/>
      <c r="J942" s="29"/>
      <c r="K942" s="30"/>
      <c r="L942" s="29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29"/>
      <c r="J943" s="29"/>
      <c r="K943" s="30"/>
      <c r="L943" s="29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29"/>
      <c r="J944" s="29"/>
      <c r="K944" s="30"/>
      <c r="L944" s="29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29"/>
      <c r="J945" s="29"/>
      <c r="K945" s="30"/>
      <c r="L945" s="29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29"/>
      <c r="J946" s="29"/>
      <c r="K946" s="30"/>
      <c r="L946" s="29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29"/>
      <c r="J947" s="29"/>
      <c r="K947" s="30"/>
      <c r="L947" s="29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29"/>
      <c r="J948" s="29"/>
      <c r="K948" s="30"/>
      <c r="L948" s="29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29"/>
      <c r="J949" s="29"/>
      <c r="K949" s="30"/>
      <c r="L949" s="29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29"/>
      <c r="J950" s="29"/>
      <c r="K950" s="30"/>
      <c r="L950" s="29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29"/>
      <c r="J951" s="29"/>
      <c r="K951" s="30"/>
      <c r="L951" s="29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29"/>
      <c r="J952" s="29"/>
      <c r="K952" s="30"/>
      <c r="L952" s="29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29"/>
      <c r="J953" s="29"/>
      <c r="K953" s="30"/>
      <c r="L953" s="29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29"/>
      <c r="J954" s="29"/>
      <c r="K954" s="30"/>
      <c r="L954" s="29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29"/>
      <c r="J955" s="29"/>
      <c r="K955" s="30"/>
      <c r="L955" s="29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29"/>
      <c r="J956" s="29"/>
      <c r="K956" s="30"/>
      <c r="L956" s="29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29"/>
      <c r="J957" s="29"/>
      <c r="K957" s="30"/>
      <c r="L957" s="29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29"/>
      <c r="J958" s="29"/>
      <c r="K958" s="30"/>
      <c r="L958" s="29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29"/>
      <c r="J959" s="29"/>
      <c r="K959" s="30"/>
      <c r="L959" s="29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29"/>
      <c r="J960" s="29"/>
      <c r="K960" s="30"/>
      <c r="L960" s="29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29"/>
      <c r="J961" s="29"/>
      <c r="K961" s="30"/>
      <c r="L961" s="29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29"/>
      <c r="J962" s="29"/>
      <c r="K962" s="30"/>
      <c r="L962" s="29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29"/>
      <c r="J963" s="29"/>
      <c r="K963" s="30"/>
      <c r="L963" s="29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29"/>
      <c r="J964" s="29"/>
      <c r="K964" s="30"/>
      <c r="L964" s="29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29"/>
      <c r="J965" s="29"/>
      <c r="K965" s="30"/>
      <c r="L965" s="29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29"/>
      <c r="J966" s="29"/>
      <c r="K966" s="30"/>
      <c r="L966" s="29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29"/>
      <c r="J967" s="29"/>
      <c r="K967" s="30"/>
      <c r="L967" s="29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29"/>
      <c r="J968" s="29"/>
      <c r="K968" s="30"/>
      <c r="L968" s="29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29"/>
      <c r="J969" s="29"/>
      <c r="K969" s="30"/>
      <c r="L969" s="29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29"/>
      <c r="J970" s="29"/>
      <c r="K970" s="30"/>
      <c r="L970" s="29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29"/>
      <c r="J971" s="29"/>
      <c r="K971" s="30"/>
      <c r="L971" s="29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29"/>
      <c r="J972" s="29"/>
      <c r="K972" s="30"/>
      <c r="L972" s="29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29"/>
      <c r="J973" s="29"/>
      <c r="K973" s="30"/>
      <c r="L973" s="29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29"/>
      <c r="J974" s="29"/>
      <c r="K974" s="30"/>
      <c r="L974" s="29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29"/>
      <c r="J975" s="29"/>
      <c r="K975" s="30"/>
      <c r="L975" s="29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29"/>
      <c r="J976" s="29"/>
      <c r="K976" s="30"/>
      <c r="L976" s="29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29"/>
      <c r="J977" s="29"/>
      <c r="K977" s="30"/>
      <c r="L977" s="29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29"/>
      <c r="J978" s="29"/>
      <c r="K978" s="30"/>
      <c r="L978" s="29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29"/>
      <c r="J979" s="29"/>
      <c r="K979" s="30"/>
      <c r="L979" s="29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29"/>
      <c r="J980" s="29"/>
      <c r="K980" s="30"/>
      <c r="L980" s="29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29"/>
      <c r="J981" s="29"/>
      <c r="K981" s="30"/>
      <c r="L981" s="29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29"/>
      <c r="J982" s="29"/>
      <c r="K982" s="30"/>
      <c r="L982" s="29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29"/>
      <c r="J983" s="29"/>
      <c r="K983" s="30"/>
      <c r="L983" s="29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29"/>
      <c r="J984" s="29"/>
      <c r="K984" s="30"/>
      <c r="L984" s="29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29"/>
      <c r="J985" s="29"/>
      <c r="K985" s="30"/>
      <c r="L985" s="29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29"/>
      <c r="J986" s="29"/>
      <c r="K986" s="30"/>
      <c r="L986" s="29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29"/>
      <c r="J987" s="29"/>
      <c r="K987" s="30"/>
      <c r="L987" s="29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29"/>
      <c r="J988" s="29"/>
      <c r="K988" s="30"/>
      <c r="L988" s="29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29"/>
      <c r="J989" s="29"/>
      <c r="K989" s="30"/>
      <c r="L989" s="29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29"/>
      <c r="J990" s="29"/>
      <c r="K990" s="30"/>
      <c r="L990" s="29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29"/>
      <c r="J991" s="29"/>
      <c r="K991" s="30"/>
      <c r="L991" s="29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29"/>
      <c r="J992" s="29"/>
      <c r="K992" s="30"/>
      <c r="L992" s="29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29"/>
      <c r="J993" s="29"/>
      <c r="K993" s="30"/>
      <c r="L993" s="29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29"/>
      <c r="J994" s="29"/>
      <c r="K994" s="30"/>
      <c r="L994" s="29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29"/>
      <c r="J995" s="29"/>
      <c r="K995" s="30"/>
      <c r="L995" s="29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29"/>
      <c r="J996" s="29"/>
      <c r="K996" s="30"/>
      <c r="L996" s="29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29"/>
      <c r="J997" s="29"/>
      <c r="K997" s="30"/>
      <c r="L997" s="29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29"/>
      <c r="J998" s="29"/>
      <c r="K998" s="30"/>
      <c r="L998" s="29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29"/>
      <c r="J999" s="29"/>
      <c r="K999" s="30"/>
      <c r="L999" s="29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29"/>
      <c r="J1000" s="29"/>
      <c r="K1000" s="30"/>
      <c r="L1000" s="29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29"/>
      <c r="J1001" s="29"/>
      <c r="K1001" s="30"/>
      <c r="L1001" s="29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29"/>
      <c r="J1002" s="29"/>
      <c r="K1002" s="30"/>
      <c r="L1002" s="29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2">
      <colorScale>
        <cfvo type="min"/>
        <cfvo type="max"/>
        <color rgb="FF57BB8A"/>
        <color rgb="FFFFFFFF"/>
      </colorScale>
    </cfRule>
  </conditionalFormatting>
  <conditionalFormatting sqref="L8">
    <cfRule type="colorScale" priority="3">
      <colorScale>
        <cfvo type="min"/>
        <cfvo type="max"/>
        <color rgb="FF57BB8A"/>
        <color rgb="FFFFFFFF"/>
      </colorScale>
    </cfRule>
  </conditionalFormatting>
  <conditionalFormatting sqref="K6">
    <cfRule type="colorScale" priority="4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K6:K12">
      <formula1>$K$31:$K$33</formula1>
    </dataValidation>
    <dataValidation type="custom" allowBlank="1" showDropDown="1" sqref="J6:J12">
      <formula1>OR(NOT(ISERROR(DATEVALUE(J6))), AND(ISNUMBER(J6), LEFT(CELL("format", J6))="D"))</formula1>
    </dataValidation>
    <dataValidation type="list" allowBlank="1" showErrorMessage="1" sqref="K14:L21">
      <formula1>#REF!</formula1>
    </dataValidation>
    <dataValidation type="list" allowBlank="1" showErrorMessage="1" sqref="L6:L12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2"/>
      <c r="D4" s="32"/>
      <c r="E4" s="32"/>
      <c r="F4" s="33"/>
    </row>
    <row r="5" hidden="1">
      <c r="C5" s="32"/>
      <c r="D5" s="32"/>
      <c r="E5" s="32"/>
      <c r="F5" s="33"/>
    </row>
    <row r="6" ht="39.75" customHeight="1">
      <c r="B6" s="34" t="s">
        <v>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35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9.75" customHeight="1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  <c r="Q8" s="35"/>
    </row>
    <row r="9" ht="30.0" customHeight="1">
      <c r="B9" s="42"/>
      <c r="C9" s="43" t="s">
        <v>1</v>
      </c>
      <c r="D9" s="44"/>
      <c r="E9" s="45" t="s">
        <v>64</v>
      </c>
      <c r="F9" s="6"/>
      <c r="G9" s="44"/>
      <c r="H9" s="45" t="s">
        <v>11</v>
      </c>
      <c r="I9" s="6"/>
      <c r="J9" s="46"/>
      <c r="K9" s="46"/>
      <c r="L9" s="46"/>
      <c r="M9" s="46"/>
      <c r="N9" s="46"/>
      <c r="O9" s="46"/>
      <c r="P9" s="47"/>
      <c r="Q9" s="35"/>
    </row>
    <row r="10" ht="30.0" customHeight="1">
      <c r="B10" s="42"/>
      <c r="C10" s="48" t="s">
        <v>15</v>
      </c>
      <c r="D10" s="49"/>
      <c r="E10" s="50" t="str">
        <f>VLOOKUP(C10,'Formato descripción HU'!B6:O21,5,0)</f>
        <v>Administrador</v>
      </c>
      <c r="F10" s="6"/>
      <c r="G10" s="51"/>
      <c r="H10" s="50" t="str">
        <f>VLOOKUP(C10,'Formato descripción HU'!B6:O21,11,0)</f>
        <v>En proceso</v>
      </c>
      <c r="I10" s="6"/>
      <c r="J10" s="51"/>
      <c r="K10" s="46"/>
      <c r="L10" s="46"/>
      <c r="M10" s="46"/>
      <c r="N10" s="46"/>
      <c r="O10" s="46"/>
      <c r="P10" s="47"/>
      <c r="Q10" s="35"/>
    </row>
    <row r="11" ht="9.75" customHeight="1">
      <c r="A11" s="35"/>
      <c r="B11" s="42"/>
      <c r="C11" s="52"/>
      <c r="D11" s="49"/>
      <c r="E11" s="53"/>
      <c r="F11" s="53"/>
      <c r="G11" s="51"/>
      <c r="H11" s="53"/>
      <c r="I11" s="53"/>
      <c r="J11" s="51"/>
      <c r="K11" s="53"/>
      <c r="L11" s="53"/>
      <c r="M11" s="46"/>
      <c r="N11" s="53"/>
      <c r="O11" s="53"/>
      <c r="P11" s="47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30.0" customHeight="1">
      <c r="A12" s="35"/>
      <c r="B12" s="42"/>
      <c r="C12" s="43" t="s">
        <v>65</v>
      </c>
      <c r="D12" s="49"/>
      <c r="E12" s="45" t="s">
        <v>10</v>
      </c>
      <c r="F12" s="6"/>
      <c r="G12" s="51"/>
      <c r="H12" s="45" t="s">
        <v>66</v>
      </c>
      <c r="I12" s="6"/>
      <c r="J12" s="51"/>
      <c r="K12" s="53"/>
      <c r="L12" s="53"/>
      <c r="M12" s="46"/>
      <c r="N12" s="53"/>
      <c r="O12" s="53"/>
      <c r="P12" s="47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30.0" customHeight="1">
      <c r="A13" s="35"/>
      <c r="B13" s="42"/>
      <c r="C13" s="54">
        <f>VLOOKUP('Historia de Usuario'!C10,'Formato descripción HU'!B6:O21,8,0)</f>
        <v>4</v>
      </c>
      <c r="D13" s="49"/>
      <c r="E13" s="50" t="str">
        <f>VLOOKUP(C10,'Formato descripción HU'!B6:O21,10,0)</f>
        <v>Alta</v>
      </c>
      <c r="F13" s="6"/>
      <c r="G13" s="51"/>
      <c r="H13" s="50" t="str">
        <f>VLOOKUP(C10,'Formato descripción HU'!B6:O21,7,0)</f>
        <v>Isabela Zambrano</v>
      </c>
      <c r="I13" s="6"/>
      <c r="J13" s="51"/>
      <c r="K13" s="53"/>
      <c r="L13" s="53"/>
      <c r="M13" s="46"/>
      <c r="N13" s="53"/>
      <c r="O13" s="53"/>
      <c r="P13" s="47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9.75" customHeight="1">
      <c r="A14" s="35"/>
      <c r="B14" s="42"/>
      <c r="C14" s="46"/>
      <c r="D14" s="49"/>
      <c r="E14" s="46"/>
      <c r="F14" s="46"/>
      <c r="G14" s="51"/>
      <c r="H14" s="51"/>
      <c r="I14" s="46"/>
      <c r="J14" s="46"/>
      <c r="K14" s="46"/>
      <c r="L14" s="46"/>
      <c r="M14" s="46"/>
      <c r="N14" s="46"/>
      <c r="O14" s="46"/>
      <c r="P14" s="47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9.5" customHeight="1">
      <c r="A15" s="35"/>
      <c r="B15" s="42"/>
      <c r="C15" s="55" t="s">
        <v>67</v>
      </c>
      <c r="D15" s="56" t="str">
        <f>VLOOKUP(C10,'Formato descripción HU'!B6:O21,3,0)</f>
        <v>El programa deberá tener una interfaz gráfica donde el administrador ingrese y valide sus credenciales.</v>
      </c>
      <c r="E15" s="57"/>
      <c r="F15" s="58"/>
      <c r="G15" s="55" t="s">
        <v>68</v>
      </c>
      <c r="H15" s="56" t="str">
        <f>VLOOKUP(C10,'Formato descripción HU'!B6:O21,4,0)</f>
        <v>Para garantizar que el sistema y la información guardada dentro de él pueda ser vista solo por el Administrador </v>
      </c>
      <c r="I15" s="59"/>
      <c r="J15" s="57"/>
      <c r="K15" s="58"/>
      <c r="L15" s="55" t="s">
        <v>69</v>
      </c>
      <c r="M15" s="60" t="str">
        <f>VLOOKUP(C10,'Formato descripción HU'!B6:O21,6,0)</f>
        <v>Implementando una ventana de inicio de sesión la cual solicitará credenciales antes de acceder a las funciones del sistema, esto mediante un usuario y contraseña que creará el administrador.</v>
      </c>
      <c r="N15" s="59"/>
      <c r="O15" s="57"/>
      <c r="P15" s="47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9.5" customHeight="1">
      <c r="A16" s="35"/>
      <c r="B16" s="42"/>
      <c r="C16" s="61"/>
      <c r="D16" s="62"/>
      <c r="E16" s="63"/>
      <c r="F16" s="58"/>
      <c r="G16" s="61"/>
      <c r="H16" s="62"/>
      <c r="J16" s="63"/>
      <c r="K16" s="58"/>
      <c r="L16" s="61"/>
      <c r="M16" s="62"/>
      <c r="O16" s="63"/>
      <c r="P16" s="47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9.5" customHeight="1">
      <c r="A17" s="35"/>
      <c r="B17" s="42"/>
      <c r="C17" s="64"/>
      <c r="D17" s="65"/>
      <c r="E17" s="66"/>
      <c r="F17" s="58"/>
      <c r="G17" s="64"/>
      <c r="H17" s="65"/>
      <c r="I17" s="67"/>
      <c r="J17" s="66"/>
      <c r="K17" s="58"/>
      <c r="L17" s="64"/>
      <c r="M17" s="65"/>
      <c r="N17" s="67"/>
      <c r="O17" s="66"/>
      <c r="P17" s="47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9.75" customHeight="1">
      <c r="A18" s="35"/>
      <c r="B18" s="42"/>
      <c r="C18" s="46"/>
      <c r="D18" s="46"/>
      <c r="E18" s="46"/>
      <c r="F18" s="46"/>
      <c r="G18" s="51"/>
      <c r="H18" s="51"/>
      <c r="I18" s="51"/>
      <c r="J18" s="46"/>
      <c r="K18" s="46"/>
      <c r="L18" s="46"/>
      <c r="M18" s="46"/>
      <c r="N18" s="46"/>
      <c r="O18" s="46"/>
      <c r="P18" s="47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9.5" customHeight="1">
      <c r="B19" s="42"/>
      <c r="C19" s="68" t="s">
        <v>70</v>
      </c>
      <c r="D19" s="57"/>
      <c r="E19" s="69" t="str">
        <f>VLOOKUP(C10,'Formato descripción HU'!B6:O21,14,0)</f>
        <v>Validacion de credenciales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47"/>
      <c r="Q19" s="35"/>
    </row>
    <row r="20" ht="19.5" customHeight="1">
      <c r="B20" s="42"/>
      <c r="C20" s="65"/>
      <c r="D20" s="66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47"/>
      <c r="Q20" s="35"/>
    </row>
    <row r="21" ht="9.75" customHeight="1">
      <c r="B21" s="4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35"/>
    </row>
    <row r="22" ht="19.5" customHeight="1">
      <c r="A22" s="35"/>
      <c r="B22" s="42"/>
      <c r="C22" s="75" t="s">
        <v>71</v>
      </c>
      <c r="D22" s="57"/>
      <c r="E22" s="76" t="str">
        <f>VLOOKUP(C10,'Formato descripción HU'!B6:O21,12,0)</f>
        <v>El usuario ingresará al sistema mediante un usuario y contraseña previamente creados. Si el usuario ingresa erróneamente su nombre o contraseña, debe volver a intentarlo y a su vez se visualizará un mensaje que dirá "usuario o contraseña no válido". Después de 3 intentos de inicio de sesión consecutivos fallidos, se bloqueará el ingreso de credenciales por 5 minutos. </v>
      </c>
      <c r="F22" s="59"/>
      <c r="G22" s="59"/>
      <c r="H22" s="57"/>
      <c r="I22" s="46"/>
      <c r="J22" s="75" t="s">
        <v>13</v>
      </c>
      <c r="K22" s="57"/>
      <c r="L22" s="56" t="str">
        <f>VLOOKUP(C10,'Formato descripción HU'!B6:O21,13,0)</f>
        <v/>
      </c>
      <c r="M22" s="59"/>
      <c r="N22" s="59"/>
      <c r="O22" s="57"/>
      <c r="P22" s="47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9.5" customHeight="1">
      <c r="A23" s="35"/>
      <c r="B23" s="42"/>
      <c r="C23" s="62"/>
      <c r="D23" s="63"/>
      <c r="E23" s="62"/>
      <c r="H23" s="63"/>
      <c r="I23" s="46"/>
      <c r="J23" s="62"/>
      <c r="K23" s="63"/>
      <c r="L23" s="62"/>
      <c r="O23" s="63"/>
      <c r="P23" s="47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9.5" customHeight="1">
      <c r="A24" s="35"/>
      <c r="B24" s="42"/>
      <c r="C24" s="65"/>
      <c r="D24" s="66"/>
      <c r="E24" s="65"/>
      <c r="F24" s="67"/>
      <c r="G24" s="67"/>
      <c r="H24" s="66"/>
      <c r="I24" s="46"/>
      <c r="J24" s="65"/>
      <c r="K24" s="66"/>
      <c r="L24" s="65"/>
      <c r="M24" s="67"/>
      <c r="N24" s="67"/>
      <c r="O24" s="66"/>
      <c r="P24" s="47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9.75" customHeight="1">
      <c r="A25" s="35"/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9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9.5" customHeight="1">
      <c r="C26" s="32"/>
      <c r="D26" s="32"/>
      <c r="E26" s="32"/>
      <c r="F26" s="33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80"/>
      <c r="B27" s="81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9.5" customHeight="1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9.5" customHeight="1">
      <c r="B29" s="35"/>
      <c r="C29" s="32"/>
      <c r="D29" s="32"/>
      <c r="E29" s="32"/>
      <c r="F29" s="33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9.5" customHeight="1">
      <c r="B30" s="35"/>
      <c r="C30" s="82"/>
      <c r="D30" s="83"/>
      <c r="E30" s="82"/>
      <c r="G30" s="83"/>
      <c r="H30" s="82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9.5" customHeight="1">
      <c r="A31" s="35"/>
      <c r="B31" s="35"/>
      <c r="C31" s="82"/>
      <c r="D31" s="84"/>
      <c r="E31" s="82"/>
      <c r="G31" s="85"/>
      <c r="H31" s="82"/>
      <c r="J31" s="85"/>
      <c r="K31" s="86"/>
      <c r="L31" s="86"/>
      <c r="M31" s="35"/>
      <c r="N31" s="86"/>
      <c r="O31" s="86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9.5" customHeight="1">
      <c r="A32" s="35"/>
      <c r="B32" s="35"/>
      <c r="C32" s="87"/>
      <c r="D32" s="84"/>
      <c r="E32" s="86"/>
      <c r="G32" s="85"/>
      <c r="H32" s="86"/>
      <c r="J32" s="85"/>
      <c r="K32" s="86"/>
      <c r="L32" s="86"/>
      <c r="M32" s="35"/>
      <c r="N32" s="86"/>
      <c r="O32" s="86"/>
      <c r="P32" s="35"/>
    </row>
    <row r="33" ht="19.5" customHeight="1">
      <c r="A33" s="35"/>
      <c r="B33" s="35"/>
      <c r="C33" s="35"/>
      <c r="D33" s="84"/>
      <c r="E33" s="35"/>
      <c r="F33" s="35"/>
      <c r="G33" s="85"/>
      <c r="H33" s="85"/>
      <c r="I33" s="35"/>
      <c r="J33" s="35"/>
      <c r="K33" s="35"/>
      <c r="L33" s="35"/>
      <c r="M33" s="35"/>
      <c r="N33" s="35"/>
      <c r="O33" s="35"/>
      <c r="P33" s="35"/>
    </row>
    <row r="34" ht="19.5" customHeight="1">
      <c r="A34" s="35"/>
      <c r="B34" s="35"/>
      <c r="C34" s="82"/>
      <c r="D34" s="88"/>
      <c r="F34" s="89"/>
      <c r="G34" s="82"/>
      <c r="H34" s="88"/>
      <c r="K34" s="89"/>
      <c r="L34" s="82"/>
      <c r="M34" s="90"/>
      <c r="P34" s="35"/>
    </row>
    <row r="35" ht="19.5" customHeight="1">
      <c r="A35" s="35"/>
      <c r="B35" s="35"/>
      <c r="F35" s="89"/>
      <c r="K35" s="89"/>
      <c r="P35" s="35"/>
    </row>
    <row r="36" ht="19.5" customHeight="1">
      <c r="A36" s="35"/>
      <c r="B36" s="35"/>
      <c r="F36" s="89"/>
      <c r="K36" s="89"/>
      <c r="P36" s="35"/>
    </row>
    <row r="37" ht="19.5" customHeight="1">
      <c r="A37" s="35"/>
      <c r="B37" s="35"/>
      <c r="C37" s="35"/>
      <c r="D37" s="35"/>
      <c r="E37" s="35"/>
      <c r="F37" s="35"/>
      <c r="G37" s="85"/>
      <c r="H37" s="85"/>
      <c r="I37" s="85"/>
      <c r="J37" s="35"/>
      <c r="K37" s="35"/>
      <c r="L37" s="35"/>
      <c r="M37" s="35"/>
      <c r="N37" s="35"/>
      <c r="O37" s="35"/>
      <c r="P37" s="35"/>
    </row>
    <row r="38" ht="19.5" customHeight="1">
      <c r="B38" s="35"/>
      <c r="C38" s="91"/>
      <c r="E38" s="87"/>
      <c r="P38" s="35"/>
    </row>
    <row r="39" ht="19.5" customHeight="1">
      <c r="B39" s="35"/>
      <c r="P39" s="35"/>
    </row>
    <row r="40" ht="19.5" customHeight="1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ht="19.5" customHeight="1">
      <c r="A41" s="35"/>
      <c r="B41" s="35"/>
      <c r="C41" s="82"/>
      <c r="E41" s="92"/>
      <c r="I41" s="35"/>
      <c r="J41" s="82"/>
      <c r="L41" s="88"/>
      <c r="P41" s="35"/>
    </row>
    <row r="42" ht="19.5" customHeight="1">
      <c r="A42" s="35"/>
      <c r="B42" s="35"/>
      <c r="I42" s="35"/>
      <c r="P42" s="35"/>
    </row>
    <row r="43" ht="19.5" customHeight="1">
      <c r="A43" s="35"/>
      <c r="B43" s="35"/>
      <c r="I43" s="35"/>
      <c r="P43" s="35"/>
    </row>
    <row r="44" ht="19.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ht="19.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ht="19.5" customHeight="1">
      <c r="A46" s="93"/>
      <c r="B46" s="94"/>
    </row>
    <row r="47" ht="19.5" customHeight="1">
      <c r="A47" s="93"/>
      <c r="B47" s="93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93"/>
    </row>
    <row r="48" ht="19.5" customHeight="1">
      <c r="A48" s="93"/>
      <c r="B48" s="93"/>
      <c r="C48" s="35"/>
      <c r="D48" s="35"/>
      <c r="E48" s="35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ht="19.5" customHeight="1">
      <c r="A49" s="93"/>
      <c r="B49" s="93"/>
      <c r="C49" s="95"/>
      <c r="D49" s="35"/>
      <c r="E49" s="95"/>
      <c r="G49" s="35"/>
      <c r="H49" s="95"/>
      <c r="J49" s="93"/>
      <c r="K49" s="93"/>
      <c r="L49" s="93"/>
      <c r="M49" s="93"/>
      <c r="N49" s="93"/>
      <c r="O49" s="93"/>
      <c r="P49" s="93"/>
    </row>
    <row r="50" ht="19.5" customHeight="1">
      <c r="A50" s="93"/>
      <c r="B50" s="93"/>
      <c r="C50" s="96"/>
      <c r="D50" s="35"/>
      <c r="E50" s="97"/>
      <c r="G50" s="35"/>
      <c r="H50" s="86"/>
      <c r="J50" s="35"/>
      <c r="K50" s="93"/>
      <c r="L50" s="93"/>
      <c r="M50" s="93"/>
      <c r="N50" s="93"/>
      <c r="O50" s="93"/>
      <c r="P50" s="93"/>
    </row>
    <row r="51" ht="19.5" customHeight="1">
      <c r="A51" s="93"/>
      <c r="B51" s="93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93"/>
      <c r="N51" s="35"/>
      <c r="O51" s="35"/>
      <c r="P51" s="93"/>
    </row>
    <row r="52" ht="19.5" customHeight="1">
      <c r="A52" s="93"/>
      <c r="B52" s="93"/>
      <c r="C52" s="95"/>
      <c r="D52" s="35"/>
      <c r="E52" s="95"/>
      <c r="G52" s="35"/>
      <c r="H52" s="95"/>
      <c r="J52" s="35"/>
      <c r="K52" s="35"/>
      <c r="L52" s="35"/>
      <c r="M52" s="93"/>
      <c r="N52" s="35"/>
      <c r="O52" s="35"/>
      <c r="P52" s="93"/>
    </row>
    <row r="53" ht="15.75" customHeight="1">
      <c r="A53" s="93"/>
      <c r="B53" s="93"/>
      <c r="C53" s="96"/>
      <c r="D53" s="35"/>
      <c r="E53" s="97"/>
      <c r="G53" s="35"/>
      <c r="H53" s="97"/>
      <c r="J53" s="35"/>
      <c r="K53" s="35"/>
      <c r="L53" s="35"/>
      <c r="M53" s="93"/>
      <c r="N53" s="35"/>
      <c r="O53" s="35"/>
      <c r="P53" s="93"/>
    </row>
    <row r="54" ht="15.75" customHeight="1">
      <c r="A54" s="93"/>
      <c r="B54" s="93"/>
      <c r="C54" s="93"/>
      <c r="D54" s="35"/>
      <c r="E54" s="93"/>
      <c r="F54" s="93"/>
      <c r="G54" s="35"/>
      <c r="H54" s="35"/>
      <c r="I54" s="93"/>
      <c r="J54" s="93"/>
      <c r="K54" s="93"/>
      <c r="L54" s="93"/>
      <c r="M54" s="93"/>
      <c r="N54" s="93"/>
      <c r="O54" s="93"/>
      <c r="P54" s="93"/>
    </row>
    <row r="55" ht="15.75" customHeight="1">
      <c r="A55" s="93"/>
      <c r="B55" s="93"/>
      <c r="C55" s="95"/>
      <c r="D55" s="88"/>
      <c r="F55" s="93"/>
      <c r="G55" s="95"/>
      <c r="H55" s="98"/>
      <c r="K55" s="93"/>
      <c r="L55" s="95"/>
      <c r="M55" s="99"/>
      <c r="P55" s="93"/>
    </row>
    <row r="56" ht="15.75" customHeight="1">
      <c r="A56" s="93"/>
      <c r="B56" s="93"/>
      <c r="F56" s="93"/>
      <c r="K56" s="93"/>
      <c r="P56" s="93"/>
    </row>
    <row r="57" ht="15.75" customHeight="1">
      <c r="A57" s="93"/>
      <c r="B57" s="93"/>
      <c r="F57" s="93"/>
      <c r="K57" s="93"/>
      <c r="P57" s="93"/>
    </row>
    <row r="58" ht="15.75" customHeight="1">
      <c r="A58" s="93"/>
      <c r="B58" s="93"/>
      <c r="C58" s="93"/>
      <c r="D58" s="93"/>
      <c r="E58" s="93"/>
      <c r="F58" s="93"/>
      <c r="G58" s="35"/>
      <c r="H58" s="35"/>
      <c r="I58" s="35"/>
      <c r="J58" s="93"/>
      <c r="K58" s="93"/>
      <c r="L58" s="93"/>
      <c r="M58" s="93"/>
      <c r="N58" s="93"/>
      <c r="O58" s="93"/>
      <c r="P58" s="93"/>
    </row>
    <row r="59" ht="15.75" customHeight="1">
      <c r="A59" s="93"/>
      <c r="B59" s="93"/>
      <c r="C59" s="100"/>
      <c r="E59" s="96"/>
      <c r="P59" s="93"/>
    </row>
    <row r="60" ht="15.75" customHeight="1">
      <c r="A60" s="93"/>
      <c r="B60" s="93"/>
      <c r="P60" s="93"/>
    </row>
    <row r="61" ht="15.75" customHeight="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</row>
    <row r="62" ht="15.75" customHeight="1">
      <c r="A62" s="93"/>
      <c r="B62" s="93"/>
      <c r="C62" s="95"/>
      <c r="E62" s="101"/>
      <c r="I62" s="93"/>
      <c r="J62" s="95"/>
      <c r="L62" s="102"/>
      <c r="P62" s="93"/>
    </row>
    <row r="63" ht="15.75" customHeight="1">
      <c r="A63" s="93"/>
      <c r="B63" s="93"/>
      <c r="I63" s="93"/>
      <c r="P63" s="93"/>
    </row>
    <row r="64" ht="15.75" customHeight="1">
      <c r="A64" s="93"/>
      <c r="B64" s="93"/>
      <c r="I64" s="93"/>
      <c r="P64" s="93"/>
    </row>
    <row r="65" ht="15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</row>
    <row r="66" ht="15.75" customHeight="1"/>
    <row r="67" ht="9.75" customHeight="1">
      <c r="A67" s="93"/>
      <c r="B67" s="94"/>
    </row>
    <row r="68" ht="27.0" customHeight="1">
      <c r="A68" s="93"/>
      <c r="B68" s="94"/>
    </row>
    <row r="69" ht="15.75" customHeight="1">
      <c r="A69" s="93"/>
      <c r="B69" s="93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93"/>
    </row>
    <row r="70" ht="15.75" customHeight="1">
      <c r="A70" s="93"/>
      <c r="B70" s="93"/>
      <c r="C70" s="35"/>
      <c r="D70" s="35"/>
      <c r="E70" s="35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ht="15.75" customHeight="1">
      <c r="A71" s="93"/>
      <c r="B71" s="93"/>
      <c r="C71" s="95"/>
      <c r="D71" s="35"/>
      <c r="E71" s="95"/>
      <c r="G71" s="35"/>
      <c r="H71" s="95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5"/>
      <c r="D72" s="35"/>
      <c r="E72" s="95"/>
      <c r="G72" s="35"/>
      <c r="H72" s="95"/>
      <c r="J72" s="35"/>
      <c r="K72" s="35"/>
      <c r="L72" s="35"/>
      <c r="M72" s="93"/>
      <c r="N72" s="35"/>
      <c r="O72" s="35"/>
      <c r="P72" s="93"/>
    </row>
    <row r="73" ht="15.75" customHeight="1">
      <c r="A73" s="93"/>
      <c r="B73" s="93"/>
      <c r="C73" s="96"/>
      <c r="D73" s="35"/>
      <c r="E73" s="97"/>
      <c r="G73" s="35"/>
      <c r="H73" s="97"/>
      <c r="J73" s="35"/>
      <c r="K73" s="35"/>
      <c r="L73" s="35"/>
      <c r="M73" s="93"/>
      <c r="N73" s="35"/>
      <c r="O73" s="35"/>
      <c r="P73" s="93"/>
    </row>
    <row r="74" ht="15.75" customHeight="1">
      <c r="A74" s="93"/>
      <c r="B74" s="93"/>
      <c r="C74" s="93"/>
      <c r="D74" s="35"/>
      <c r="E74" s="93"/>
      <c r="F74" s="93"/>
      <c r="G74" s="35"/>
      <c r="H74" s="35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B75" s="93"/>
      <c r="C75" s="95"/>
      <c r="D75" s="103"/>
      <c r="F75" s="93"/>
      <c r="G75" s="95"/>
      <c r="H75" s="98"/>
      <c r="K75" s="93"/>
      <c r="L75" s="95"/>
      <c r="M75" s="99"/>
      <c r="P75" s="93"/>
    </row>
    <row r="76" ht="15.75" customHeight="1">
      <c r="A76" s="93"/>
      <c r="B76" s="93"/>
      <c r="F76" s="93"/>
      <c r="K76" s="93"/>
      <c r="P76" s="93"/>
    </row>
    <row r="77" ht="15.75" customHeight="1">
      <c r="A77" s="93"/>
      <c r="B77" s="93"/>
      <c r="F77" s="93"/>
      <c r="K77" s="93"/>
      <c r="P77" s="93"/>
    </row>
    <row r="78" ht="15.75" customHeight="1">
      <c r="A78" s="93"/>
      <c r="B78" s="93"/>
      <c r="C78" s="93"/>
      <c r="D78" s="93"/>
      <c r="E78" s="93"/>
      <c r="F78" s="93"/>
      <c r="G78" s="35"/>
      <c r="H78" s="35"/>
      <c r="I78" s="35"/>
      <c r="J78" s="93"/>
      <c r="K78" s="93"/>
      <c r="L78" s="93"/>
      <c r="M78" s="93"/>
      <c r="N78" s="93"/>
      <c r="O78" s="93"/>
      <c r="P78" s="93"/>
    </row>
    <row r="79" ht="15.75" customHeight="1">
      <c r="A79" s="93"/>
      <c r="B79" s="93"/>
      <c r="C79" s="100"/>
      <c r="E79" s="96"/>
      <c r="P79" s="93"/>
    </row>
    <row r="80" ht="15.75" customHeight="1">
      <c r="A80" s="93"/>
      <c r="B80" s="93"/>
      <c r="P80" s="93"/>
    </row>
    <row r="81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2" ht="15.75" customHeight="1">
      <c r="A82" s="93"/>
      <c r="B82" s="93"/>
      <c r="C82" s="95"/>
      <c r="E82" s="101"/>
      <c r="I82" s="93"/>
      <c r="J82" s="95"/>
      <c r="L82" s="35"/>
      <c r="P82" s="93"/>
    </row>
    <row r="83" ht="15.75" customHeight="1">
      <c r="A83" s="93"/>
      <c r="B83" s="93"/>
      <c r="I83" s="93"/>
      <c r="P83" s="93"/>
    </row>
    <row r="84" ht="15.75" customHeight="1">
      <c r="A84" s="93"/>
      <c r="B84" s="93"/>
      <c r="I84" s="93"/>
      <c r="P84" s="93"/>
    </row>
    <row r="85" ht="15.75" customHeight="1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</row>
    <row r="86" ht="15.75" customHeight="1">
      <c r="A86" s="93"/>
    </row>
    <row r="87">
      <c r="A87" s="93"/>
      <c r="B87" s="104"/>
    </row>
    <row r="88" ht="15.7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ht="15.7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</row>
    <row r="90" ht="15.75" customHeight="1">
      <c r="A90" s="93"/>
      <c r="B90" s="93"/>
      <c r="C90" s="105"/>
      <c r="D90" s="93"/>
      <c r="E90" s="105"/>
      <c r="G90" s="93"/>
      <c r="H90" s="105"/>
      <c r="J90" s="93"/>
      <c r="K90" s="93"/>
      <c r="L90" s="93"/>
      <c r="M90" s="93"/>
      <c r="N90" s="93"/>
      <c r="O90" s="93"/>
      <c r="P90" s="93"/>
    </row>
    <row r="91" ht="15.75" customHeight="1">
      <c r="A91" s="93"/>
      <c r="B91" s="93"/>
      <c r="C91" s="106"/>
      <c r="D91" s="93"/>
      <c r="E91" s="107"/>
      <c r="G91" s="93"/>
      <c r="H91" s="107"/>
      <c r="J91" s="93"/>
      <c r="K91" s="93"/>
      <c r="L91" s="93"/>
      <c r="M91" s="93"/>
      <c r="N91" s="93"/>
      <c r="O91" s="93"/>
      <c r="P91" s="93"/>
    </row>
    <row r="92" ht="15.7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</row>
    <row r="93" ht="15.75" customHeight="1">
      <c r="A93" s="93"/>
      <c r="B93" s="93"/>
      <c r="C93" s="105"/>
      <c r="D93" s="98"/>
      <c r="F93" s="93"/>
      <c r="G93" s="105"/>
      <c r="H93" s="108"/>
      <c r="K93" s="93"/>
      <c r="L93" s="105"/>
      <c r="M93" s="109"/>
      <c r="P93" s="93"/>
    </row>
    <row r="94" ht="15.75" customHeight="1">
      <c r="A94" s="93"/>
      <c r="B94" s="93"/>
      <c r="F94" s="93"/>
      <c r="K94" s="93"/>
      <c r="P94" s="93"/>
    </row>
    <row r="95" ht="15.75" customHeight="1">
      <c r="A95" s="93"/>
      <c r="B95" s="93"/>
      <c r="F95" s="93"/>
      <c r="K95" s="93"/>
      <c r="P95" s="93"/>
    </row>
    <row r="96" ht="15.7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ht="15.75" customHeight="1">
      <c r="A97" s="93"/>
      <c r="B97" s="93"/>
      <c r="C97" s="110"/>
      <c r="E97" s="106"/>
      <c r="P97" s="93"/>
    </row>
    <row r="98" ht="15.75" customHeight="1">
      <c r="A98" s="93"/>
      <c r="B98" s="93"/>
      <c r="P98" s="93"/>
    </row>
    <row r="99" ht="15.75" customHeight="1">
      <c r="A99" s="93"/>
      <c r="B99" s="93"/>
      <c r="C99" s="93"/>
      <c r="D99" s="93"/>
      <c r="E99" s="111"/>
      <c r="F99" s="111"/>
      <c r="G99" s="111"/>
      <c r="H99" s="111"/>
      <c r="I99" s="93"/>
      <c r="J99" s="93"/>
      <c r="K99" s="93"/>
      <c r="L99" s="93"/>
      <c r="M99" s="93"/>
      <c r="N99" s="93"/>
      <c r="O99" s="93"/>
      <c r="P99" s="93"/>
    </row>
    <row r="100" ht="15.75" customHeight="1">
      <c r="A100" s="93"/>
      <c r="B100" s="93"/>
      <c r="C100" s="105"/>
      <c r="E100" s="112"/>
      <c r="I100" s="93"/>
      <c r="J100" s="105"/>
      <c r="L100" s="93"/>
      <c r="P100" s="93"/>
    </row>
    <row r="101" ht="15.75" customHeight="1">
      <c r="A101" s="93"/>
      <c r="B101" s="93"/>
      <c r="I101" s="93"/>
      <c r="P101" s="93"/>
    </row>
    <row r="102" ht="15.75" customHeight="1">
      <c r="A102" s="93"/>
      <c r="B102" s="93"/>
      <c r="I102" s="93"/>
      <c r="P102" s="93"/>
    </row>
    <row r="103" ht="15.75" customHeight="1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</row>
    <row r="104" ht="15.75" customHeight="1"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ht="15.75" customHeight="1">
      <c r="B105" s="104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9">
    <mergeCell ref="H52:I52"/>
    <mergeCell ref="H53:I53"/>
    <mergeCell ref="D55:E57"/>
    <mergeCell ref="G55:G57"/>
    <mergeCell ref="H55:J57"/>
    <mergeCell ref="L55:L57"/>
    <mergeCell ref="M55:O57"/>
    <mergeCell ref="E59:O60"/>
    <mergeCell ref="C55:C57"/>
    <mergeCell ref="C59:D60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C75:C77"/>
    <mergeCell ref="D75:E77"/>
    <mergeCell ref="G75:G77"/>
    <mergeCell ref="H75:J77"/>
    <mergeCell ref="L75:L77"/>
    <mergeCell ref="M75:O77"/>
    <mergeCell ref="E79:O80"/>
    <mergeCell ref="C79:D80"/>
    <mergeCell ref="C82:D84"/>
    <mergeCell ref="E82:H84"/>
    <mergeCell ref="J82:K84"/>
    <mergeCell ref="L82:O84"/>
    <mergeCell ref="B87:P87"/>
    <mergeCell ref="H90:I90"/>
    <mergeCell ref="L93:L95"/>
    <mergeCell ref="M93:O95"/>
    <mergeCell ref="C97:D98"/>
    <mergeCell ref="E97:O98"/>
    <mergeCell ref="C100:D102"/>
    <mergeCell ref="E100:H102"/>
    <mergeCell ref="J100:K102"/>
    <mergeCell ref="L100:O102"/>
    <mergeCell ref="B105:P105"/>
    <mergeCell ref="E90:F90"/>
    <mergeCell ref="E91:F91"/>
    <mergeCell ref="H91:I91"/>
    <mergeCell ref="C93:C95"/>
    <mergeCell ref="D93:E95"/>
    <mergeCell ref="G93:G95"/>
    <mergeCell ref="H93:J9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J41:K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</mergeCells>
  <conditionalFormatting sqref="H10:I11 H50">
    <cfRule type="cellIs" dxfId="0" priority="1" operator="equal">
      <formula>"Atrasado"</formula>
    </cfRule>
  </conditionalFormatting>
  <conditionalFormatting sqref="H10:I11 H50">
    <cfRule type="cellIs" dxfId="1" priority="2" operator="equal">
      <formula>"Terminado"</formula>
    </cfRule>
  </conditionalFormatting>
  <conditionalFormatting sqref="H10:I11 H50">
    <cfRule type="cellIs" dxfId="2" priority="3" operator="equal">
      <formula>"En proceso"</formula>
    </cfRule>
  </conditionalFormatting>
  <conditionalFormatting sqref="H10:I11 H50">
    <cfRule type="cellIs" dxfId="1" priority="4" operator="equal">
      <formula>"No Iniciado"</formula>
    </cfRule>
  </conditionalFormatting>
  <dataValidations>
    <dataValidation type="list" allowBlank="1" showErrorMessage="1" sqref="C10:C11 C50:C5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