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QL Training\excel\Excel\"/>
    </mc:Choice>
  </mc:AlternateContent>
  <xr:revisionPtr revIDLastSave="0" documentId="13_ncr:1_{FBEB9223-18CD-4F60-9F3D-1010EB016BD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9" l="1"/>
  <c r="J2" i="9"/>
  <c r="J3" i="9"/>
  <c r="K3" i="13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K2" i="12"/>
  <c r="L3" i="12"/>
  <c r="L2" i="12"/>
  <c r="J2" i="12"/>
  <c r="L3" i="7"/>
  <c r="L4" i="7"/>
  <c r="L5" i="7"/>
  <c r="L6" i="7"/>
  <c r="L7" i="7"/>
  <c r="L8" i="7"/>
  <c r="L9" i="7"/>
  <c r="L10" i="7"/>
  <c r="L2" i="7"/>
  <c r="K3" i="7"/>
  <c r="K4" i="7"/>
  <c r="K5" i="7"/>
  <c r="K6" i="7"/>
  <c r="K7" i="7"/>
  <c r="K8" i="7"/>
  <c r="K9" i="7"/>
  <c r="K10" i="7"/>
  <c r="K2" i="7"/>
  <c r="J2" i="7"/>
  <c r="L3" i="1"/>
  <c r="L4" i="1"/>
  <c r="L5" i="1"/>
  <c r="L6" i="1"/>
  <c r="L7" i="1"/>
  <c r="L8" i="1"/>
  <c r="L9" i="1"/>
  <c r="L10" i="1"/>
  <c r="L2" i="1"/>
  <c r="K3" i="1"/>
  <c r="K4" i="1"/>
  <c r="K5" i="1"/>
  <c r="K6" i="1"/>
  <c r="K7" i="1"/>
  <c r="K8" i="1"/>
  <c r="K9" i="1"/>
  <c r="K10" i="1"/>
  <c r="K2" i="1"/>
  <c r="J2" i="1"/>
  <c r="L2" i="3"/>
  <c r="J2" i="3"/>
  <c r="M2" i="4" l="1"/>
  <c r="K2" i="4"/>
  <c r="L3" i="4"/>
  <c r="L4" i="4"/>
  <c r="L5" i="4"/>
  <c r="L6" i="4"/>
  <c r="L7" i="4"/>
  <c r="L8" i="4"/>
  <c r="L9" i="4"/>
  <c r="L10" i="4"/>
  <c r="L2" i="4"/>
  <c r="J2" i="2"/>
  <c r="K3" i="2"/>
  <c r="K4" i="2"/>
  <c r="K5" i="2"/>
  <c r="K6" i="2"/>
  <c r="K7" i="2"/>
  <c r="K8" i="2"/>
  <c r="K9" i="2"/>
  <c r="K10" i="2"/>
  <c r="K2" i="2"/>
  <c r="J2" i="8"/>
  <c r="K4" i="9"/>
  <c r="K5" i="9"/>
  <c r="K6" i="9"/>
  <c r="K7" i="9"/>
  <c r="K8" i="9"/>
  <c r="K9" i="9"/>
  <c r="K10" i="9"/>
  <c r="J4" i="9"/>
  <c r="J5" i="9"/>
  <c r="J6" i="9"/>
  <c r="J7" i="9"/>
  <c r="J8" i="9"/>
  <c r="J9" i="9"/>
  <c r="J10" i="9"/>
  <c r="J3" i="7"/>
  <c r="J4" i="7"/>
  <c r="J5" i="7"/>
  <c r="J6" i="7"/>
  <c r="J7" i="7"/>
  <c r="J8" i="7"/>
  <c r="J9" i="7"/>
  <c r="J10" i="7"/>
  <c r="J4" i="1"/>
  <c r="J3" i="1"/>
  <c r="J5" i="1"/>
  <c r="J6" i="1"/>
  <c r="J7" i="1"/>
  <c r="J8" i="1"/>
  <c r="J9" i="1"/>
  <c r="J10" i="1"/>
  <c r="J3" i="6"/>
  <c r="J4" i="6"/>
  <c r="J5" i="6"/>
  <c r="J6" i="6"/>
  <c r="J7" i="6"/>
  <c r="J8" i="6"/>
  <c r="J9" i="6"/>
  <c r="J10" i="6"/>
  <c r="J2" i="6"/>
  <c r="L3" i="3"/>
  <c r="L4" i="3"/>
  <c r="L5" i="3"/>
  <c r="L6" i="3"/>
  <c r="L7" i="3"/>
  <c r="L8" i="3"/>
  <c r="L9" i="3"/>
  <c r="L10" i="3"/>
  <c r="J3" i="3"/>
  <c r="J4" i="3"/>
  <c r="J5" i="3"/>
  <c r="J6" i="3"/>
  <c r="J7" i="3"/>
  <c r="J8" i="3"/>
  <c r="J9" i="3"/>
  <c r="J10" i="3"/>
  <c r="M3" i="4"/>
  <c r="M4" i="4"/>
  <c r="M5" i="4"/>
  <c r="M6" i="4"/>
  <c r="M7" i="4"/>
  <c r="M8" i="4"/>
  <c r="M9" i="4"/>
  <c r="M10" i="4"/>
  <c r="K3" i="4"/>
  <c r="K4" i="4"/>
  <c r="K5" i="4"/>
  <c r="K6" i="4"/>
  <c r="K7" i="4"/>
  <c r="K8" i="4"/>
  <c r="K9" i="4"/>
  <c r="K10" i="4"/>
  <c r="J3" i="2"/>
  <c r="J4" i="2"/>
  <c r="J5" i="2"/>
  <c r="J6" i="2"/>
  <c r="J7" i="2"/>
  <c r="J8" i="2"/>
  <c r="J9" i="2"/>
  <c r="J10" i="2"/>
  <c r="J3" i="8"/>
  <c r="J4" i="8"/>
  <c r="J5" i="8"/>
  <c r="J6" i="8"/>
  <c r="J7" i="8"/>
  <c r="J8" i="8"/>
  <c r="J9" i="8"/>
  <c r="J10" i="8"/>
  <c r="K2" i="9"/>
  <c r="H11" i="1" l="1"/>
  <c r="H12" i="1"/>
</calcChain>
</file>

<file path=xl/sharedStrings.xml><?xml version="1.0" encoding="utf-8"?>
<sst xmlns="http://schemas.openxmlformats.org/spreadsheetml/2006/main" count="593" uniqueCount="99">
  <si>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</si>
  <si>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</si>
  <si>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</si>
  <si>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</si>
  <si>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</si>
  <si>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</si>
  <si>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</si>
  <si>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</si>
  <si>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</si>
  <si>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</si>
  <si>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</si>
  <si>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</si>
  <si>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</si>
  <si>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</si>
  <si>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</si>
  <si>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</si>
  <si>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</si>
  <si>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</si>
  <si>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</si>
  <si>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</si>
  <si>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</si>
  <si>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</si>
  <si>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</si>
  <si>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</si>
  <si>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</si>
  <si>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</si>
  <si>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</si>
  <si>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</si>
  <si>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</si>
  <si>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</si>
  <si>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</si>
  <si>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</si>
  <si>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</si>
  <si>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</si>
  <si>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</si>
  <si>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</si>
  <si>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</si>
  <si>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</si>
  <si>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</si>
  <si>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</si>
  <si>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</si>
  <si>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</si>
  <si>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</si>
  <si>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</si>
  <si>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</si>
  <si>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</si>
  <si>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</si>
  <si>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</si>
  <si>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</si>
  <si>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</si>
  <si>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</si>
  <si>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</si>
  <si>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</si>
  <si>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</si>
  <si>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</si>
  <si>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</si>
  <si>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</si>
  <si>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</si>
  <si>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</si>
  <si>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</si>
  <si>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</si>
  <si>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</si>
  <si>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</si>
  <si>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</si>
  <si>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</si>
  <si>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</si>
  <si>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</si>
  <si>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</si>
  <si>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</si>
  <si>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</si>
  <si>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</si>
  <si>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</si>
  <si>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</si>
  <si>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</si>
  <si>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</si>
  <si>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</si>
  <si>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</si>
  <si>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</si>
  <si>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</si>
  <si>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</si>
  <si>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</si>
  <si>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</si>
  <si>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DAYS</t>
  </si>
  <si>
    <t>NETWORKDAYS</t>
  </si>
  <si>
    <t>Left</t>
  </si>
  <si>
    <t>Right</t>
  </si>
  <si>
    <t>02/11/2001</t>
  </si>
  <si>
    <t>03/10/1999</t>
  </si>
  <si>
    <t>04/07/2000</t>
  </si>
  <si>
    <t>05/01/2000</t>
  </si>
  <si>
    <t>06/05/2001</t>
  </si>
  <si>
    <t>07/12/1995</t>
  </si>
  <si>
    <t>08/11/2003</t>
  </si>
  <si>
    <t>09/06/2002</t>
  </si>
  <si>
    <t>10/08/2003</t>
  </si>
  <si>
    <t>1-5-2000</t>
  </si>
  <si>
    <t>5-6-2001</t>
  </si>
  <si>
    <t>LEN</t>
  </si>
  <si>
    <t>Networkdays takes out weekends  and 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</si>
</sst>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0" fontId="0" fillId="6" borderId="0" xfId="0" applyFill="1"/>
    <xf numFmtId="49" fontId="0" fillId="6" borderId="0" xfId="0" applyNumberFormat="1" applyFill="1"/>
    <xf numFmtId="0" fontId="0" fillId="7" borderId="0" xfId="0" applyFill="1"/>
    <xf numFmtId="1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K10"/>
  <sheetViews>
    <sheetView workbookViewId="0">
      <selection activeCell="J2" sqref="J2:K10"/>
    </sheetView>
  </sheetViews>
  <sheetFormatPr defaultColWidth="13.5703125" defaultRowHeight="15" x14ac:dyDescent="0.25"/>
  <cols>
    <col min="1" max="1" width="10.85546875" bestFit="1" customWidth="1"/>
    <col min="4" max="4" width="7.57031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s="4" t="s">
        <v>79</v>
      </c>
      <c r="K1" s="4" t="s">
        <v>80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3">
        <f>MAX(H2:H10)</f>
        <v>37933</v>
      </c>
      <c r="K2" s="13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12">
        <f>MAX(G2:G10)</f>
        <v>65000</v>
      </c>
      <c r="K3" s="12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12">
        <f t="shared" ref="J4:J10" si="0">MAX(G3:G11)</f>
        <v>65000</v>
      </c>
      <c r="K4" s="12">
        <f t="shared" ref="K4:K10" si="1">MIN(G3:G11)</f>
        <v>36000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12">
        <f t="shared" si="0"/>
        <v>65000</v>
      </c>
      <c r="K5" s="12">
        <f t="shared" si="1"/>
        <v>41000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12">
        <f t="shared" si="0"/>
        <v>65000</v>
      </c>
      <c r="K6" s="12">
        <f t="shared" si="1"/>
        <v>41000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12">
        <f t="shared" si="0"/>
        <v>65000</v>
      </c>
      <c r="K7" s="12">
        <f t="shared" si="1"/>
        <v>41000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12">
        <f t="shared" si="0"/>
        <v>65000</v>
      </c>
      <c r="K8" s="12">
        <f t="shared" si="1"/>
        <v>41000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12">
        <f t="shared" si="0"/>
        <v>48000</v>
      </c>
      <c r="K9" s="12">
        <f t="shared" si="1"/>
        <v>41000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12">
        <f t="shared" si="0"/>
        <v>48000</v>
      </c>
      <c r="K10" s="12">
        <f t="shared" si="1"/>
        <v>42000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</sheetPr>
  <dimension ref="A1:L10"/>
  <sheetViews>
    <sheetView workbookViewId="0">
      <selection activeCell="L10" sqref="L10"/>
    </sheetView>
  </sheetViews>
  <sheetFormatPr defaultColWidth="13.5703125" defaultRowHeight="15" x14ac:dyDescent="0.25"/>
  <cols>
    <col min="1" max="1" width="10.85546875" bestFit="1" customWidth="1"/>
    <col min="4" max="4" width="7.570312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s="12" t="s">
        <v>76</v>
      </c>
      <c r="K1" s="12" t="s">
        <v>77</v>
      </c>
      <c r="L1" s="12" t="s">
        <v>78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2">
        <f>COUNT(D2:D10)</f>
        <v>9</v>
      </c>
      <c r="K2" s="12">
        <f>COUNTIF(D2:D10,"&gt;32")</f>
        <v>2</v>
      </c>
      <c r="L2" s="12">
        <f>COUNTIFS(D2:D10,"&gt;31",E2:E10,"Male")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/>
  </sheetPr>
  <dimension ref="A1:M10"/>
  <sheetViews>
    <sheetView workbookViewId="0">
      <selection activeCell="J1" sqref="J1:M10"/>
    </sheetView>
  </sheetViews>
  <sheetFormatPr defaultRowHeight="15" x14ac:dyDescent="0.25"/>
  <cols>
    <col min="8" max="8" width="14.42578125" customWidth="1"/>
    <col min="9" max="9" width="13.42578125" customWidth="1"/>
    <col min="11" max="11" width="15.855468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s="12" t="s">
        <v>82</v>
      </c>
      <c r="K1" s="12" t="s">
        <v>83</v>
      </c>
      <c r="L1" s="12" t="s">
        <v>98</v>
      </c>
      <c r="M1" s="12"/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47</v>
      </c>
      <c r="I2" s="2" t="s">
        <v>55</v>
      </c>
      <c r="J2" s="12">
        <f>_xlfn.DAYS(I2,H2)</f>
        <v>5056</v>
      </c>
      <c r="K2" s="12">
        <f>NETWORKDAYS(H2,I2)</f>
        <v>3611</v>
      </c>
      <c r="L2" s="12"/>
      <c r="M2" s="12"/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48</v>
      </c>
      <c r="I3" s="2" t="s">
        <v>56</v>
      </c>
      <c r="J3" s="12">
        <f t="shared" ref="J3:J10" si="0">_xlfn.DAYS(I3,H3)</f>
        <v>5851</v>
      </c>
      <c r="K3" s="12">
        <f t="shared" ref="K3:K10" si="1">NETWORKDAYS(H3,I3)</f>
        <v>4180</v>
      </c>
      <c r="L3" s="12"/>
      <c r="M3" s="12"/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49</v>
      </c>
      <c r="I4" s="2" t="s">
        <v>57</v>
      </c>
      <c r="J4" s="12">
        <f t="shared" si="0"/>
        <v>6275</v>
      </c>
      <c r="K4" s="12">
        <f t="shared" si="1"/>
        <v>4484</v>
      </c>
      <c r="L4" s="12"/>
      <c r="M4" s="12"/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50</v>
      </c>
      <c r="I5" s="2" t="s">
        <v>58</v>
      </c>
      <c r="J5" s="12">
        <f t="shared" si="0"/>
        <v>5811</v>
      </c>
      <c r="K5" s="12">
        <f t="shared" si="1"/>
        <v>4152</v>
      </c>
      <c r="L5" s="12"/>
      <c r="M5" s="12"/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51</v>
      </c>
      <c r="I6" s="2" t="s">
        <v>59</v>
      </c>
      <c r="J6" s="12">
        <f t="shared" si="0"/>
        <v>5960</v>
      </c>
      <c r="K6" s="12">
        <f t="shared" si="1"/>
        <v>4258</v>
      </c>
      <c r="L6" s="12"/>
      <c r="M6" s="12"/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51</v>
      </c>
      <c r="I7" s="2" t="s">
        <v>60</v>
      </c>
      <c r="J7" s="12">
        <f t="shared" si="0"/>
        <v>4511</v>
      </c>
      <c r="K7" s="12">
        <f t="shared" si="1"/>
        <v>3223</v>
      </c>
      <c r="L7" s="12"/>
      <c r="M7" s="12"/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52</v>
      </c>
      <c r="I8" s="2" t="s">
        <v>60</v>
      </c>
      <c r="J8" s="12">
        <f t="shared" si="0"/>
        <v>3595</v>
      </c>
      <c r="K8" s="12">
        <f t="shared" si="1"/>
        <v>2568</v>
      </c>
      <c r="L8" s="12"/>
      <c r="M8" s="12"/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53</v>
      </c>
      <c r="I9" s="2" t="s">
        <v>61</v>
      </c>
      <c r="J9" s="12">
        <f t="shared" si="0"/>
        <v>4700</v>
      </c>
      <c r="K9" s="12">
        <f t="shared" si="1"/>
        <v>3358</v>
      </c>
      <c r="L9" s="12"/>
      <c r="M9" s="12"/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54</v>
      </c>
      <c r="I10" s="2" t="s">
        <v>61</v>
      </c>
      <c r="J10" s="12">
        <f t="shared" si="0"/>
        <v>4273</v>
      </c>
      <c r="K10" s="12">
        <f t="shared" si="1"/>
        <v>3053</v>
      </c>
      <c r="L10" s="12"/>
      <c r="M1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J10"/>
  <sheetViews>
    <sheetView workbookViewId="0">
      <selection activeCell="J2" sqref="J2:J10"/>
    </sheetView>
  </sheetViews>
  <sheetFormatPr defaultColWidth="13.5703125" defaultRowHeight="15" x14ac:dyDescent="0.25"/>
  <cols>
    <col min="1" max="1" width="10.85546875" bestFit="1" customWidth="1"/>
    <col min="4" max="4" width="7.5703125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s="4" t="s">
        <v>81</v>
      </c>
    </row>
    <row r="2" spans="1:10" x14ac:dyDescent="0.25">
      <c r="A2">
        <v>1001</v>
      </c>
      <c r="B2" t="s">
        <v>2</v>
      </c>
      <c r="C2" t="s">
        <v>3</v>
      </c>
      <c r="D2" s="3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2" t="str">
        <f>IF(D2:D10&gt;30,"Old","Young")</f>
        <v>Young</v>
      </c>
    </row>
    <row r="3" spans="1:10" x14ac:dyDescent="0.25">
      <c r="A3">
        <v>1002</v>
      </c>
      <c r="B3" t="s">
        <v>4</v>
      </c>
      <c r="C3" t="s">
        <v>5</v>
      </c>
      <c r="D3" s="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12" t="str">
        <f t="shared" ref="J3:J10" si="0">IF(D3:D11&gt;30,"Old","Young")</f>
        <v>Young</v>
      </c>
    </row>
    <row r="4" spans="1:10" x14ac:dyDescent="0.25">
      <c r="A4">
        <v>1003</v>
      </c>
      <c r="B4" t="s">
        <v>6</v>
      </c>
      <c r="C4" t="s">
        <v>7</v>
      </c>
      <c r="D4" s="3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12" t="str">
        <f t="shared" si="0"/>
        <v>Young</v>
      </c>
    </row>
    <row r="5" spans="1:10" x14ac:dyDescent="0.25">
      <c r="A5">
        <v>1004</v>
      </c>
      <c r="B5" t="s">
        <v>13</v>
      </c>
      <c r="C5" t="s">
        <v>12</v>
      </c>
      <c r="D5" s="3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12" t="str">
        <f t="shared" si="0"/>
        <v>Old</v>
      </c>
    </row>
    <row r="6" spans="1:10" x14ac:dyDescent="0.25">
      <c r="A6">
        <v>1005</v>
      </c>
      <c r="B6" t="s">
        <v>14</v>
      </c>
      <c r="C6" t="s">
        <v>15</v>
      </c>
      <c r="D6" s="3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12" t="str">
        <f t="shared" si="0"/>
        <v>Old</v>
      </c>
    </row>
    <row r="7" spans="1:10" x14ac:dyDescent="0.25">
      <c r="A7">
        <v>1006</v>
      </c>
      <c r="B7" t="s">
        <v>8</v>
      </c>
      <c r="C7" t="s">
        <v>9</v>
      </c>
      <c r="D7" s="3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12" t="str">
        <f t="shared" si="0"/>
        <v>Old</v>
      </c>
    </row>
    <row r="8" spans="1:10" x14ac:dyDescent="0.25">
      <c r="A8">
        <v>1007</v>
      </c>
      <c r="B8" t="s">
        <v>33</v>
      </c>
      <c r="C8" t="s">
        <v>34</v>
      </c>
      <c r="D8" s="3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12" t="str">
        <f t="shared" si="0"/>
        <v>Old</v>
      </c>
    </row>
    <row r="9" spans="1:10" x14ac:dyDescent="0.25">
      <c r="A9">
        <v>1008</v>
      </c>
      <c r="B9" t="s">
        <v>16</v>
      </c>
      <c r="C9" t="s">
        <v>17</v>
      </c>
      <c r="D9" s="3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12" t="str">
        <f t="shared" si="0"/>
        <v>Old</v>
      </c>
    </row>
    <row r="10" spans="1:10" x14ac:dyDescent="0.25">
      <c r="A10">
        <v>1009</v>
      </c>
      <c r="B10" t="s">
        <v>10</v>
      </c>
      <c r="C10" t="s">
        <v>11</v>
      </c>
      <c r="D10" s="3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12" t="str">
        <f t="shared" si="0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K10"/>
  <sheetViews>
    <sheetView tabSelected="1" topLeftCell="B1" workbookViewId="0">
      <selection activeCell="K14" sqref="K14"/>
    </sheetView>
  </sheetViews>
  <sheetFormatPr defaultColWidth="10.85546875" defaultRowHeight="15" x14ac:dyDescent="0.25"/>
  <cols>
    <col min="1" max="1" width="10.85546875" bestFit="1" customWidth="1"/>
  </cols>
  <sheetData>
    <row r="1" spans="1:11" x14ac:dyDescent="0.25">
      <c r="A1" t="s">
        <v>20</v>
      </c>
      <c r="B1" t="s">
        <v>0</v>
      </c>
      <c r="C1" s="4" t="s">
        <v>1</v>
      </c>
      <c r="D1" t="s">
        <v>23</v>
      </c>
      <c r="E1" t="s">
        <v>24</v>
      </c>
      <c r="F1" s="6" t="s">
        <v>21</v>
      </c>
      <c r="G1" t="s">
        <v>22</v>
      </c>
      <c r="H1" t="s">
        <v>35</v>
      </c>
      <c r="I1" t="s">
        <v>36</v>
      </c>
      <c r="J1" s="5" t="s">
        <v>19</v>
      </c>
      <c r="K1" s="6" t="s">
        <v>97</v>
      </c>
    </row>
    <row r="2" spans="1:11" x14ac:dyDescent="0.25">
      <c r="A2">
        <v>1001</v>
      </c>
      <c r="B2" t="s">
        <v>2</v>
      </c>
      <c r="C2" s="4" t="s">
        <v>3</v>
      </c>
      <c r="D2">
        <v>30</v>
      </c>
      <c r="E2" t="s">
        <v>26</v>
      </c>
      <c r="F2" s="6" t="s">
        <v>25</v>
      </c>
      <c r="G2">
        <v>45000</v>
      </c>
      <c r="H2" s="1">
        <v>37197</v>
      </c>
      <c r="I2" s="1">
        <v>42253</v>
      </c>
      <c r="J2" s="4">
        <f>LEN(C2:C10)</f>
        <v>7</v>
      </c>
      <c r="K2" s="6">
        <f>LEN(F2:F11)</f>
        <v>8</v>
      </c>
    </row>
    <row r="3" spans="1:11" x14ac:dyDescent="0.25">
      <c r="A3">
        <v>1002</v>
      </c>
      <c r="B3" t="s">
        <v>4</v>
      </c>
      <c r="C3" s="4" t="s">
        <v>5</v>
      </c>
      <c r="D3">
        <v>30</v>
      </c>
      <c r="E3" t="s">
        <v>28</v>
      </c>
      <c r="F3" s="6" t="s">
        <v>27</v>
      </c>
      <c r="G3">
        <v>36000</v>
      </c>
      <c r="H3" s="1">
        <v>36436</v>
      </c>
      <c r="I3" s="1">
        <v>42287</v>
      </c>
      <c r="J3" s="4">
        <f t="shared" ref="J3:J10" si="0">LEN(C3:C11)</f>
        <v>7</v>
      </c>
      <c r="K3" s="6">
        <f t="shared" ref="K3:K10" si="1">LEN(F3:F12)</f>
        <v>12</v>
      </c>
    </row>
    <row r="4" spans="1:11" x14ac:dyDescent="0.25">
      <c r="A4">
        <v>1003</v>
      </c>
      <c r="B4" t="s">
        <v>6</v>
      </c>
      <c r="C4" s="4" t="s">
        <v>7</v>
      </c>
      <c r="D4">
        <v>29</v>
      </c>
      <c r="E4" t="s">
        <v>26</v>
      </c>
      <c r="F4" s="6" t="s">
        <v>25</v>
      </c>
      <c r="G4">
        <v>63000</v>
      </c>
      <c r="H4" s="1">
        <v>36711</v>
      </c>
      <c r="I4" s="1">
        <v>42986</v>
      </c>
      <c r="J4" s="4">
        <f t="shared" si="0"/>
        <v>7</v>
      </c>
      <c r="K4" s="6">
        <f t="shared" si="1"/>
        <v>8</v>
      </c>
    </row>
    <row r="5" spans="1:11" x14ac:dyDescent="0.25">
      <c r="A5">
        <v>1004</v>
      </c>
      <c r="B5" t="s">
        <v>13</v>
      </c>
      <c r="C5" s="4" t="s">
        <v>12</v>
      </c>
      <c r="D5">
        <v>31</v>
      </c>
      <c r="E5" t="s">
        <v>28</v>
      </c>
      <c r="F5" s="6" t="s">
        <v>29</v>
      </c>
      <c r="G5">
        <v>47000</v>
      </c>
      <c r="H5" s="1">
        <v>36530</v>
      </c>
      <c r="I5" s="1">
        <v>42341</v>
      </c>
      <c r="J5" s="4">
        <f t="shared" si="0"/>
        <v>6</v>
      </c>
      <c r="K5" s="6">
        <f t="shared" si="1"/>
        <v>10</v>
      </c>
    </row>
    <row r="6" spans="1:11" x14ac:dyDescent="0.25">
      <c r="A6">
        <v>1005</v>
      </c>
      <c r="B6" t="s">
        <v>14</v>
      </c>
      <c r="C6" s="4" t="s">
        <v>15</v>
      </c>
      <c r="D6">
        <v>32</v>
      </c>
      <c r="E6" t="s">
        <v>26</v>
      </c>
      <c r="F6" s="6" t="s">
        <v>30</v>
      </c>
      <c r="G6">
        <v>50000</v>
      </c>
      <c r="H6" s="1">
        <v>37017</v>
      </c>
      <c r="I6" s="1">
        <v>42977</v>
      </c>
      <c r="J6" s="4">
        <f t="shared" si="0"/>
        <v>10</v>
      </c>
      <c r="K6" s="6">
        <f t="shared" si="1"/>
        <v>2</v>
      </c>
    </row>
    <row r="7" spans="1:11" x14ac:dyDescent="0.25">
      <c r="A7">
        <v>1006</v>
      </c>
      <c r="B7" t="s">
        <v>8</v>
      </c>
      <c r="C7" s="4" t="s">
        <v>9</v>
      </c>
      <c r="D7">
        <v>35</v>
      </c>
      <c r="E7" t="s">
        <v>26</v>
      </c>
      <c r="F7" s="6" t="s">
        <v>31</v>
      </c>
      <c r="G7">
        <v>65000</v>
      </c>
      <c r="H7" s="1">
        <v>35040</v>
      </c>
      <c r="I7" s="1">
        <v>41528</v>
      </c>
      <c r="J7" s="4">
        <f t="shared" si="0"/>
        <v>5</v>
      </c>
      <c r="K7" s="6">
        <f t="shared" si="1"/>
        <v>16</v>
      </c>
    </row>
    <row r="8" spans="1:11" x14ac:dyDescent="0.25">
      <c r="A8">
        <v>1007</v>
      </c>
      <c r="B8" t="s">
        <v>33</v>
      </c>
      <c r="C8" s="4" t="s">
        <v>34</v>
      </c>
      <c r="D8">
        <v>32</v>
      </c>
      <c r="E8" t="s">
        <v>28</v>
      </c>
      <c r="F8" s="6" t="s">
        <v>32</v>
      </c>
      <c r="G8">
        <v>41000</v>
      </c>
      <c r="H8" s="1">
        <v>37933</v>
      </c>
      <c r="I8" s="1">
        <v>41551</v>
      </c>
      <c r="J8" s="4">
        <f t="shared" si="0"/>
        <v>6</v>
      </c>
      <c r="K8" s="6">
        <f t="shared" si="1"/>
        <v>18</v>
      </c>
    </row>
    <row r="9" spans="1:11" x14ac:dyDescent="0.25">
      <c r="A9">
        <v>1008</v>
      </c>
      <c r="B9" t="s">
        <v>16</v>
      </c>
      <c r="C9" s="4" t="s">
        <v>17</v>
      </c>
      <c r="D9">
        <v>38</v>
      </c>
      <c r="E9" t="s">
        <v>26</v>
      </c>
      <c r="F9" s="6" t="s">
        <v>25</v>
      </c>
      <c r="G9">
        <v>48000</v>
      </c>
      <c r="H9" s="1">
        <v>37416</v>
      </c>
      <c r="I9" s="1">
        <v>42116</v>
      </c>
      <c r="J9" s="4">
        <f t="shared" si="0"/>
        <v>6</v>
      </c>
      <c r="K9" s="6">
        <f t="shared" si="1"/>
        <v>8</v>
      </c>
    </row>
    <row r="10" spans="1:11" x14ac:dyDescent="0.25">
      <c r="A10">
        <v>1009</v>
      </c>
      <c r="B10" t="s">
        <v>10</v>
      </c>
      <c r="C10" s="4" t="s">
        <v>11</v>
      </c>
      <c r="D10">
        <v>31</v>
      </c>
      <c r="E10" t="s">
        <v>26</v>
      </c>
      <c r="F10" s="6" t="s">
        <v>29</v>
      </c>
      <c r="G10">
        <v>42000</v>
      </c>
      <c r="H10" s="1">
        <v>37843</v>
      </c>
      <c r="I10" s="1">
        <v>40800</v>
      </c>
      <c r="J10" s="4">
        <f t="shared" si="0"/>
        <v>6</v>
      </c>
      <c r="K10" s="6">
        <f t="shared" si="1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M10"/>
  <sheetViews>
    <sheetView workbookViewId="0">
      <selection activeCell="H1" sqref="H1:H10"/>
    </sheetView>
  </sheetViews>
  <sheetFormatPr defaultColWidth="14.5703125" defaultRowHeight="15" x14ac:dyDescent="0.25"/>
  <cols>
    <col min="4" max="4" width="8" customWidth="1"/>
    <col min="10" max="10" width="32.42578125" bestFit="1" customWidth="1"/>
  </cols>
  <sheetData>
    <row r="1" spans="1:13" x14ac:dyDescent="0.25">
      <c r="A1" t="s">
        <v>20</v>
      </c>
      <c r="B1" t="s">
        <v>0</v>
      </c>
      <c r="C1" s="7" t="s">
        <v>1</v>
      </c>
      <c r="D1" t="s">
        <v>23</v>
      </c>
      <c r="E1" t="s">
        <v>24</v>
      </c>
      <c r="F1" t="s">
        <v>21</v>
      </c>
      <c r="G1" t="s">
        <v>22</v>
      </c>
      <c r="H1" s="8" t="s">
        <v>35</v>
      </c>
      <c r="I1" t="s">
        <v>36</v>
      </c>
      <c r="J1" t="s">
        <v>37</v>
      </c>
      <c r="K1" s="7" t="s">
        <v>84</v>
      </c>
      <c r="L1" s="7" t="s">
        <v>85</v>
      </c>
      <c r="M1" s="8" t="s">
        <v>85</v>
      </c>
    </row>
    <row r="2" spans="1:13" x14ac:dyDescent="0.25">
      <c r="A2">
        <v>1001</v>
      </c>
      <c r="B2" t="s">
        <v>2</v>
      </c>
      <c r="C2" s="7" t="s">
        <v>3</v>
      </c>
      <c r="D2">
        <v>30</v>
      </c>
      <c r="E2" t="s">
        <v>26</v>
      </c>
      <c r="F2" t="s">
        <v>25</v>
      </c>
      <c r="G2">
        <v>45000</v>
      </c>
      <c r="H2" s="9" t="s">
        <v>47</v>
      </c>
      <c r="I2" s="2" t="s">
        <v>55</v>
      </c>
      <c r="J2" s="1" t="s">
        <v>38</v>
      </c>
      <c r="K2" s="7" t="str">
        <f>LEFT(C2:C10,3)</f>
        <v>Hal</v>
      </c>
      <c r="L2" s="7" t="str">
        <f>RIGHT(C2:C10,3)</f>
        <v>ert</v>
      </c>
      <c r="M2" s="8" t="str">
        <f>RIGHT(H2:H10,4)</f>
        <v>2001</v>
      </c>
    </row>
    <row r="3" spans="1:13" x14ac:dyDescent="0.25">
      <c r="A3">
        <v>1002</v>
      </c>
      <c r="B3" t="s">
        <v>4</v>
      </c>
      <c r="C3" s="7" t="s">
        <v>5</v>
      </c>
      <c r="D3">
        <v>30</v>
      </c>
      <c r="E3" t="s">
        <v>28</v>
      </c>
      <c r="F3" t="s">
        <v>27</v>
      </c>
      <c r="G3">
        <v>36000</v>
      </c>
      <c r="H3" s="9" t="s">
        <v>48</v>
      </c>
      <c r="I3" s="2" t="s">
        <v>56</v>
      </c>
      <c r="J3" s="1" t="s">
        <v>39</v>
      </c>
      <c r="K3" s="7" t="str">
        <f t="shared" ref="K3:K10" si="0">LEFT(C3:C11,3)</f>
        <v>Bea</v>
      </c>
      <c r="L3" s="7" t="str">
        <f t="shared" ref="L3:L10" si="1">RIGHT(C3:C11,3)</f>
        <v>ley</v>
      </c>
      <c r="M3" s="8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s="7" t="s">
        <v>7</v>
      </c>
      <c r="D4">
        <v>29</v>
      </c>
      <c r="E4" t="s">
        <v>26</v>
      </c>
      <c r="F4" t="s">
        <v>25</v>
      </c>
      <c r="G4">
        <v>63000</v>
      </c>
      <c r="H4" s="9" t="s">
        <v>49</v>
      </c>
      <c r="I4" s="2" t="s">
        <v>57</v>
      </c>
      <c r="J4" s="1" t="s">
        <v>40</v>
      </c>
      <c r="K4" s="7" t="str">
        <f t="shared" si="0"/>
        <v>Sch</v>
      </c>
      <c r="L4" s="7" t="str">
        <f t="shared" si="1"/>
        <v>ute</v>
      </c>
      <c r="M4" s="8" t="str">
        <f t="shared" si="2"/>
        <v>2000</v>
      </c>
    </row>
    <row r="5" spans="1:13" x14ac:dyDescent="0.25">
      <c r="A5">
        <v>1004</v>
      </c>
      <c r="B5" t="s">
        <v>13</v>
      </c>
      <c r="C5" s="7" t="s">
        <v>12</v>
      </c>
      <c r="D5">
        <v>31</v>
      </c>
      <c r="E5" t="s">
        <v>28</v>
      </c>
      <c r="F5" t="s">
        <v>29</v>
      </c>
      <c r="G5">
        <v>47000</v>
      </c>
      <c r="H5" s="9" t="s">
        <v>50</v>
      </c>
      <c r="I5" s="2" t="s">
        <v>58</v>
      </c>
      <c r="J5" s="1" t="s">
        <v>41</v>
      </c>
      <c r="K5" s="7" t="str">
        <f t="shared" si="0"/>
        <v>Mar</v>
      </c>
      <c r="L5" s="7" t="str">
        <f t="shared" si="1"/>
        <v>tin</v>
      </c>
      <c r="M5" s="8" t="str">
        <f t="shared" si="2"/>
        <v>2000</v>
      </c>
    </row>
    <row r="6" spans="1:13" x14ac:dyDescent="0.25">
      <c r="A6">
        <v>1005</v>
      </c>
      <c r="B6" t="s">
        <v>14</v>
      </c>
      <c r="C6" s="7" t="s">
        <v>15</v>
      </c>
      <c r="D6">
        <v>32</v>
      </c>
      <c r="E6" t="s">
        <v>26</v>
      </c>
      <c r="F6" t="s">
        <v>30</v>
      </c>
      <c r="G6">
        <v>50000</v>
      </c>
      <c r="H6" s="9" t="s">
        <v>51</v>
      </c>
      <c r="I6" s="2" t="s">
        <v>59</v>
      </c>
      <c r="J6" s="1" t="s">
        <v>42</v>
      </c>
      <c r="K6" s="7" t="str">
        <f t="shared" si="0"/>
        <v>Fle</v>
      </c>
      <c r="L6" s="7" t="str">
        <f t="shared" si="1"/>
        <v>son</v>
      </c>
      <c r="M6" s="8" t="str">
        <f t="shared" si="2"/>
        <v>2001</v>
      </c>
    </row>
    <row r="7" spans="1:13" x14ac:dyDescent="0.25">
      <c r="A7">
        <v>1006</v>
      </c>
      <c r="B7" t="s">
        <v>8</v>
      </c>
      <c r="C7" s="7" t="s">
        <v>9</v>
      </c>
      <c r="D7">
        <v>35</v>
      </c>
      <c r="E7" t="s">
        <v>26</v>
      </c>
      <c r="F7" t="s">
        <v>31</v>
      </c>
      <c r="G7">
        <v>65000</v>
      </c>
      <c r="H7" s="9" t="s">
        <v>51</v>
      </c>
      <c r="I7" s="2" t="s">
        <v>60</v>
      </c>
      <c r="J7" s="1" t="s">
        <v>43</v>
      </c>
      <c r="K7" s="7" t="str">
        <f t="shared" si="0"/>
        <v>Sco</v>
      </c>
      <c r="L7" s="7" t="str">
        <f t="shared" si="1"/>
        <v>ott</v>
      </c>
      <c r="M7" s="8" t="str">
        <f t="shared" si="2"/>
        <v>2001</v>
      </c>
    </row>
    <row r="8" spans="1:13" x14ac:dyDescent="0.25">
      <c r="A8">
        <v>1007</v>
      </c>
      <c r="B8" t="s">
        <v>33</v>
      </c>
      <c r="C8" s="7" t="s">
        <v>34</v>
      </c>
      <c r="D8">
        <v>32</v>
      </c>
      <c r="E8" t="s">
        <v>28</v>
      </c>
      <c r="F8" t="s">
        <v>32</v>
      </c>
      <c r="G8">
        <v>41000</v>
      </c>
      <c r="H8" s="9" t="s">
        <v>52</v>
      </c>
      <c r="I8" s="2" t="s">
        <v>60</v>
      </c>
      <c r="J8" s="1" t="s">
        <v>44</v>
      </c>
      <c r="K8" s="7" t="str">
        <f t="shared" si="0"/>
        <v>Pal</v>
      </c>
      <c r="L8" s="7" t="str">
        <f t="shared" si="1"/>
        <v>mer</v>
      </c>
      <c r="M8" s="8" t="str">
        <f t="shared" si="2"/>
        <v>2003</v>
      </c>
    </row>
    <row r="9" spans="1:13" x14ac:dyDescent="0.25">
      <c r="A9">
        <v>1008</v>
      </c>
      <c r="B9" t="s">
        <v>16</v>
      </c>
      <c r="C9" s="7" t="s">
        <v>17</v>
      </c>
      <c r="D9">
        <v>38</v>
      </c>
      <c r="E9" t="s">
        <v>26</v>
      </c>
      <c r="F9" t="s">
        <v>25</v>
      </c>
      <c r="G9">
        <v>48000</v>
      </c>
      <c r="H9" s="9" t="s">
        <v>53</v>
      </c>
      <c r="I9" s="2" t="s">
        <v>61</v>
      </c>
      <c r="J9" s="1" t="s">
        <v>45</v>
      </c>
      <c r="K9" s="7" t="str">
        <f t="shared" si="0"/>
        <v>Hud</v>
      </c>
      <c r="L9" s="7" t="str">
        <f t="shared" si="1"/>
        <v>son</v>
      </c>
      <c r="M9" s="8" t="str">
        <f t="shared" si="2"/>
        <v>2002</v>
      </c>
    </row>
    <row r="10" spans="1:13" x14ac:dyDescent="0.25">
      <c r="A10">
        <v>1009</v>
      </c>
      <c r="B10" t="s">
        <v>10</v>
      </c>
      <c r="C10" s="7" t="s">
        <v>11</v>
      </c>
      <c r="D10">
        <v>31</v>
      </c>
      <c r="E10" t="s">
        <v>26</v>
      </c>
      <c r="F10" t="s">
        <v>29</v>
      </c>
      <c r="G10">
        <v>42000</v>
      </c>
      <c r="H10" s="9" t="s">
        <v>54</v>
      </c>
      <c r="I10" s="2" t="s">
        <v>61</v>
      </c>
      <c r="J10" s="1" t="s">
        <v>46</v>
      </c>
      <c r="K10" s="7" t="str">
        <f t="shared" si="0"/>
        <v>Mal</v>
      </c>
      <c r="L10" s="7" t="str">
        <f t="shared" si="1"/>
        <v>one</v>
      </c>
      <c r="M10" s="8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L13"/>
  <sheetViews>
    <sheetView workbookViewId="0">
      <selection activeCell="L3" sqref="L3"/>
    </sheetView>
  </sheetViews>
  <sheetFormatPr defaultColWidth="13.5703125" defaultRowHeight="15" x14ac:dyDescent="0.25"/>
  <cols>
    <col min="1" max="1" width="10.85546875" bestFit="1" customWidth="1"/>
    <col min="4" max="4" width="7.570312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s="10" t="s">
        <v>69</v>
      </c>
      <c r="K1" s="10"/>
      <c r="L1" s="10"/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0" t="str">
        <f>TEXT(H2:H10,"DD/MM/YYY")</f>
        <v>02/11/2001</v>
      </c>
      <c r="K2" s="11" t="s">
        <v>86</v>
      </c>
      <c r="L2" s="10" t="str">
        <f>RIGHT(K2:K10,4)</f>
        <v>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10" t="str">
        <f t="shared" ref="J3:J10" si="0">TEXT(H3:H11,"DD/MM/YYY")</f>
        <v>03/10/1999</v>
      </c>
      <c r="K3" s="11" t="s">
        <v>87</v>
      </c>
      <c r="L3" s="10" t="str">
        <f t="shared" ref="L3:L10" si="1">RIGHT(K3:K11,4)</f>
        <v>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10" t="str">
        <f t="shared" si="0"/>
        <v>04/07/2000</v>
      </c>
      <c r="K4" s="11" t="s">
        <v>88</v>
      </c>
      <c r="L4" s="10" t="str">
        <f t="shared" si="1"/>
        <v>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10" t="str">
        <f t="shared" si="0"/>
        <v>05/01/2000</v>
      </c>
      <c r="K5" s="11" t="s">
        <v>89</v>
      </c>
      <c r="L5" s="10" t="str">
        <f t="shared" si="1"/>
        <v>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10" t="str">
        <f t="shared" si="0"/>
        <v>06/05/2001</v>
      </c>
      <c r="K6" s="11" t="s">
        <v>90</v>
      </c>
      <c r="L6" s="10" t="str">
        <f t="shared" si="1"/>
        <v>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10" t="str">
        <f t="shared" si="0"/>
        <v>07/12/1995</v>
      </c>
      <c r="K7" s="11" t="s">
        <v>91</v>
      </c>
      <c r="L7" s="10" t="str">
        <f t="shared" si="1"/>
        <v>1995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10" t="str">
        <f t="shared" si="0"/>
        <v>08/11/2003</v>
      </c>
      <c r="K8" s="11" t="s">
        <v>92</v>
      </c>
      <c r="L8" s="10" t="str">
        <f t="shared" si="1"/>
        <v>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10" t="str">
        <f t="shared" si="0"/>
        <v>09/06/2002</v>
      </c>
      <c r="K9" s="11" t="s">
        <v>93</v>
      </c>
      <c r="L9" s="10" t="str">
        <f t="shared" si="1"/>
        <v>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10" t="str">
        <f t="shared" si="0"/>
        <v>10/08/2003</v>
      </c>
      <c r="K10" s="11" t="s">
        <v>94</v>
      </c>
      <c r="L10" s="10" t="str">
        <f t="shared" si="1"/>
        <v>2003</v>
      </c>
    </row>
    <row r="12" spans="1:12" x14ac:dyDescent="0.25">
      <c r="H12" s="1"/>
    </row>
    <row r="13" spans="1:12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L10"/>
  <sheetViews>
    <sheetView workbookViewId="0">
      <selection activeCell="H36" sqref="H36"/>
    </sheetView>
  </sheetViews>
  <sheetFormatPr defaultColWidth="13.5703125" defaultRowHeight="15" x14ac:dyDescent="0.25"/>
  <cols>
    <col min="1" max="1" width="10.85546875" bestFit="1" customWidth="1"/>
    <col min="4" max="4" width="7.570312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s="10" t="s">
        <v>67</v>
      </c>
      <c r="K1" s="10" t="s">
        <v>68</v>
      </c>
      <c r="L1" s="10"/>
    </row>
    <row r="2" spans="1:12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0" t="str">
        <f>TRIM(C2:C10)</f>
        <v>Halpert</v>
      </c>
      <c r="K2" s="10"/>
      <c r="L2" s="10"/>
    </row>
    <row r="3" spans="1:12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10" t="str">
        <f t="shared" ref="J3:J10" si="0">TRIM(C3:C11)</f>
        <v>Beasley</v>
      </c>
      <c r="K3" s="10"/>
      <c r="L3" s="10"/>
    </row>
    <row r="4" spans="1:12" x14ac:dyDescent="0.25">
      <c r="A4">
        <v>1003</v>
      </c>
      <c r="B4" s="2" t="s">
        <v>6</v>
      </c>
      <c r="C4" s="2" t="s">
        <v>66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10" t="str">
        <f t="shared" si="0"/>
        <v>Schrute</v>
      </c>
      <c r="K4" s="10"/>
      <c r="L4" s="10"/>
    </row>
    <row r="5" spans="1:12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10" t="str">
        <f t="shared" si="0"/>
        <v>Martin</v>
      </c>
      <c r="K5" s="10"/>
      <c r="L5" s="10"/>
    </row>
    <row r="6" spans="1:12" x14ac:dyDescent="0.25">
      <c r="A6">
        <v>1005</v>
      </c>
      <c r="B6" s="2" t="s">
        <v>14</v>
      </c>
      <c r="C6" s="2" t="s">
        <v>65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10" t="str">
        <f t="shared" si="0"/>
        <v>Flenderson</v>
      </c>
      <c r="K6" s="10"/>
      <c r="L6" s="10"/>
    </row>
    <row r="7" spans="1:12" x14ac:dyDescent="0.25">
      <c r="A7">
        <v>1006</v>
      </c>
      <c r="B7" s="2" t="s">
        <v>8</v>
      </c>
      <c r="C7" s="2" t="s">
        <v>64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10" t="str">
        <f t="shared" si="0"/>
        <v>Scott</v>
      </c>
      <c r="K7" s="10"/>
      <c r="L7" s="10"/>
    </row>
    <row r="8" spans="1:12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10" t="str">
        <f t="shared" si="0"/>
        <v>Palmer</v>
      </c>
      <c r="K8" s="10"/>
      <c r="L8" s="10"/>
    </row>
    <row r="9" spans="1:12" x14ac:dyDescent="0.25">
      <c r="A9">
        <v>1008</v>
      </c>
      <c r="B9" s="2" t="s">
        <v>16</v>
      </c>
      <c r="C9" s="2" t="s">
        <v>63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10" t="str">
        <f t="shared" si="0"/>
        <v>Hudson</v>
      </c>
      <c r="K9" s="10"/>
      <c r="L9" s="10"/>
    </row>
    <row r="10" spans="1:12" x14ac:dyDescent="0.25">
      <c r="A10">
        <v>1009</v>
      </c>
      <c r="B10" s="2" t="s">
        <v>10</v>
      </c>
      <c r="C10" s="2" t="s">
        <v>62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10" t="str">
        <f t="shared" si="0"/>
        <v>Malone</v>
      </c>
      <c r="K10" s="10"/>
      <c r="L10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M12"/>
  <sheetViews>
    <sheetView workbookViewId="0">
      <selection activeCell="L2" sqref="L2"/>
    </sheetView>
  </sheetViews>
  <sheetFormatPr defaultRowHeight="15" x14ac:dyDescent="0.25"/>
  <cols>
    <col min="2" max="2" width="10.42578125" customWidth="1"/>
    <col min="3" max="5" width="10.5703125" customWidth="1"/>
    <col min="6" max="6" width="16.5703125" customWidth="1"/>
    <col min="8" max="8" width="14.140625" customWidth="1"/>
    <col min="9" max="9" width="14.85546875" customWidth="1"/>
    <col min="10" max="10" width="25" customWidth="1"/>
    <col min="11" max="11" width="27.5703125" customWidth="1"/>
    <col min="12" max="12" width="14.5703125" customWidth="1"/>
    <col min="13" max="13" width="13.14062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s="12" t="s">
        <v>18</v>
      </c>
      <c r="K1" s="12" t="s">
        <v>18</v>
      </c>
      <c r="L1" s="12"/>
      <c r="M1" s="12"/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2" t="str">
        <f>CONCATENATE(B2,C2)</f>
        <v>JimHalpert</v>
      </c>
      <c r="K2" s="12" t="str">
        <f>CONCATENATE(B2," ",C2)</f>
        <v>Jim Halpert</v>
      </c>
      <c r="L2" s="12" t="str">
        <f>CONCATENATE(B2,".",C2,"@gmail.com")</f>
        <v>Jim.Halpert@gmail.com</v>
      </c>
      <c r="M2" s="12"/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12" t="str">
        <f t="shared" ref="J3:J10" si="0">CONCATENATE(B3,C3)</f>
        <v>PamBeasley</v>
      </c>
      <c r="K3" s="12" t="str">
        <f t="shared" ref="K3:K10" si="1">CONCATENATE(B3," ",C3)</f>
        <v>Pam Beasley</v>
      </c>
      <c r="L3" s="12" t="str">
        <f t="shared" ref="L3:L12" si="2">CONCATENATE(B3,".",C3,"@gmail.com")</f>
        <v>Pam.Beasley@gmail.com</v>
      </c>
      <c r="M3" s="12"/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s="12" t="str">
        <f>CONCATENATE(B4,C4)</f>
        <v>DwightSchrute</v>
      </c>
      <c r="K4" s="12" t="str">
        <f t="shared" si="1"/>
        <v>Dwight Schrute</v>
      </c>
      <c r="L4" s="12" t="str">
        <f t="shared" si="2"/>
        <v>Dwight.Schrute@gmail.com</v>
      </c>
      <c r="M4" s="12"/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s="12" t="str">
        <f t="shared" si="0"/>
        <v>AngelaMartin</v>
      </c>
      <c r="K5" s="12" t="str">
        <f t="shared" si="1"/>
        <v>Angela Martin</v>
      </c>
      <c r="L5" s="12" t="str">
        <f t="shared" si="2"/>
        <v>Angela.Martin@gmail.com</v>
      </c>
      <c r="M5" s="12"/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s="12" t="str">
        <f t="shared" si="0"/>
        <v>TobyFlenderson</v>
      </c>
      <c r="K6" s="12" t="str">
        <f t="shared" si="1"/>
        <v>Toby Flenderson</v>
      </c>
      <c r="L6" s="12" t="str">
        <f t="shared" si="2"/>
        <v>Toby.Flenderson@gmail.com</v>
      </c>
      <c r="M6" s="12"/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s="12" t="str">
        <f t="shared" si="0"/>
        <v>MichaelScott</v>
      </c>
      <c r="K7" s="12" t="str">
        <f t="shared" si="1"/>
        <v>Michael Scott</v>
      </c>
      <c r="L7" s="12" t="str">
        <f t="shared" si="2"/>
        <v>Michael.Scott@gmail.com</v>
      </c>
      <c r="M7" s="12"/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s="12" t="str">
        <f t="shared" si="0"/>
        <v>MeredithPalmer</v>
      </c>
      <c r="K8" s="12" t="str">
        <f t="shared" si="1"/>
        <v>Meredith Palmer</v>
      </c>
      <c r="L8" s="12" t="str">
        <f t="shared" si="2"/>
        <v>Meredith.Palmer@gmail.com</v>
      </c>
      <c r="M8" s="12"/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s="12" t="str">
        <f t="shared" si="0"/>
        <v>StanleyHudson</v>
      </c>
      <c r="K9" s="12" t="str">
        <f t="shared" si="1"/>
        <v>Stanley Hudson</v>
      </c>
      <c r="L9" s="12" t="str">
        <f t="shared" si="2"/>
        <v>Stanley.Hudson@gmail.com</v>
      </c>
      <c r="M9" s="12"/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s="12" t="str">
        <f t="shared" si="0"/>
        <v>KevinMalone</v>
      </c>
      <c r="K10" s="12" t="str">
        <f t="shared" si="1"/>
        <v>Kevin Malone</v>
      </c>
      <c r="L10" s="12" t="str">
        <f t="shared" si="2"/>
        <v>Kevin.Malone@gmail.com</v>
      </c>
      <c r="M10" s="12"/>
    </row>
    <row r="11" spans="1:13" x14ac:dyDescent="0.25">
      <c r="H11" t="str">
        <f t="shared" ref="H11:H12" si="3">CONCATENATE(B11," ",C11)</f>
        <v xml:space="preserve"> </v>
      </c>
    </row>
    <row r="12" spans="1:13" x14ac:dyDescent="0.25">
      <c r="H12" t="str">
        <f t="shared" si="3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L20"/>
  <sheetViews>
    <sheetView workbookViewId="0">
      <selection activeCell="L1" sqref="L1:L10"/>
    </sheetView>
  </sheetViews>
  <sheetFormatPr defaultColWidth="13.5703125" defaultRowHeight="15" x14ac:dyDescent="0.25"/>
  <cols>
    <col min="1" max="1" width="10.85546875" bestFit="1" customWidth="1"/>
    <col min="4" max="4" width="7.570312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s="12" t="s">
        <v>70</v>
      </c>
      <c r="K1" s="12" t="s">
        <v>71</v>
      </c>
      <c r="L1" s="12" t="s">
        <v>72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47</v>
      </c>
      <c r="I2" s="2" t="s">
        <v>55</v>
      </c>
      <c r="J2" s="12" t="str">
        <f>SUBSTITUTE(H2:H10,"-","/")</f>
        <v>11/2/2001</v>
      </c>
      <c r="K2" s="12" t="str">
        <f>SUBSTITUTE(H2:H10,"/","-")</f>
        <v>11-2-2001</v>
      </c>
      <c r="L2" s="12" t="str">
        <f>SUBSTITUTE(J2:J10,"/","-",1)</f>
        <v>11-2/2001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48</v>
      </c>
      <c r="I3" s="2" t="s">
        <v>56</v>
      </c>
      <c r="J3" s="12" t="str">
        <f t="shared" ref="J3:J10" si="0">SUBSTITUTE(H3:H11,"-","/")</f>
        <v>10/3/1999</v>
      </c>
      <c r="K3" s="12" t="str">
        <f t="shared" ref="K3:K10" si="1">SUBSTITUTE(H3:H11,"/","-")</f>
        <v>10-3-1999</v>
      </c>
      <c r="L3" s="12" t="str">
        <f t="shared" ref="L3:L10" si="2">SUBSTITUTE(J3:J11,"/","-",1)</f>
        <v>10-3/1999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49</v>
      </c>
      <c r="I4" s="2" t="s">
        <v>57</v>
      </c>
      <c r="J4" s="12" t="str">
        <f t="shared" si="0"/>
        <v>7/4/2000</v>
      </c>
      <c r="K4" s="12" t="str">
        <f t="shared" si="1"/>
        <v>7-4-2000</v>
      </c>
      <c r="L4" s="12" t="str">
        <f t="shared" si="2"/>
        <v>7-4/2000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95</v>
      </c>
      <c r="I5" s="2" t="s">
        <v>58</v>
      </c>
      <c r="J5" s="12" t="str">
        <f t="shared" si="0"/>
        <v>1/5/2000</v>
      </c>
      <c r="K5" s="12" t="str">
        <f t="shared" si="1"/>
        <v>1-5-2000</v>
      </c>
      <c r="L5" s="12" t="str">
        <f t="shared" si="2"/>
        <v>1-5/2000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96</v>
      </c>
      <c r="I6" s="2" t="s">
        <v>59</v>
      </c>
      <c r="J6" s="12" t="str">
        <f t="shared" si="0"/>
        <v>5/6/2001</v>
      </c>
      <c r="K6" s="12" t="str">
        <f t="shared" si="1"/>
        <v>5-6-2001</v>
      </c>
      <c r="L6" s="12" t="str">
        <f t="shared" si="2"/>
        <v>5-6/2001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51</v>
      </c>
      <c r="I7" s="2" t="s">
        <v>60</v>
      </c>
      <c r="J7" s="12" t="str">
        <f t="shared" si="0"/>
        <v>5/6/2001</v>
      </c>
      <c r="K7" s="12" t="str">
        <f t="shared" si="1"/>
        <v>5-6-2001</v>
      </c>
      <c r="L7" s="12" t="str">
        <f t="shared" si="2"/>
        <v>5-6/2001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52</v>
      </c>
      <c r="I8" s="2" t="s">
        <v>60</v>
      </c>
      <c r="J8" s="12" t="str">
        <f t="shared" si="0"/>
        <v>11/8/2003</v>
      </c>
      <c r="K8" s="12" t="str">
        <f t="shared" si="1"/>
        <v>11-8-2003</v>
      </c>
      <c r="L8" s="12" t="str">
        <f t="shared" si="2"/>
        <v>11-8/2003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53</v>
      </c>
      <c r="I9" s="2" t="s">
        <v>61</v>
      </c>
      <c r="J9" s="12" t="str">
        <f t="shared" si="0"/>
        <v>6/9/2002</v>
      </c>
      <c r="K9" s="12" t="str">
        <f t="shared" si="1"/>
        <v>6-9-2002</v>
      </c>
      <c r="L9" s="12" t="str">
        <f t="shared" si="2"/>
        <v>6-9/2002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54</v>
      </c>
      <c r="I10" s="2" t="s">
        <v>61</v>
      </c>
      <c r="J10" s="12" t="str">
        <f t="shared" si="0"/>
        <v>8/10/2003</v>
      </c>
      <c r="K10" s="12" t="str">
        <f t="shared" si="1"/>
        <v>8-10-2003</v>
      </c>
      <c r="L10" s="12" t="str">
        <f t="shared" si="2"/>
        <v>8-10/2003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L10"/>
  <sheetViews>
    <sheetView workbookViewId="0">
      <selection activeCell="K3" sqref="K3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35</v>
      </c>
      <c r="I1" t="s">
        <v>36</v>
      </c>
      <c r="J1" s="12" t="s">
        <v>73</v>
      </c>
      <c r="K1" s="12" t="s">
        <v>74</v>
      </c>
      <c r="L1" s="12" t="s">
        <v>75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2">
        <f>SUM(G2:G10)</f>
        <v>437000</v>
      </c>
      <c r="K2" s="12">
        <f>SUMIF(G2:G10,"&gt;50000")</f>
        <v>128000</v>
      </c>
      <c r="L2" s="12">
        <f>SUMIFS(G2:G10,E2:E10,"FEMALE")</f>
        <v>124000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12"/>
      <c r="K3" s="12"/>
      <c r="L3" s="12">
        <f>SUMIFS(G2:G10,E2:E10,"FEMALE",D2:D10,"&gt;30")</f>
        <v>88000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WWF</cp:lastModifiedBy>
  <dcterms:created xsi:type="dcterms:W3CDTF">2021-12-16T14:18:34Z</dcterms:created>
  <dcterms:modified xsi:type="dcterms:W3CDTF">2024-10-31T18:57:42Z</dcterms:modified>
</cp:coreProperties>
</file>