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jetek_user\Desktop\ISE 3\Pierre et Nathan projet\Articles utiles\Secret pour notre travail\"/>
    </mc:Choice>
  </mc:AlternateContent>
  <bookViews>
    <workbookView xWindow="0" yWindow="0" windowWidth="16457" windowHeight="5511"/>
  </bookViews>
  <sheets>
    <sheet name="Base de donnees" sheetId="1" r:id="rId1"/>
    <sheet name="Feuil1" sheetId="11" r:id="rId2"/>
    <sheet name="Feuil2" sheetId="2" r:id="rId3"/>
    <sheet name="Feuil3" sheetId="3" r:id="rId4"/>
    <sheet name="Feuil4" sheetId="4" r:id="rId5"/>
    <sheet name="Feuil5" sheetId="5" r:id="rId6"/>
    <sheet name="Feuil6" sheetId="6" r:id="rId7"/>
    <sheet name="Feuil7" sheetId="7" r:id="rId8"/>
    <sheet name="Feuil8" sheetId="8" r:id="rId9"/>
    <sheet name="Feuil9" sheetId="9" r:id="rId10"/>
    <sheet name="Feuil10" sheetId="10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2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3" i="1"/>
  <c r="M2" i="1"/>
  <c r="L26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" i="1"/>
</calcChain>
</file>

<file path=xl/sharedStrings.xml><?xml version="1.0" encoding="utf-8"?>
<sst xmlns="http://schemas.openxmlformats.org/spreadsheetml/2006/main" count="24" uniqueCount="21">
  <si>
    <t>pib reel</t>
  </si>
  <si>
    <t>masse monétaire (M2)</t>
  </si>
  <si>
    <t>Banque centrale - Taux directeur</t>
  </si>
  <si>
    <t>Inflation annuelle moyenne</t>
  </si>
  <si>
    <t>Dette Publique</t>
  </si>
  <si>
    <t>Depenses publiques(en millions de CDF)</t>
  </si>
  <si>
    <t>Taux de change 
moyen USD/CDF</t>
  </si>
  <si>
    <t xml:space="preserve">Exportation 
biens
</t>
  </si>
  <si>
    <t xml:space="preserve">Importation biens
</t>
  </si>
  <si>
    <t>Investissement
(FBCF)</t>
  </si>
  <si>
    <t>Taux d'ouverture commerciale (TOC) en %</t>
  </si>
  <si>
    <t>log masse monetaire</t>
  </si>
  <si>
    <t>Log Depenses publiques</t>
  </si>
  <si>
    <t xml:space="preserve">Masse monétaire </t>
  </si>
  <si>
    <t>annees</t>
  </si>
  <si>
    <t>en milliers de CDF</t>
  </si>
  <si>
    <t>en millions de CDF</t>
  </si>
  <si>
    <t>Depenses publiques</t>
  </si>
  <si>
    <t>annee</t>
  </si>
  <si>
    <t>En millions de CDF</t>
  </si>
  <si>
    <t>Annee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</si>
</sst>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F_C_F_A_-;\-* #,##0\ _F_C_F_A_-;_-* &quot;-&quot;\ _F_C_F_A_-;_-@_-"/>
    <numFmt numFmtId="164" formatCode="_-* #,##0.00\ _F_C_F_A_-;\-* #,##0.00\ _F_C_F_A_-;_-* &quot;-&quot;\ _F_C_F_A_-;_-@_-"/>
    <numFmt numFmtId="165" formatCode="_-* #,##0.0\ _F_C_F_A_-;\-* #,##0.0\ _F_C_F_A_-;_-* &quot;-&quot;\ _F_C_F_A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41" fontId="0" fillId="0" borderId="0" xfId="1" applyFont="1"/>
    <xf numFmtId="0" fontId="0" fillId="0" borderId="0" xfId="0" applyAlignment="1">
      <alignment horizontal="right"/>
    </xf>
    <xf numFmtId="2" fontId="0" fillId="0" borderId="0" xfId="0" applyNumberFormat="1" applyFill="1"/>
    <xf numFmtId="3" fontId="0" fillId="0" borderId="0" xfId="0" applyNumberFormat="1"/>
    <xf numFmtId="4" fontId="0" fillId="0" borderId="0" xfId="0" applyNumberFormat="1"/>
    <xf numFmtId="4" fontId="0" fillId="0" borderId="0" xfId="0" applyNumberFormat="1" applyFill="1"/>
    <xf numFmtId="3" fontId="0" fillId="0" borderId="0" xfId="0" applyNumberFormat="1" applyFill="1"/>
    <xf numFmtId="164" fontId="0" fillId="0" borderId="0" xfId="1" applyNumberFormat="1" applyFont="1"/>
    <xf numFmtId="2" fontId="0" fillId="0" borderId="0" xfId="0" applyNumberFormat="1"/>
    <xf numFmtId="165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65" fontId="0" fillId="0" borderId="0" xfId="1" applyNumberFormat="1" applyFon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Millier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workbookViewId="0">
      <pane xSplit="5" ySplit="1" topLeftCell="I2" activePane="bottomRight" state="frozen"/>
      <selection pane="topRight" activeCell="F1" sqref="F1"/>
      <selection pane="bottomLeft" activeCell="A2" sqref="A2"/>
      <selection pane="bottomRight" activeCell="E1" sqref="E1"/>
    </sheetView>
  </sheetViews>
  <sheetFormatPr baseColWidth="10" defaultRowHeight="14.6" x14ac:dyDescent="0.4"/>
  <cols>
    <col min="3" max="3" width="19.07421875" bestFit="1" customWidth="1"/>
    <col min="6" max="6" width="11.23046875" bestFit="1" customWidth="1"/>
    <col min="7" max="7" width="16.07421875" bestFit="1" customWidth="1"/>
    <col min="9" max="11" width="12.23046875" bestFit="1" customWidth="1"/>
    <col min="12" max="12" width="12.07421875" bestFit="1" customWidth="1"/>
  </cols>
  <sheetData>
    <row r="1" spans="1:14" ht="58.3" x14ac:dyDescent="0.4">
      <c r="A1" t="s">
        <v>20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4">
      <c r="A2" s="3">
        <v>1999</v>
      </c>
      <c r="B2" s="4">
        <v>4943744.9225425664</v>
      </c>
      <c r="C2" s="15">
        <v>3915273.6329999999</v>
      </c>
      <c r="D2" s="6">
        <v>120</v>
      </c>
      <c r="E2" s="7">
        <v>28.4894975914087</v>
      </c>
      <c r="F2" s="9">
        <v>209.655</v>
      </c>
      <c r="G2" s="16">
        <v>5487.7740000000003</v>
      </c>
      <c r="H2">
        <v>4.07</v>
      </c>
      <c r="I2" s="9">
        <v>5958.3</v>
      </c>
      <c r="J2" s="9">
        <v>2277.3000000000002</v>
      </c>
      <c r="K2" s="9">
        <v>2259.596</v>
      </c>
      <c r="L2" s="12">
        <f>((I2+J2)/(2*B2))*100</f>
        <v>8.3293132322090291E-2</v>
      </c>
      <c r="M2" s="13">
        <f>LN(C2)</f>
        <v>15.180395778451194</v>
      </c>
      <c r="N2" s="13">
        <f>LN(G2)</f>
        <v>8.6102779877997531</v>
      </c>
    </row>
    <row r="3" spans="1:14" x14ac:dyDescent="0.4">
      <c r="A3" s="3">
        <v>2000</v>
      </c>
      <c r="B3" s="4">
        <v>4602626.418503629</v>
      </c>
      <c r="C3" s="15">
        <v>23558063.993000001</v>
      </c>
      <c r="D3" s="6">
        <v>120</v>
      </c>
      <c r="E3" s="7">
        <v>51.390684374753498</v>
      </c>
      <c r="F3" s="9">
        <v>3080.4279999999999</v>
      </c>
      <c r="G3" s="16">
        <v>25156.797999999999</v>
      </c>
      <c r="H3">
        <v>24.08</v>
      </c>
      <c r="I3" s="9">
        <v>31482.5</v>
      </c>
      <c r="J3" s="9">
        <v>15186.1</v>
      </c>
      <c r="K3" s="9">
        <v>31114.2</v>
      </c>
      <c r="L3" s="12">
        <f t="shared" ref="L3:L25" si="0">((I3+J3)/(2*B3))*100</f>
        <v>0.50697792691126708</v>
      </c>
      <c r="M3" s="13">
        <f>LN(C3)</f>
        <v>16.97497873989925</v>
      </c>
      <c r="N3" s="13">
        <f t="shared" ref="N3:N26" si="1">LN(G3)</f>
        <v>10.132883437214641</v>
      </c>
    </row>
    <row r="4" spans="1:14" x14ac:dyDescent="0.4">
      <c r="A4" s="3">
        <v>2001</v>
      </c>
      <c r="B4" s="4">
        <v>4505970.8808161225</v>
      </c>
      <c r="C4" s="15">
        <v>77143.732000000004</v>
      </c>
      <c r="D4" s="6">
        <v>140</v>
      </c>
      <c r="E4" s="7">
        <v>35.993661426458601</v>
      </c>
      <c r="F4" s="9">
        <v>3373</v>
      </c>
      <c r="G4" s="16">
        <v>149248.29999999999</v>
      </c>
      <c r="H4">
        <v>222.24</v>
      </c>
      <c r="I4" s="9">
        <v>321532.09999999998</v>
      </c>
      <c r="J4" s="9">
        <v>163371.9</v>
      </c>
      <c r="K4" s="9">
        <v>107278.7</v>
      </c>
      <c r="L4" s="12">
        <f t="shared" si="0"/>
        <v>5.3806827965139234</v>
      </c>
      <c r="M4" s="13">
        <f t="shared" ref="M4:M26" si="2">LN(C4)</f>
        <v>11.253425610161578</v>
      </c>
      <c r="N4" s="13">
        <f t="shared" si="1"/>
        <v>11.913366640905222</v>
      </c>
    </row>
    <row r="5" spans="1:14" x14ac:dyDescent="0.4">
      <c r="A5" s="3">
        <v>2002</v>
      </c>
      <c r="B5" s="4">
        <v>4662260.0486985939</v>
      </c>
      <c r="C5" s="15">
        <v>98832.880999999994</v>
      </c>
      <c r="D5" s="6">
        <v>24</v>
      </c>
      <c r="E5" s="7">
        <v>31.522582602549502</v>
      </c>
      <c r="F5" s="9">
        <v>48191.642999999996</v>
      </c>
      <c r="G5" s="14">
        <v>279593.09999999998</v>
      </c>
      <c r="H5">
        <v>347.005</v>
      </c>
      <c r="I5" s="9">
        <v>565554.6</v>
      </c>
      <c r="J5" s="9">
        <v>364168.7</v>
      </c>
      <c r="K5" s="9">
        <v>165079.5</v>
      </c>
      <c r="L5" s="12">
        <f t="shared" si="0"/>
        <v>9.9707361911260151</v>
      </c>
      <c r="M5" s="13">
        <f t="shared" si="2"/>
        <v>11.501185632012835</v>
      </c>
      <c r="N5" s="13">
        <f t="shared" si="1"/>
        <v>12.541090610925695</v>
      </c>
    </row>
    <row r="6" spans="1:14" x14ac:dyDescent="0.4">
      <c r="A6" s="3">
        <v>2003</v>
      </c>
      <c r="B6" s="4">
        <v>4932264.4826144408</v>
      </c>
      <c r="C6" s="15">
        <v>130118.71400000001</v>
      </c>
      <c r="D6">
        <v>8</v>
      </c>
      <c r="E6" s="7">
        <v>12.8739657187405</v>
      </c>
      <c r="F6" s="9">
        <v>101871</v>
      </c>
      <c r="G6" s="14">
        <v>456444.5</v>
      </c>
      <c r="H6" s="1">
        <v>405</v>
      </c>
      <c r="I6" s="10">
        <v>557960.1</v>
      </c>
      <c r="J6" s="10">
        <v>605299.80000000005</v>
      </c>
      <c r="K6" s="11">
        <v>286759</v>
      </c>
      <c r="L6" s="12">
        <f t="shared" si="0"/>
        <v>11.792351201971552</v>
      </c>
      <c r="M6" s="13">
        <f t="shared" si="2"/>
        <v>11.776202497353696</v>
      </c>
      <c r="N6" s="13">
        <f t="shared" si="1"/>
        <v>13.031222394408088</v>
      </c>
    </row>
    <row r="7" spans="1:14" x14ac:dyDescent="0.4">
      <c r="A7" s="3">
        <v>2004</v>
      </c>
      <c r="B7" s="4">
        <v>5259764.4339385368</v>
      </c>
      <c r="C7" s="15">
        <v>222226.541</v>
      </c>
      <c r="D7">
        <v>14</v>
      </c>
      <c r="E7" s="7">
        <v>4</v>
      </c>
      <c r="F7" s="9">
        <v>94887.9</v>
      </c>
      <c r="G7" s="14">
        <v>565527.30000000005</v>
      </c>
      <c r="H7">
        <v>398.3</v>
      </c>
      <c r="I7" s="9">
        <v>763613</v>
      </c>
      <c r="J7" s="9">
        <v>817083.8</v>
      </c>
      <c r="K7" s="8">
        <v>481185</v>
      </c>
      <c r="L7" s="12">
        <f t="shared" si="0"/>
        <v>15.026307925508812</v>
      </c>
      <c r="M7" s="13">
        <f t="shared" si="2"/>
        <v>12.311452595499153</v>
      </c>
      <c r="N7" s="13">
        <f t="shared" si="1"/>
        <v>13.24551384923514</v>
      </c>
    </row>
    <row r="8" spans="1:14" x14ac:dyDescent="0.4">
      <c r="A8" s="3">
        <v>2005</v>
      </c>
      <c r="B8" s="4">
        <v>5670065</v>
      </c>
      <c r="C8" s="15">
        <v>277111.47700000001</v>
      </c>
      <c r="D8">
        <v>28.8</v>
      </c>
      <c r="E8" s="7">
        <v>21.5</v>
      </c>
      <c r="F8" s="9">
        <v>171446.3</v>
      </c>
      <c r="G8" s="14">
        <v>1168931.5</v>
      </c>
      <c r="H8">
        <v>473.8</v>
      </c>
      <c r="I8" s="9">
        <v>1138384.5</v>
      </c>
      <c r="J8" s="8">
        <v>1274671</v>
      </c>
      <c r="K8" s="8">
        <v>679861</v>
      </c>
      <c r="L8" s="12">
        <f t="shared" si="0"/>
        <v>21.278905091916936</v>
      </c>
      <c r="M8" s="13">
        <f t="shared" si="2"/>
        <v>12.532175148253913</v>
      </c>
      <c r="N8" s="13">
        <f t="shared" si="1"/>
        <v>13.971600641645798</v>
      </c>
    </row>
    <row r="9" spans="1:14" x14ac:dyDescent="0.4">
      <c r="A9" s="3">
        <v>2006</v>
      </c>
      <c r="B9" s="4">
        <v>5971767.9991484052</v>
      </c>
      <c r="C9" s="15">
        <v>436922.18199999997</v>
      </c>
      <c r="D9">
        <v>40</v>
      </c>
      <c r="E9" s="7">
        <v>13.0526949745101</v>
      </c>
      <c r="F9" s="9">
        <v>225048</v>
      </c>
      <c r="G9" s="14">
        <v>1250933</v>
      </c>
      <c r="H9">
        <v>468</v>
      </c>
      <c r="I9" s="8">
        <v>1265934</v>
      </c>
      <c r="J9" s="9">
        <v>1353384.7</v>
      </c>
      <c r="K9" s="9">
        <v>1028679.7</v>
      </c>
      <c r="L9" s="12">
        <f t="shared" si="0"/>
        <v>21.930847785559688</v>
      </c>
      <c r="M9" s="13">
        <f t="shared" si="2"/>
        <v>12.987510384994263</v>
      </c>
      <c r="N9" s="13">
        <f t="shared" si="1"/>
        <v>14.039400230860537</v>
      </c>
    </row>
    <row r="10" spans="1:14" x14ac:dyDescent="0.4">
      <c r="A10" s="3">
        <v>2007</v>
      </c>
      <c r="B10" s="4">
        <v>6345569.488092103</v>
      </c>
      <c r="C10" s="15">
        <v>658833.85499999998</v>
      </c>
      <c r="D10">
        <v>22.5</v>
      </c>
      <c r="E10" s="7">
        <v>16.945100654194999</v>
      </c>
      <c r="F10" s="9">
        <v>376381</v>
      </c>
      <c r="G10" s="14">
        <v>1579025.5</v>
      </c>
      <c r="H10">
        <v>516.70000000000005</v>
      </c>
      <c r="I10" s="9">
        <v>3176499.5</v>
      </c>
      <c r="J10" s="9">
        <v>2716286.4</v>
      </c>
      <c r="K10" s="9">
        <v>2374698.2999999998</v>
      </c>
      <c r="L10" s="12">
        <f t="shared" si="0"/>
        <v>46.432285636917364</v>
      </c>
      <c r="M10" s="13">
        <f t="shared" si="2"/>
        <v>13.398226664854148</v>
      </c>
      <c r="N10" s="13">
        <f t="shared" si="1"/>
        <v>14.272318442569063</v>
      </c>
    </row>
    <row r="11" spans="1:14" x14ac:dyDescent="0.4">
      <c r="A11" s="3">
        <v>2008</v>
      </c>
      <c r="B11" s="4">
        <v>6740637.9386875415</v>
      </c>
      <c r="C11" s="15">
        <v>1041376.537</v>
      </c>
      <c r="D11">
        <v>40</v>
      </c>
      <c r="E11" s="7">
        <v>17.301384570015699</v>
      </c>
      <c r="F11" s="9">
        <v>399371.4</v>
      </c>
      <c r="G11" s="14">
        <v>2134609.4</v>
      </c>
      <c r="H11">
        <v>561.1</v>
      </c>
      <c r="I11" s="9">
        <v>3854778.4</v>
      </c>
      <c r="J11" s="9">
        <v>3773998.6</v>
      </c>
      <c r="K11" s="9">
        <v>2652137.2999999998</v>
      </c>
      <c r="L11" s="12">
        <f t="shared" si="0"/>
        <v>56.587945157349509</v>
      </c>
      <c r="M11" s="13">
        <f t="shared" si="2"/>
        <v>13.856053989209382</v>
      </c>
      <c r="N11" s="13">
        <f t="shared" si="1"/>
        <v>14.573794237087647</v>
      </c>
    </row>
    <row r="12" spans="1:14" x14ac:dyDescent="0.4">
      <c r="A12" s="3">
        <v>2009</v>
      </c>
      <c r="B12" s="4">
        <v>6933087.4643791988</v>
      </c>
      <c r="C12" s="15">
        <v>1543536.135</v>
      </c>
      <c r="D12">
        <v>70</v>
      </c>
      <c r="E12" s="7">
        <v>2.79999999999982</v>
      </c>
      <c r="F12" s="9">
        <v>389460.6</v>
      </c>
      <c r="G12" s="14">
        <v>3089284.6</v>
      </c>
      <c r="H12">
        <v>806.5</v>
      </c>
      <c r="I12" s="9">
        <v>3525028.7</v>
      </c>
      <c r="J12" s="8">
        <v>3991167</v>
      </c>
      <c r="K12" s="9">
        <v>2713340.1</v>
      </c>
      <c r="L12" s="12">
        <f t="shared" si="0"/>
        <v>54.20525659467512</v>
      </c>
      <c r="M12" s="13">
        <f t="shared" si="2"/>
        <v>14.249586533729033</v>
      </c>
      <c r="N12" s="13">
        <f t="shared" si="1"/>
        <v>14.943450101033196</v>
      </c>
    </row>
    <row r="13" spans="1:14" x14ac:dyDescent="0.4">
      <c r="A13" s="3">
        <v>2010</v>
      </c>
      <c r="B13" s="4">
        <v>7425889.6991813974</v>
      </c>
      <c r="C13" s="15">
        <v>2008620.0260000001</v>
      </c>
      <c r="D13">
        <v>22</v>
      </c>
      <c r="E13" s="7">
        <v>7.10000000000037</v>
      </c>
      <c r="F13" s="9">
        <v>430233.5</v>
      </c>
      <c r="G13" s="14">
        <v>2537526.4</v>
      </c>
      <c r="H13">
        <v>905.9</v>
      </c>
      <c r="I13" s="9">
        <v>7679712.5999999996</v>
      </c>
      <c r="J13" s="8">
        <v>7285305</v>
      </c>
      <c r="K13" s="9">
        <v>4004604.8</v>
      </c>
      <c r="L13" s="12">
        <f t="shared" si="0"/>
        <v>100.76245545129554</v>
      </c>
      <c r="M13" s="13">
        <f t="shared" si="2"/>
        <v>14.512958490020122</v>
      </c>
      <c r="N13" s="13">
        <f t="shared" si="1"/>
        <v>14.746700306218946</v>
      </c>
    </row>
    <row r="14" spans="1:14" x14ac:dyDescent="0.4">
      <c r="A14" s="3">
        <v>2011</v>
      </c>
      <c r="B14" s="4">
        <v>7936395.17597197</v>
      </c>
      <c r="C14" s="15">
        <v>2439133</v>
      </c>
      <c r="D14">
        <v>20</v>
      </c>
      <c r="E14" s="7">
        <v>15.316515913949001</v>
      </c>
      <c r="F14" s="9">
        <v>643623.1</v>
      </c>
      <c r="G14" s="17">
        <v>4145516.8</v>
      </c>
      <c r="H14">
        <v>919.4</v>
      </c>
      <c r="I14" s="9">
        <v>8708848.8000000007</v>
      </c>
      <c r="J14" s="9">
        <v>8197364</v>
      </c>
      <c r="K14" s="9">
        <v>5895984.7999999998</v>
      </c>
      <c r="L14" s="12">
        <f t="shared" si="0"/>
        <v>106.51065392500128</v>
      </c>
      <c r="M14" s="13">
        <f t="shared" si="2"/>
        <v>14.707153206256626</v>
      </c>
      <c r="N14" s="13">
        <f t="shared" si="1"/>
        <v>15.237538019117341</v>
      </c>
    </row>
    <row r="15" spans="1:14" x14ac:dyDescent="0.4">
      <c r="A15" s="3">
        <v>2012</v>
      </c>
      <c r="B15" s="4">
        <v>8498839.4819650725</v>
      </c>
      <c r="C15" s="15">
        <v>2950224</v>
      </c>
      <c r="D15">
        <v>4</v>
      </c>
      <c r="E15" s="7">
        <v>9.7218280627336409</v>
      </c>
      <c r="F15" s="9">
        <v>544794.69999999995</v>
      </c>
      <c r="G15" s="17">
        <v>4940888</v>
      </c>
      <c r="H15">
        <v>919.4</v>
      </c>
      <c r="I15">
        <v>8038321.5</v>
      </c>
      <c r="J15">
        <v>7977523</v>
      </c>
      <c r="K15" s="9">
        <v>3840476.3</v>
      </c>
      <c r="L15" s="12">
        <f t="shared" si="0"/>
        <v>94.223714508235844</v>
      </c>
      <c r="M15" s="13">
        <f t="shared" si="2"/>
        <v>14.897391657636689</v>
      </c>
      <c r="N15" s="13">
        <f t="shared" si="1"/>
        <v>15.413055630094757</v>
      </c>
    </row>
    <row r="16" spans="1:14" x14ac:dyDescent="0.4">
      <c r="A16" s="3">
        <v>2013</v>
      </c>
      <c r="B16" s="4">
        <v>9219707.3622139245</v>
      </c>
      <c r="C16" s="15">
        <v>3047700</v>
      </c>
      <c r="D16">
        <v>2</v>
      </c>
      <c r="E16" s="7">
        <v>0.80822310148711096</v>
      </c>
      <c r="F16" s="9">
        <v>612320.1</v>
      </c>
      <c r="G16" s="17">
        <v>5460203.5999999996</v>
      </c>
      <c r="H16">
        <v>919.7</v>
      </c>
      <c r="I16">
        <v>10680107</v>
      </c>
      <c r="J16">
        <v>9940207.4000000004</v>
      </c>
      <c r="K16" s="9">
        <v>6532886.7999999998</v>
      </c>
      <c r="L16" s="12">
        <f t="shared" si="0"/>
        <v>111.82738014283595</v>
      </c>
      <c r="M16" s="13">
        <f t="shared" si="2"/>
        <v>14.929897765747747</v>
      </c>
      <c r="N16" s="13">
        <f t="shared" si="1"/>
        <v>15.512996636403146</v>
      </c>
    </row>
    <row r="17" spans="1:14" x14ac:dyDescent="0.4">
      <c r="A17" s="3">
        <v>2014</v>
      </c>
      <c r="B17" s="4">
        <v>10092840.210037515</v>
      </c>
      <c r="C17" s="15">
        <v>3948000</v>
      </c>
      <c r="D17">
        <v>2</v>
      </c>
      <c r="E17" s="7">
        <v>1.2</v>
      </c>
      <c r="F17" s="9">
        <v>369067.8</v>
      </c>
      <c r="G17" s="3">
        <v>5791807.4000000004</v>
      </c>
      <c r="H17">
        <v>925.2</v>
      </c>
      <c r="I17">
        <v>11399897.9</v>
      </c>
      <c r="J17">
        <v>11756200</v>
      </c>
      <c r="K17" s="9">
        <v>7954748.7000000002</v>
      </c>
      <c r="L17" s="12">
        <f t="shared" si="0"/>
        <v>114.71546867932594</v>
      </c>
      <c r="M17" s="13">
        <f t="shared" si="2"/>
        <v>15.188719679535509</v>
      </c>
      <c r="N17" s="13">
        <f t="shared" si="1"/>
        <v>15.571954959732373</v>
      </c>
    </row>
    <row r="18" spans="1:14" x14ac:dyDescent="0.4">
      <c r="A18" s="3">
        <v>2015</v>
      </c>
      <c r="B18" s="4">
        <v>10790877.904936099</v>
      </c>
      <c r="C18" s="15">
        <v>4355800</v>
      </c>
      <c r="D18">
        <v>2</v>
      </c>
      <c r="E18" s="7">
        <v>1.37</v>
      </c>
      <c r="F18" s="9">
        <v>341301.5</v>
      </c>
      <c r="G18" s="3">
        <v>5285980.8</v>
      </c>
      <c r="H18">
        <v>926</v>
      </c>
      <c r="I18">
        <v>9523545.6999999993</v>
      </c>
      <c r="J18">
        <v>9791929.3000000007</v>
      </c>
      <c r="K18" s="9">
        <v>6689573.4000000004</v>
      </c>
      <c r="L18" s="12">
        <f t="shared" si="0"/>
        <v>89.499089741180711</v>
      </c>
      <c r="M18" s="13">
        <f t="shared" si="2"/>
        <v>15.287018848298645</v>
      </c>
      <c r="N18" s="13">
        <f t="shared" si="1"/>
        <v>15.48056874190368</v>
      </c>
    </row>
    <row r="19" spans="1:14" x14ac:dyDescent="0.4">
      <c r="A19" s="3">
        <v>2016</v>
      </c>
      <c r="B19" s="4">
        <v>11049794.112300294</v>
      </c>
      <c r="C19" s="15">
        <v>5337800</v>
      </c>
      <c r="D19">
        <v>7</v>
      </c>
      <c r="E19" s="7">
        <v>5.87</v>
      </c>
      <c r="F19" s="9">
        <v>225937</v>
      </c>
      <c r="G19" s="3">
        <v>5393526.0999999996</v>
      </c>
      <c r="H19" s="9">
        <v>1010.3</v>
      </c>
      <c r="I19" s="9">
        <v>12007977.4</v>
      </c>
      <c r="J19" s="9">
        <v>12273954.6</v>
      </c>
      <c r="K19" s="9">
        <v>6528002.2000000002</v>
      </c>
      <c r="L19" s="12">
        <f t="shared" si="0"/>
        <v>109.87504270767406</v>
      </c>
      <c r="M19" s="13">
        <f t="shared" si="2"/>
        <v>15.490324141028507</v>
      </c>
      <c r="N19" s="13">
        <f t="shared" si="1"/>
        <v>15.500709921944159</v>
      </c>
    </row>
    <row r="20" spans="1:14" x14ac:dyDescent="0.4">
      <c r="A20" s="3">
        <v>2017</v>
      </c>
      <c r="B20" s="4">
        <v>11461614.15452466</v>
      </c>
      <c r="C20" s="15">
        <v>7609900</v>
      </c>
      <c r="D20">
        <v>20</v>
      </c>
      <c r="E20" s="7">
        <v>53.46</v>
      </c>
      <c r="F20" s="9">
        <v>537411.5</v>
      </c>
      <c r="G20" s="3">
        <v>7504587</v>
      </c>
      <c r="H20" s="9">
        <v>1465.9</v>
      </c>
      <c r="I20" s="9">
        <v>16928563.100000001</v>
      </c>
      <c r="J20" s="9">
        <v>16623429.699999999</v>
      </c>
      <c r="K20" s="9">
        <v>13912163.1</v>
      </c>
      <c r="L20" s="12">
        <f t="shared" si="0"/>
        <v>146.36678720664665</v>
      </c>
      <c r="M20" s="13">
        <f t="shared" si="2"/>
        <v>15.844960589147062</v>
      </c>
      <c r="N20" s="13">
        <f t="shared" si="1"/>
        <v>15.831024991555481</v>
      </c>
    </row>
    <row r="21" spans="1:14" x14ac:dyDescent="0.4">
      <c r="A21" s="3">
        <v>2018</v>
      </c>
      <c r="B21" s="4">
        <v>12128808.595391532</v>
      </c>
      <c r="C21" s="15">
        <v>9843221</v>
      </c>
      <c r="D21">
        <v>14</v>
      </c>
      <c r="E21" s="7">
        <v>20.14</v>
      </c>
      <c r="F21" s="9">
        <v>791005.3</v>
      </c>
      <c r="G21" s="3">
        <v>9844030</v>
      </c>
      <c r="H21" s="9">
        <v>1622.5</v>
      </c>
      <c r="I21" s="9">
        <v>25906589.100000001</v>
      </c>
      <c r="J21" s="9">
        <v>24293546.300000001</v>
      </c>
      <c r="K21" s="9">
        <v>15899931.6</v>
      </c>
      <c r="L21" s="12">
        <f t="shared" si="0"/>
        <v>206.94586366493604</v>
      </c>
      <c r="M21" s="13">
        <f t="shared" si="2"/>
        <v>16.102293552863614</v>
      </c>
      <c r="N21" s="13">
        <f t="shared" si="1"/>
        <v>16.102375738030091</v>
      </c>
    </row>
    <row r="22" spans="1:14" x14ac:dyDescent="0.4">
      <c r="A22" s="3">
        <v>2019</v>
      </c>
      <c r="B22" s="4">
        <v>12660599.710564865</v>
      </c>
      <c r="C22" s="15">
        <v>12752914</v>
      </c>
      <c r="D22">
        <v>9</v>
      </c>
      <c r="E22" s="7">
        <v>4.38</v>
      </c>
      <c r="F22" s="9">
        <v>836454.40000000002</v>
      </c>
      <c r="G22" s="3">
        <v>15010333.699999999</v>
      </c>
      <c r="H22" s="9">
        <v>1647.8</v>
      </c>
      <c r="I22" s="9">
        <v>21723234</v>
      </c>
      <c r="J22" s="9">
        <v>21326432</v>
      </c>
      <c r="K22" s="9">
        <v>17570056.100000001</v>
      </c>
      <c r="L22" s="12">
        <f t="shared" si="0"/>
        <v>170.01432390314193</v>
      </c>
      <c r="M22" s="13">
        <f t="shared" si="2"/>
        <v>16.361270352474968</v>
      </c>
      <c r="N22" s="13">
        <f t="shared" si="1"/>
        <v>16.524249435207956</v>
      </c>
    </row>
    <row r="23" spans="1:14" x14ac:dyDescent="0.4">
      <c r="A23" s="3">
        <v>2020</v>
      </c>
      <c r="B23" s="4">
        <v>12880314.64084859</v>
      </c>
      <c r="C23" s="15">
        <v>19255573</v>
      </c>
      <c r="D23">
        <v>18.5</v>
      </c>
      <c r="E23" s="7">
        <v>14.11</v>
      </c>
      <c r="F23" s="9">
        <v>440549.3</v>
      </c>
      <c r="G23" s="3">
        <v>12739458.9</v>
      </c>
      <c r="H23" s="9">
        <v>1851.5</v>
      </c>
      <c r="I23" s="9">
        <v>25530316.300000001</v>
      </c>
      <c r="J23" s="9">
        <v>21968989.300000001</v>
      </c>
      <c r="K23" s="9">
        <v>22186594.699999999</v>
      </c>
      <c r="L23" s="12">
        <f t="shared" si="0"/>
        <v>184.38720995743711</v>
      </c>
      <c r="M23" s="13">
        <f t="shared" si="2"/>
        <v>16.773311083292654</v>
      </c>
      <c r="N23" s="13">
        <f t="shared" si="1"/>
        <v>16.360214734678834</v>
      </c>
    </row>
    <row r="24" spans="1:14" x14ac:dyDescent="0.4">
      <c r="A24" s="3">
        <v>2021</v>
      </c>
      <c r="B24" s="4">
        <v>13678913.986269545</v>
      </c>
      <c r="C24" s="15">
        <v>24957032</v>
      </c>
      <c r="D24">
        <v>7.5</v>
      </c>
      <c r="E24" s="7">
        <v>10.119999999999999</v>
      </c>
      <c r="F24" s="9">
        <v>946727.6</v>
      </c>
      <c r="G24" s="3">
        <v>16542110.1</v>
      </c>
      <c r="H24" s="9">
        <v>1989.4</v>
      </c>
      <c r="I24" s="9">
        <v>44470753.799999997</v>
      </c>
      <c r="J24" s="9">
        <v>36297215.5</v>
      </c>
      <c r="K24" s="9">
        <v>30305035.699999999</v>
      </c>
      <c r="L24" s="12">
        <f t="shared" si="0"/>
        <v>295.22800341120757</v>
      </c>
      <c r="M24" s="13">
        <f t="shared" si="2"/>
        <v>17.032666184138705</v>
      </c>
      <c r="N24" s="13">
        <f t="shared" si="1"/>
        <v>16.621419814997115</v>
      </c>
    </row>
    <row r="25" spans="1:14" x14ac:dyDescent="0.4">
      <c r="A25" s="3">
        <v>2022</v>
      </c>
      <c r="B25" s="4">
        <v>14899681.499401439</v>
      </c>
      <c r="C25" s="15">
        <v>25827318</v>
      </c>
      <c r="D25">
        <v>8.25</v>
      </c>
      <c r="E25" s="7">
        <v>6.98</v>
      </c>
      <c r="F25" s="9">
        <v>1217236.7</v>
      </c>
      <c r="G25" s="3">
        <v>23190088.300000001</v>
      </c>
      <c r="H25" s="9">
        <v>2006.5</v>
      </c>
      <c r="I25" s="9">
        <v>60086278.899999999</v>
      </c>
      <c r="J25" s="9">
        <v>53848151.700000003</v>
      </c>
      <c r="K25" s="9">
        <v>41554951.899999999</v>
      </c>
      <c r="L25" s="12">
        <f t="shared" si="0"/>
        <v>382.33847684790123</v>
      </c>
      <c r="M25" s="13">
        <f t="shared" si="2"/>
        <v>17.066943326928417</v>
      </c>
      <c r="N25" s="13">
        <f t="shared" si="1"/>
        <v>16.959235516900186</v>
      </c>
    </row>
    <row r="26" spans="1:14" x14ac:dyDescent="0.4">
      <c r="A26" s="3">
        <v>2023</v>
      </c>
      <c r="B26" s="4">
        <v>16175222.780214347</v>
      </c>
      <c r="C26" s="15">
        <v>36230424</v>
      </c>
      <c r="D26">
        <v>25</v>
      </c>
      <c r="E26" s="7">
        <v>23.5</v>
      </c>
      <c r="F26" s="9">
        <v>1637522.5</v>
      </c>
      <c r="G26" s="3">
        <v>23027363.300000001</v>
      </c>
      <c r="H26" s="9">
        <v>2330.6999999999998</v>
      </c>
      <c r="I26" s="9">
        <v>71790902.299999997</v>
      </c>
      <c r="J26" s="9">
        <v>62438288.799999997</v>
      </c>
      <c r="K26" s="9">
        <v>51384152.299999997</v>
      </c>
      <c r="L26" s="12">
        <f>((I26+J26)/(2*B26))*100</f>
        <v>414.92223298522396</v>
      </c>
      <c r="M26" s="13">
        <f t="shared" si="2"/>
        <v>17.405409765811338</v>
      </c>
      <c r="N26" s="13">
        <f t="shared" si="1"/>
        <v>16.952193775446492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6" x14ac:dyDescent="0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F7" sqref="F7"/>
    </sheetView>
  </sheetViews>
  <sheetFormatPr baseColWidth="10" defaultRowHeight="14.6" x14ac:dyDescent="0.4"/>
  <cols>
    <col min="2" max="2" width="18.07421875" bestFit="1" customWidth="1"/>
    <col min="8" max="8" width="15.53515625" bestFit="1" customWidth="1"/>
  </cols>
  <sheetData>
    <row r="1" spans="1:4" x14ac:dyDescent="0.4">
      <c r="A1" s="18" t="s">
        <v>15</v>
      </c>
      <c r="B1" s="18"/>
      <c r="C1" s="3"/>
    </row>
    <row r="2" spans="1:4" x14ac:dyDescent="0.4">
      <c r="A2" t="s">
        <v>14</v>
      </c>
      <c r="B2" t="s">
        <v>13</v>
      </c>
      <c r="D2" t="s">
        <v>17</v>
      </c>
    </row>
    <row r="3" spans="1:4" x14ac:dyDescent="0.4">
      <c r="A3">
        <v>1999</v>
      </c>
      <c r="B3" s="15">
        <v>3915273.6329999999</v>
      </c>
    </row>
    <row r="4" spans="1:4" x14ac:dyDescent="0.4">
      <c r="A4">
        <v>2000</v>
      </c>
      <c r="B4" s="15">
        <v>23558063.993000001</v>
      </c>
    </row>
    <row r="5" spans="1:4" x14ac:dyDescent="0.4">
      <c r="A5">
        <v>2001</v>
      </c>
      <c r="B5" s="15">
        <v>77143.732000000004</v>
      </c>
    </row>
    <row r="6" spans="1:4" x14ac:dyDescent="0.4">
      <c r="A6">
        <v>2002</v>
      </c>
      <c r="B6" s="15">
        <v>98832.880999999994</v>
      </c>
    </row>
    <row r="7" spans="1:4" x14ac:dyDescent="0.4">
      <c r="A7">
        <v>2003</v>
      </c>
      <c r="B7" s="15">
        <v>130118.71400000001</v>
      </c>
    </row>
    <row r="8" spans="1:4" x14ac:dyDescent="0.4">
      <c r="A8">
        <v>2004</v>
      </c>
      <c r="B8" s="15">
        <v>222226.541</v>
      </c>
    </row>
    <row r="9" spans="1:4" x14ac:dyDescent="0.4">
      <c r="A9">
        <v>2005</v>
      </c>
      <c r="B9" s="15">
        <v>277111.47700000001</v>
      </c>
    </row>
    <row r="10" spans="1:4" x14ac:dyDescent="0.4">
      <c r="A10">
        <v>2006</v>
      </c>
      <c r="B10" s="15">
        <v>436922.18199999997</v>
      </c>
    </row>
    <row r="11" spans="1:4" x14ac:dyDescent="0.4">
      <c r="A11">
        <v>2007</v>
      </c>
      <c r="B11" s="15">
        <v>658833.85499999998</v>
      </c>
    </row>
    <row r="12" spans="1:4" x14ac:dyDescent="0.4">
      <c r="A12">
        <v>2008</v>
      </c>
      <c r="B12" s="15">
        <v>1041376.537</v>
      </c>
    </row>
    <row r="13" spans="1:4" x14ac:dyDescent="0.4">
      <c r="A13">
        <v>2009</v>
      </c>
      <c r="B13" s="15">
        <v>1543536.135</v>
      </c>
    </row>
    <row r="14" spans="1:4" x14ac:dyDescent="0.4">
      <c r="A14">
        <v>2010</v>
      </c>
      <c r="B14" s="15">
        <v>2008620.0260000001</v>
      </c>
    </row>
    <row r="15" spans="1:4" x14ac:dyDescent="0.4">
      <c r="A15">
        <v>2011</v>
      </c>
      <c r="B15" s="15">
        <v>2439133</v>
      </c>
    </row>
    <row r="16" spans="1:4" x14ac:dyDescent="0.4">
      <c r="A16">
        <v>2012</v>
      </c>
      <c r="B16" s="15">
        <v>2950224</v>
      </c>
    </row>
    <row r="17" spans="1:2" x14ac:dyDescent="0.4">
      <c r="A17">
        <v>2013</v>
      </c>
      <c r="B17" s="15">
        <v>3047700</v>
      </c>
    </row>
    <row r="18" spans="1:2" x14ac:dyDescent="0.4">
      <c r="A18">
        <v>2014</v>
      </c>
      <c r="B18" s="15">
        <v>3948000</v>
      </c>
    </row>
    <row r="19" spans="1:2" x14ac:dyDescent="0.4">
      <c r="A19">
        <v>2015</v>
      </c>
      <c r="B19" s="15">
        <v>4355800</v>
      </c>
    </row>
    <row r="20" spans="1:2" x14ac:dyDescent="0.4">
      <c r="A20">
        <v>2016</v>
      </c>
      <c r="B20" s="15">
        <v>5337800</v>
      </c>
    </row>
    <row r="21" spans="1:2" x14ac:dyDescent="0.4">
      <c r="A21">
        <v>2017</v>
      </c>
      <c r="B21" s="15">
        <v>7609900</v>
      </c>
    </row>
    <row r="22" spans="1:2" x14ac:dyDescent="0.4">
      <c r="A22">
        <v>2018</v>
      </c>
      <c r="B22" s="15">
        <v>9843221</v>
      </c>
    </row>
    <row r="23" spans="1:2" x14ac:dyDescent="0.4">
      <c r="A23">
        <v>2019</v>
      </c>
      <c r="B23" s="15">
        <v>12752914</v>
      </c>
    </row>
    <row r="24" spans="1:2" x14ac:dyDescent="0.4">
      <c r="A24">
        <v>2020</v>
      </c>
      <c r="B24" s="15">
        <v>19255573</v>
      </c>
    </row>
    <row r="25" spans="1:2" x14ac:dyDescent="0.4">
      <c r="A25">
        <v>2021</v>
      </c>
      <c r="B25" s="15">
        <v>24957032</v>
      </c>
    </row>
    <row r="26" spans="1:2" x14ac:dyDescent="0.4">
      <c r="A26">
        <v>2022</v>
      </c>
      <c r="B26" s="15">
        <v>25827318</v>
      </c>
    </row>
    <row r="27" spans="1:2" x14ac:dyDescent="0.4">
      <c r="A27">
        <v>2023</v>
      </c>
      <c r="B27" s="15">
        <v>36230424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B3" sqref="B3:B14"/>
    </sheetView>
  </sheetViews>
  <sheetFormatPr baseColWidth="10" defaultRowHeight="14.6" x14ac:dyDescent="0.4"/>
  <cols>
    <col min="2" max="2" width="16.61328125" bestFit="1" customWidth="1"/>
    <col min="3" max="3" width="13.07421875" bestFit="1" customWidth="1"/>
    <col min="8" max="8" width="13.07421875" bestFit="1" customWidth="1"/>
  </cols>
  <sheetData>
    <row r="1" spans="1:9" x14ac:dyDescent="0.4">
      <c r="A1" s="18" t="s">
        <v>16</v>
      </c>
      <c r="B1" s="18"/>
      <c r="D1" s="18" t="s">
        <v>19</v>
      </c>
      <c r="E1" s="18"/>
    </row>
    <row r="2" spans="1:9" x14ac:dyDescent="0.4">
      <c r="A2" t="s">
        <v>18</v>
      </c>
      <c r="B2" t="s">
        <v>17</v>
      </c>
      <c r="D2" t="s">
        <v>18</v>
      </c>
      <c r="E2" t="s">
        <v>17</v>
      </c>
      <c r="H2" s="5">
        <v>400000</v>
      </c>
      <c r="I2">
        <f>H2/(10^6)</f>
        <v>0.4</v>
      </c>
    </row>
    <row r="3" spans="1:9" x14ac:dyDescent="0.4">
      <c r="A3">
        <v>1999</v>
      </c>
      <c r="B3" s="16">
        <v>5487.7740000000003</v>
      </c>
    </row>
    <row r="4" spans="1:9" x14ac:dyDescent="0.4">
      <c r="A4">
        <v>2000</v>
      </c>
      <c r="B4" s="16">
        <v>25156.797999999999</v>
      </c>
    </row>
    <row r="5" spans="1:9" x14ac:dyDescent="0.4">
      <c r="A5">
        <v>2001</v>
      </c>
      <c r="B5" s="16">
        <v>149248.29999999999</v>
      </c>
    </row>
    <row r="6" spans="1:9" x14ac:dyDescent="0.4">
      <c r="A6">
        <v>2002</v>
      </c>
      <c r="B6" s="16">
        <v>279593.09999999998</v>
      </c>
    </row>
    <row r="7" spans="1:9" x14ac:dyDescent="0.4">
      <c r="A7">
        <v>2003</v>
      </c>
      <c r="B7" s="16">
        <v>456444.5</v>
      </c>
    </row>
    <row r="8" spans="1:9" x14ac:dyDescent="0.4">
      <c r="A8">
        <v>2004</v>
      </c>
      <c r="B8" s="16">
        <v>565527.30000000005</v>
      </c>
    </row>
    <row r="9" spans="1:9" x14ac:dyDescent="0.4">
      <c r="A9">
        <v>2005</v>
      </c>
      <c r="B9" s="16">
        <v>1168931.5</v>
      </c>
    </row>
    <row r="10" spans="1:9" x14ac:dyDescent="0.4">
      <c r="A10">
        <v>2006</v>
      </c>
      <c r="B10" s="16">
        <v>1250933</v>
      </c>
    </row>
    <row r="11" spans="1:9" x14ac:dyDescent="0.4">
      <c r="A11">
        <v>2007</v>
      </c>
      <c r="B11" s="16">
        <v>1579025.5</v>
      </c>
    </row>
    <row r="12" spans="1:9" x14ac:dyDescent="0.4">
      <c r="A12">
        <v>2008</v>
      </c>
      <c r="B12" s="16">
        <v>2134609.4</v>
      </c>
    </row>
    <row r="13" spans="1:9" x14ac:dyDescent="0.4">
      <c r="A13">
        <v>2009</v>
      </c>
      <c r="B13" s="16">
        <v>3089284.6</v>
      </c>
    </row>
    <row r="14" spans="1:9" x14ac:dyDescent="0.4">
      <c r="A14">
        <v>2010</v>
      </c>
      <c r="B14" s="16">
        <v>2537526.4</v>
      </c>
    </row>
  </sheetData>
  <mergeCells count="2">
    <mergeCell ref="A1:B1"/>
    <mergeCell ref="D1:E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6" x14ac:dyDescent="0.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6" x14ac:dyDescent="0.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6" x14ac:dyDescent="0.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6" x14ac:dyDescent="0.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6" x14ac:dyDescent="0.4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6" x14ac:dyDescent="0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Base de donnees</vt:lpstr>
      <vt:lpstr>Feuil1</vt:lpstr>
      <vt:lpstr>Feuil2</vt:lpstr>
      <vt:lpstr>Feuil3</vt:lpstr>
      <vt:lpstr>Feuil4</vt:lpstr>
      <vt:lpstr>Feuil5</vt:lpstr>
      <vt:lpstr>Feuil6</vt:lpstr>
      <vt:lpstr>Feuil7</vt:lpstr>
      <vt:lpstr>Feuil8</vt:lpstr>
      <vt:lpstr>Feuil9</vt:lpstr>
      <vt:lpstr>Feuil10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djetek_user</dc:creator>
  <cp:lastModifiedBy>djetek_user</cp:lastModifiedBy>
  <dcterms:created xsi:type="dcterms:W3CDTF">2024-11-15T07:53:44Z</dcterms:created>
  <dcterms:modified xsi:type="dcterms:W3CDTF">2024-12-27T16:54:10Z</dcterms:modified>
</cp:coreProperties>
</file>