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DO\GitHub\UNIDO-GUI\backend\Fintube_corr_validity\"/>
    </mc:Choice>
  </mc:AlternateContent>
  <xr:revisionPtr revIDLastSave="0" documentId="13_ncr:1_{1EC823C1-40E6-4693-8B9C-39C19802F3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phase_DP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1" i="1" l="1" a="1"/>
  <c r="O20" i="1" a="1"/>
  <c r="U9" i="1" a="1"/>
  <c r="Q21" i="1" a="1"/>
  <c r="R11" i="1" a="1"/>
  <c r="L13" i="1" a="1"/>
  <c r="O16" i="1" a="1"/>
  <c r="U10" i="1" a="1"/>
  <c r="N16" i="1" a="1"/>
  <c r="M11" i="1" a="1"/>
  <c r="Q11" i="1" a="1"/>
  <c r="M25" i="1" a="1"/>
  <c r="U5" i="1" a="1"/>
  <c r="U12" i="1" a="1"/>
  <c r="P12" i="1" a="1"/>
  <c r="P20" i="1" a="1"/>
  <c r="N7" i="1" a="1"/>
  <c r="U22" i="1" a="1"/>
  <c r="L17" i="1" a="1"/>
  <c r="P7" i="1" a="1"/>
  <c r="N25" i="1" a="1"/>
  <c r="S15" i="1" a="1"/>
  <c r="L16" i="1" a="1"/>
  <c r="O4" i="1" a="1"/>
  <c r="N11" i="1" a="1"/>
  <c r="T18" i="1" a="1"/>
  <c r="S18" i="1" a="1"/>
  <c r="M14" i="1" a="1"/>
  <c r="U19" i="1" a="1"/>
  <c r="P10" i="1" a="1"/>
  <c r="U6" i="1" a="1"/>
  <c r="T17" i="1" a="1"/>
  <c r="P18" i="1" a="1"/>
  <c r="U3" i="1" a="1"/>
  <c r="O23" i="1" a="1"/>
  <c r="R27" i="1" a="1"/>
  <c r="T14" i="1" a="1"/>
  <c r="U28" i="1" a="1"/>
  <c r="R3" i="1" a="1"/>
  <c r="R17" i="1" a="1"/>
  <c r="L30" i="1" a="1"/>
  <c r="Q8" i="1" a="1"/>
  <c r="U8" i="1" a="1"/>
  <c r="Q18" i="1" a="1"/>
  <c r="M13" i="1" a="1"/>
  <c r="M3" i="1" a="1"/>
  <c r="O27" i="1" a="1"/>
  <c r="N27" i="1" a="1"/>
  <c r="S25" i="1" a="1"/>
  <c r="L8" i="1" a="1"/>
  <c r="P26" i="1" a="1"/>
  <c r="O19" i="1" a="1"/>
  <c r="O18" i="1" a="1"/>
  <c r="Q15" i="1" a="1"/>
  <c r="S8" i="1" a="1"/>
  <c r="O9" i="1" a="1"/>
  <c r="R23" i="1" a="1"/>
  <c r="O29" i="1" a="1"/>
  <c r="S26" i="1" a="1"/>
  <c r="L24" i="1" a="1"/>
  <c r="R18" i="1" a="1"/>
  <c r="N9" i="1" a="1"/>
  <c r="Q17" i="1" a="1"/>
  <c r="U25" i="1" a="1"/>
  <c r="P19" i="1" a="1"/>
  <c r="T6" i="1" a="1"/>
  <c r="M28" i="1" a="1"/>
  <c r="U14" i="1" a="1"/>
  <c r="O14" i="1" a="1"/>
  <c r="O24" i="1" a="1"/>
  <c r="O3" i="1" a="1"/>
  <c r="S9" i="1" a="1"/>
  <c r="M15" i="1" a="1"/>
  <c r="M16" i="1" a="1"/>
  <c r="P5" i="1" a="1"/>
  <c r="U17" i="1" a="1"/>
  <c r="L23" i="1" a="1"/>
  <c r="L7" i="1" a="1"/>
  <c r="U21" i="1" a="1"/>
  <c r="T30" i="1" a="1"/>
  <c r="P28" i="1" a="1"/>
  <c r="S4" i="1" a="1"/>
  <c r="N18" i="1" a="1"/>
  <c r="R30" i="1" a="1"/>
  <c r="M6" i="1" a="1"/>
  <c r="O11" i="1" a="1"/>
  <c r="S20" i="1" a="1"/>
  <c r="U23" i="1" a="1"/>
  <c r="T27" i="1" a="1"/>
  <c r="Q14" i="1" a="1"/>
  <c r="U20" i="1" a="1"/>
  <c r="N23" i="1" a="1"/>
  <c r="R25" i="1" a="1"/>
  <c r="O12" i="1" a="1"/>
  <c r="T9" i="1" a="1"/>
  <c r="L15" i="1" a="1"/>
  <c r="Q23" i="1" a="1"/>
  <c r="M30" i="1" a="1"/>
  <c r="Q28" i="1" a="1"/>
  <c r="M22" i="1" a="1"/>
  <c r="O15" i="1" a="1"/>
  <c r="O25" i="1" a="1"/>
  <c r="T20" i="1" a="1"/>
  <c r="N22" i="1" a="1"/>
  <c r="Q6" i="1" a="1"/>
  <c r="Q29" i="1" a="1"/>
  <c r="M12" i="1" a="1"/>
  <c r="L22" i="1" a="1"/>
  <c r="M17" i="1" a="1"/>
  <c r="N19" i="1" a="1"/>
  <c r="P25" i="1" a="1"/>
  <c r="N30" i="1" a="1"/>
  <c r="T26" i="1" a="1"/>
  <c r="L29" i="1" a="1"/>
  <c r="P24" i="1" a="1"/>
  <c r="S19" i="1" a="1"/>
  <c r="O7" i="1" a="1"/>
  <c r="Q16" i="1" a="1"/>
  <c r="M8" i="1" a="1"/>
  <c r="S12" i="1" a="1"/>
  <c r="O8" i="1" a="1"/>
  <c r="P21" i="1" a="1"/>
  <c r="N26" i="1" a="1"/>
  <c r="M24" i="1" a="1"/>
  <c r="U24" i="1" a="1"/>
  <c r="O21" i="1" a="1"/>
  <c r="P27" i="1" a="1"/>
  <c r="N24" i="1" a="1"/>
  <c r="S30" i="1" a="1"/>
  <c r="R8" i="1" a="1"/>
  <c r="O6" i="1" a="1"/>
  <c r="N10" i="1" a="1"/>
  <c r="L21" i="1" a="1"/>
  <c r="M29" i="1" a="1"/>
  <c r="Q26" i="1" a="1"/>
  <c r="S21" i="1" a="1"/>
  <c r="P16" i="1" a="1"/>
  <c r="P22" i="1" a="1"/>
  <c r="T21" i="1" a="1"/>
  <c r="P6" i="1" a="1"/>
  <c r="S24" i="1" a="1"/>
  <c r="N17" i="1" a="1"/>
  <c r="S5" i="1" a="1"/>
  <c r="M23" i="1" a="1"/>
  <c r="T10" i="1" a="1"/>
  <c r="L3" i="1" a="1"/>
  <c r="P29" i="1" a="1"/>
  <c r="U27" i="1" a="1"/>
  <c r="N14" i="1" a="1"/>
  <c r="L18" i="1" a="1"/>
  <c r="T4" i="1" a="1"/>
  <c r="T11" i="1" a="1"/>
  <c r="L5" i="1" a="1"/>
  <c r="S28" i="1" a="1"/>
  <c r="M26" i="1" a="1"/>
  <c r="R4" i="1" a="1"/>
  <c r="R6" i="1" a="1"/>
  <c r="O26" i="1" a="1"/>
  <c r="N4" i="1" a="1"/>
  <c r="T29" i="1" a="1"/>
  <c r="U29" i="1" a="1"/>
  <c r="T24" i="1" a="1"/>
  <c r="R21" i="1" a="1"/>
  <c r="O10" i="1" a="1"/>
  <c r="S11" i="1" a="1"/>
  <c r="U15" i="1" a="1"/>
  <c r="O17" i="1" a="1"/>
  <c r="Q9" i="1" a="1"/>
  <c r="Q19" i="1" a="1"/>
  <c r="U4" i="1" a="1"/>
  <c r="U16" i="1" a="1"/>
  <c r="L12" i="1" a="1"/>
  <c r="O22" i="1" a="1"/>
  <c r="L27" i="1" a="1"/>
  <c r="R12" i="1" a="1"/>
  <c r="L28" i="1" a="1"/>
  <c r="R5" i="1" a="1"/>
  <c r="R14" i="1" a="1"/>
  <c r="R15" i="1" a="1"/>
  <c r="L19" i="1" a="1"/>
  <c r="P13" i="1" a="1"/>
  <c r="P3" i="1" a="1"/>
  <c r="Q4" i="1" a="1"/>
  <c r="S17" i="1" a="1"/>
  <c r="N21" i="1" a="1"/>
  <c r="T12" i="1" a="1"/>
  <c r="M20" i="1" a="1"/>
  <c r="M5" i="1" a="1"/>
  <c r="S16" i="1" a="1"/>
  <c r="T22" i="1" a="1"/>
  <c r="L11" i="1" a="1"/>
  <c r="P15" i="1" a="1"/>
  <c r="N3" i="1" a="1"/>
  <c r="O13" i="1" a="1"/>
  <c r="M27" i="1" a="1"/>
  <c r="L2" i="1" a="1"/>
  <c r="P30" i="1" a="1"/>
  <c r="T23" i="1" a="1"/>
  <c r="O5" i="1" a="1"/>
  <c r="R19" i="1" a="1"/>
  <c r="N6" i="1" a="1"/>
  <c r="Q20" i="1" a="1"/>
  <c r="L10" i="1" a="1"/>
  <c r="T13" i="1" a="1"/>
  <c r="P11" i="1" a="1"/>
  <c r="R10" i="1" a="1"/>
  <c r="P23" i="1" a="1"/>
  <c r="L9" i="1" a="1"/>
  <c r="T3" i="1" a="1"/>
  <c r="R26" i="1" a="1"/>
  <c r="M21" i="1" a="1"/>
  <c r="S7" i="1" a="1"/>
  <c r="Q12" i="1" a="1"/>
  <c r="M4" i="1" a="1"/>
  <c r="S27" i="1" a="1"/>
  <c r="P14" i="1" a="1"/>
  <c r="M10" i="1" a="1"/>
  <c r="S29" i="1" a="1"/>
  <c r="L20" i="1" a="1"/>
  <c r="U13" i="1" a="1"/>
  <c r="M18" i="1" a="1"/>
  <c r="R13" i="1" a="1"/>
  <c r="Q10" i="1" a="1"/>
  <c r="N13" i="1" a="1"/>
  <c r="R20" i="1" a="1"/>
  <c r="P17" i="1" a="1"/>
  <c r="P9" i="1" a="1"/>
  <c r="N12" i="1" a="1"/>
  <c r="U26" i="1" a="1"/>
  <c r="N29" i="1" a="1"/>
  <c r="P8" i="1" a="1"/>
  <c r="L26" i="1" a="1"/>
  <c r="S22" i="1" a="1"/>
  <c r="U18" i="1" a="1"/>
  <c r="Q25" i="1" a="1"/>
  <c r="L14" i="1" a="1"/>
  <c r="R22" i="1" a="1"/>
  <c r="O28" i="1" a="1"/>
  <c r="N20" i="1" a="1"/>
  <c r="R29" i="1" a="1"/>
  <c r="R7" i="1" a="1"/>
  <c r="S23" i="1" a="1"/>
  <c r="L25" i="1" a="1"/>
  <c r="Q30" i="1" a="1"/>
  <c r="Q27" i="1" a="1"/>
  <c r="T25" i="1" a="1"/>
  <c r="T15" i="1" a="1"/>
  <c r="M19" i="1" a="1"/>
  <c r="U30" i="1" a="1"/>
  <c r="T5" i="1" a="1"/>
  <c r="T28" i="1" a="1"/>
  <c r="R24" i="1" a="1"/>
  <c r="T16" i="1" a="1"/>
  <c r="N28" i="1" a="1"/>
  <c r="N5" i="1" a="1"/>
  <c r="P4" i="1" a="1"/>
  <c r="L6" i="1" a="1"/>
  <c r="S3" i="1" a="1"/>
  <c r="Q5" i="1" a="1"/>
  <c r="S13" i="1" a="1"/>
  <c r="N15" i="1" a="1"/>
  <c r="U7" i="1" a="1"/>
  <c r="O30" i="1" a="1"/>
  <c r="R9" i="1" a="1"/>
  <c r="M9" i="1" a="1"/>
  <c r="Q7" i="1" a="1"/>
  <c r="N8" i="1" a="1"/>
  <c r="L4" i="1" a="1"/>
  <c r="Q24" i="1" a="1"/>
  <c r="S14" i="1" a="1"/>
  <c r="R28" i="1" a="1"/>
  <c r="Q3" i="1" a="1"/>
  <c r="Q22" i="1" a="1"/>
  <c r="Q13" i="1" a="1"/>
  <c r="R16" i="1" a="1"/>
  <c r="S6" i="1" a="1"/>
  <c r="T8" i="1" a="1"/>
  <c r="T19" i="1" a="1"/>
  <c r="S10" i="1" a="1"/>
  <c r="M7" i="1" a="1"/>
  <c r="T7" i="1" a="1"/>
  <c r="T7" i="1" l="1"/>
  <c r="M7" i="1"/>
  <c r="S10" i="1"/>
  <c r="T19" i="1"/>
  <c r="T8" i="1"/>
  <c r="S6" i="1"/>
  <c r="R16" i="1"/>
  <c r="Q13" i="1"/>
  <c r="Q22" i="1"/>
  <c r="Q3" i="1"/>
  <c r="R28" i="1"/>
  <c r="S14" i="1"/>
  <c r="Q24" i="1"/>
  <c r="L4" i="1"/>
  <c r="N8" i="1"/>
  <c r="Q7" i="1"/>
  <c r="M9" i="1"/>
  <c r="R9" i="1"/>
  <c r="O30" i="1"/>
  <c r="U7" i="1"/>
  <c r="N15" i="1"/>
  <c r="S13" i="1"/>
  <c r="Q5" i="1"/>
  <c r="S3" i="1"/>
  <c r="L6" i="1"/>
  <c r="P4" i="1"/>
  <c r="N5" i="1"/>
  <c r="N28" i="1"/>
  <c r="T16" i="1"/>
  <c r="R24" i="1"/>
  <c r="T28" i="1"/>
  <c r="T5" i="1"/>
  <c r="U30" i="1"/>
  <c r="M19" i="1"/>
  <c r="T15" i="1"/>
  <c r="T25" i="1"/>
  <c r="Q27" i="1"/>
  <c r="Q30" i="1"/>
  <c r="L25" i="1"/>
  <c r="S23" i="1"/>
  <c r="R7" i="1"/>
  <c r="R29" i="1"/>
  <c r="N20" i="1"/>
  <c r="O28" i="1"/>
  <c r="R22" i="1"/>
  <c r="L14" i="1"/>
  <c r="Q25" i="1"/>
  <c r="U18" i="1"/>
  <c r="S22" i="1"/>
  <c r="L26" i="1"/>
  <c r="P8" i="1"/>
  <c r="N29" i="1"/>
  <c r="U26" i="1"/>
  <c r="N12" i="1"/>
  <c r="P9" i="1"/>
  <c r="P17" i="1"/>
  <c r="R20" i="1"/>
  <c r="N13" i="1"/>
  <c r="Q10" i="1"/>
  <c r="R13" i="1"/>
  <c r="M18" i="1"/>
  <c r="U13" i="1"/>
  <c r="L20" i="1"/>
  <c r="S29" i="1"/>
  <c r="M10" i="1"/>
  <c r="P14" i="1"/>
  <c r="S27" i="1"/>
  <c r="M4" i="1"/>
  <c r="Q12" i="1"/>
  <c r="S7" i="1"/>
  <c r="M21" i="1"/>
  <c r="R26" i="1"/>
  <c r="T3" i="1"/>
  <c r="L9" i="1"/>
  <c r="P23" i="1"/>
  <c r="R10" i="1"/>
  <c r="P11" i="1"/>
  <c r="T13" i="1"/>
  <c r="L10" i="1"/>
  <c r="Q20" i="1"/>
  <c r="N6" i="1"/>
  <c r="R19" i="1"/>
  <c r="O5" i="1"/>
  <c r="T23" i="1"/>
  <c r="P30" i="1"/>
  <c r="L2" i="1"/>
  <c r="M27" i="1"/>
  <c r="O13" i="1"/>
  <c r="N3" i="1"/>
  <c r="P15" i="1"/>
  <c r="L11" i="1"/>
  <c r="T22" i="1"/>
  <c r="S16" i="1"/>
  <c r="M5" i="1"/>
  <c r="M20" i="1"/>
  <c r="T12" i="1"/>
  <c r="N21" i="1"/>
  <c r="S17" i="1"/>
  <c r="Q4" i="1"/>
  <c r="P3" i="1"/>
  <c r="P13" i="1"/>
  <c r="L19" i="1"/>
  <c r="R15" i="1"/>
  <c r="R14" i="1"/>
  <c r="R5" i="1"/>
  <c r="L28" i="1"/>
  <c r="R12" i="1"/>
  <c r="L27" i="1"/>
  <c r="O22" i="1"/>
  <c r="L12" i="1"/>
  <c r="U16" i="1"/>
  <c r="U4" i="1"/>
  <c r="Q19" i="1"/>
  <c r="Q9" i="1"/>
  <c r="O17" i="1"/>
  <c r="U15" i="1"/>
  <c r="S11" i="1"/>
  <c r="O10" i="1"/>
  <c r="R21" i="1"/>
  <c r="T24" i="1"/>
  <c r="U29" i="1"/>
  <c r="T29" i="1"/>
  <c r="N4" i="1"/>
  <c r="O26" i="1"/>
  <c r="R6" i="1"/>
  <c r="R4" i="1"/>
  <c r="M26" i="1"/>
  <c r="S28" i="1"/>
  <c r="L5" i="1"/>
  <c r="T11" i="1"/>
  <c r="T4" i="1"/>
  <c r="L18" i="1"/>
  <c r="N14" i="1"/>
  <c r="U27" i="1"/>
  <c r="P29" i="1"/>
  <c r="L3" i="1"/>
  <c r="T10" i="1"/>
  <c r="M23" i="1"/>
  <c r="S5" i="1"/>
  <c r="N17" i="1"/>
  <c r="S24" i="1"/>
  <c r="P6" i="1"/>
  <c r="T21" i="1"/>
  <c r="P22" i="1"/>
  <c r="P16" i="1"/>
  <c r="S21" i="1"/>
  <c r="Q26" i="1"/>
  <c r="M29" i="1"/>
  <c r="L21" i="1"/>
  <c r="N10" i="1"/>
  <c r="O6" i="1"/>
  <c r="R8" i="1"/>
  <c r="S30" i="1"/>
  <c r="N24" i="1"/>
  <c r="P27" i="1"/>
  <c r="O21" i="1"/>
  <c r="U24" i="1"/>
  <c r="M24" i="1"/>
  <c r="N26" i="1"/>
  <c r="P21" i="1"/>
  <c r="O8" i="1"/>
  <c r="S12" i="1"/>
  <c r="M8" i="1"/>
  <c r="Q16" i="1"/>
  <c r="O7" i="1"/>
  <c r="S19" i="1"/>
  <c r="P24" i="1"/>
  <c r="L29" i="1"/>
  <c r="T26" i="1"/>
  <c r="N30" i="1"/>
  <c r="P25" i="1"/>
  <c r="N19" i="1"/>
  <c r="M17" i="1"/>
  <c r="L22" i="1"/>
  <c r="M12" i="1"/>
  <c r="Q29" i="1"/>
  <c r="Q6" i="1"/>
  <c r="N22" i="1"/>
  <c r="T20" i="1"/>
  <c r="O25" i="1"/>
  <c r="O15" i="1"/>
  <c r="M22" i="1"/>
  <c r="Q28" i="1"/>
  <c r="M30" i="1"/>
  <c r="Q23" i="1"/>
  <c r="L15" i="1"/>
  <c r="T9" i="1"/>
  <c r="O12" i="1"/>
  <c r="R25" i="1"/>
  <c r="N23" i="1"/>
  <c r="U20" i="1"/>
  <c r="Q14" i="1"/>
  <c r="T27" i="1"/>
  <c r="U23" i="1"/>
  <c r="S20" i="1"/>
  <c r="O11" i="1"/>
  <c r="M6" i="1"/>
  <c r="R30" i="1"/>
  <c r="N18" i="1"/>
  <c r="S4" i="1"/>
  <c r="P28" i="1"/>
  <c r="T30" i="1"/>
  <c r="U21" i="1"/>
  <c r="L7" i="1"/>
  <c r="L23" i="1"/>
  <c r="U17" i="1"/>
  <c r="P5" i="1"/>
  <c r="M16" i="1"/>
  <c r="M15" i="1"/>
  <c r="S9" i="1"/>
  <c r="O3" i="1"/>
  <c r="O24" i="1"/>
  <c r="O14" i="1"/>
  <c r="U14" i="1"/>
  <c r="M28" i="1"/>
  <c r="T6" i="1"/>
  <c r="P19" i="1"/>
  <c r="U25" i="1"/>
  <c r="Q17" i="1"/>
  <c r="N9" i="1"/>
  <c r="R18" i="1"/>
  <c r="L24" i="1"/>
  <c r="S26" i="1"/>
  <c r="O29" i="1"/>
  <c r="R23" i="1"/>
  <c r="O9" i="1"/>
  <c r="S8" i="1"/>
  <c r="Q15" i="1"/>
  <c r="O18" i="1"/>
  <c r="O19" i="1"/>
  <c r="P26" i="1"/>
  <c r="L8" i="1"/>
  <c r="S25" i="1"/>
  <c r="N27" i="1"/>
  <c r="O27" i="1"/>
  <c r="M3" i="1"/>
  <c r="M13" i="1"/>
  <c r="Q18" i="1"/>
  <c r="U8" i="1"/>
  <c r="Q8" i="1"/>
  <c r="L30" i="1"/>
  <c r="R17" i="1"/>
  <c r="R3" i="1"/>
  <c r="U28" i="1"/>
  <c r="T14" i="1"/>
  <c r="R27" i="1"/>
  <c r="O23" i="1"/>
  <c r="U3" i="1"/>
  <c r="P18" i="1"/>
  <c r="T17" i="1"/>
  <c r="U6" i="1"/>
  <c r="P10" i="1"/>
  <c r="U19" i="1"/>
  <c r="M14" i="1"/>
  <c r="S18" i="1"/>
  <c r="T18" i="1"/>
  <c r="N11" i="1"/>
  <c r="O4" i="1"/>
  <c r="L16" i="1"/>
  <c r="S15" i="1"/>
  <c r="N25" i="1"/>
  <c r="P7" i="1"/>
  <c r="L17" i="1"/>
  <c r="U22" i="1"/>
  <c r="N7" i="1"/>
  <c r="P20" i="1"/>
  <c r="P12" i="1"/>
  <c r="U12" i="1"/>
  <c r="U5" i="1"/>
  <c r="M25" i="1"/>
  <c r="Q11" i="1"/>
  <c r="M11" i="1"/>
  <c r="N16" i="1"/>
  <c r="U10" i="1"/>
  <c r="O16" i="1"/>
  <c r="L13" i="1"/>
  <c r="R11" i="1"/>
  <c r="Q21" i="1"/>
  <c r="U9" i="1"/>
  <c r="O20" i="1"/>
  <c r="U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<sst xmlns="http://schemas.openxmlformats.org/spreadsheetml/2006/main" count="47" uniqueCount="31">
  <si>
    <t>id</t>
  </si>
  <si>
    <t>mode</t>
  </si>
  <si>
    <t>fluid</t>
  </si>
  <si>
    <t>Pr_min</t>
  </si>
  <si>
    <t>Pr_max</t>
  </si>
  <si>
    <t>G_min</t>
  </si>
  <si>
    <t>G_max</t>
  </si>
  <si>
    <t>D_min</t>
  </si>
  <si>
    <t>D_max</t>
  </si>
  <si>
    <t>tube_type</t>
  </si>
  <si>
    <t>deviation</t>
  </si>
  <si>
    <t>R22</t>
  </si>
  <si>
    <t>R407C</t>
  </si>
  <si>
    <t>R134a</t>
  </si>
  <si>
    <t>R12</t>
  </si>
  <si>
    <t>R114</t>
  </si>
  <si>
    <t>R152a</t>
  </si>
  <si>
    <t>R125</t>
  </si>
  <si>
    <t>R32</t>
  </si>
  <si>
    <t>R410A</t>
  </si>
  <si>
    <t>R123</t>
  </si>
  <si>
    <t>nu_f_min</t>
  </si>
  <si>
    <t>nu_f_max</t>
  </si>
  <si>
    <t>nu_g_min</t>
  </si>
  <si>
    <t>nu_g_max</t>
  </si>
  <si>
    <t>Sur_ten_f_min</t>
  </si>
  <si>
    <t>Sur_ten_f_max</t>
  </si>
  <si>
    <t>rho_f_min</t>
  </si>
  <si>
    <t>rho_g_max</t>
  </si>
  <si>
    <t>rho_g_min</t>
  </si>
  <si>
    <t>rho_f_max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</si>
</sst>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REFPROP\REFPROP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FPRO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B4" workbookViewId="0">
      <selection activeCell="B30" sqref="B30"/>
    </sheetView>
  </sheetViews>
  <sheetFormatPr defaultRowHeight="14.4" x14ac:dyDescent="0.3"/>
  <cols>
    <col min="12" max="15" width="12" bestFit="1" customWidth="1"/>
    <col min="16" max="16" width="12.88671875" bestFit="1" customWidth="1"/>
    <col min="17" max="17" width="13.44140625" bestFit="1" customWidth="1"/>
    <col min="18" max="18" width="9.44140625" bestFit="1" customWidth="1"/>
    <col min="19" max="19" width="9.88671875" bestFit="1" customWidth="1"/>
    <col min="20" max="20" width="9.6640625" bestFit="1" customWidth="1"/>
    <col min="21" max="21" width="10.109375" bestFit="1" customWidth="1"/>
    <col min="22" max="22" width="8.554687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30</v>
      </c>
      <c r="T1" t="s">
        <v>29</v>
      </c>
      <c r="U1" t="s">
        <v>28</v>
      </c>
      <c r="V1" t="s">
        <v>10</v>
      </c>
    </row>
    <row r="2" spans="1:22" x14ac:dyDescent="0.3">
      <c r="A2">
        <v>0</v>
      </c>
      <c r="B2">
        <v>1</v>
      </c>
      <c r="K2">
        <v>1</v>
      </c>
      <c r="L2" t="e" cm="1">
        <f t="array" ref="L2">[1]!REFPROP("VIS",$D2,"PQMass","SI",[1]!REFPROP("Pcrit",$D2,"PT","SI",,)*$E2,0)*0.00001/[1]!REFPROP("D",$D2,"PQMass","SI",[1]!REFPROP("Pcrit",$D2,"PT","SI",,)*$E2,0)</f>
        <v>#VALUE!</v>
      </c>
    </row>
    <row r="3" spans="1:22" x14ac:dyDescent="0.3">
      <c r="A3">
        <v>1</v>
      </c>
      <c r="B3">
        <v>2</v>
      </c>
      <c r="C3">
        <v>2</v>
      </c>
      <c r="D3" t="s">
        <v>11</v>
      </c>
      <c r="E3">
        <v>0.307</v>
      </c>
      <c r="F3">
        <v>0.307</v>
      </c>
      <c r="G3">
        <v>400</v>
      </c>
      <c r="H3">
        <v>800</v>
      </c>
      <c r="I3">
        <v>8.52</v>
      </c>
      <c r="J3">
        <v>8.94</v>
      </c>
      <c r="K3">
        <v>2</v>
      </c>
      <c r="L3" cm="1">
        <f t="array" ref="L3">[1]!REFPROP("VIS",$D3,"PQMass","SI",[1]!REFPROP("Pcrit",$D3,"PT","SI",,)*$E3,0)*0.00001/[1]!REFPROP("D",$D3,"PQMass","SI",[1]!REFPROP("Pcrit",$D3,"PT","SI",,)*$E3,0)</f>
        <v>1.2292275560534811E-6</v>
      </c>
      <c r="M3" cm="1">
        <f t="array" ref="M3">[1]!REFPROP("VIS",$D3,"PQMass","SI",[1]!REFPROP("Pcrit",$D3,"PT","SI",,)*$F3,0)*0.00001/[1]!REFPROP("D",$D3,"PQMass","SI",[1]!REFPROP("Pcrit",$D3,"PT","SI",,)*$F3,0)</f>
        <v>1.2292275560534811E-6</v>
      </c>
      <c r="N3" cm="1">
        <f t="array" ref="N3">[1]!REFPROP("VIS",$D3,"PQMass","SI",[1]!REFPROP("Pcrit",$D3,"PT","SI",,)*$E3,1)*0.00001/[1]!REFPROP("D",$D3,"PQMass","SI",[1]!REFPROP("Pcrit",$D3,"PT","SI",,)*$E3,1)</f>
        <v>2.020079069227329E-6</v>
      </c>
      <c r="O3" cm="1">
        <f t="array" ref="O3">[1]!REFPROP("VIS",$D3,"PQMass","SI",[1]!REFPROP("Pcrit",$D3,"PT","SI",,)*$F3,1)*0.00001/[1]!REFPROP("D",$D3,"PQMass","SI",[1]!REFPROP("Pcrit",$D3,"PT","SI",,)*$F3,1)</f>
        <v>2.020079069227329E-6</v>
      </c>
      <c r="P3" cm="1">
        <f t="array" ref="P3">[1]!REFPROP("STN",$D3,"PQMass","SI",[1]!REFPROP("Pcrit",$D3,"PT","SI",,)*$E3,0)/1000</f>
        <v>6.0403480326341741E-3</v>
      </c>
      <c r="Q3" cm="1">
        <f t="array" ref="Q3">[1]!REFPROP("STN",$D3,"PQMass","SI",[1]!REFPROP("Pcrit",$D3,"PT","SI",,)*$F3,0)/1000</f>
        <v>6.0403480326341741E-3</v>
      </c>
      <c r="R3" cm="1">
        <f t="array" ref="R3">[1]!REFPROP("D",$D3,"PQMass","SI",[1]!REFPROP("Pcrit",$D3,"PT","SI",,)*$E3,0)</f>
        <v>1128.7255929435912</v>
      </c>
      <c r="S3" cm="1">
        <f t="array" ref="S3">[1]!REFPROP("D",$D3,"PQMass","SI",[1]!REFPROP("Pcrit",$D3,"PT","SI",,)*$F3,0)</f>
        <v>1128.7255929435912</v>
      </c>
      <c r="T3" cm="1">
        <f t="array" ref="T3">[1]!REFPROP("D",$D3,"PQMass","SI",[1]!REFPROP("Pcrit",$D3,"PT","SI",,)*$E3,1)</f>
        <v>66.116314526746066</v>
      </c>
      <c r="U3" cm="1">
        <f t="array" ref="U3">[1]!REFPROP("D",$D3,"PQMass","SI",[1]!REFPROP("Pcrit",$D3,"PT","SI",,)*$F3,1)</f>
        <v>66.116314526746066</v>
      </c>
      <c r="V3">
        <v>7.0000000000000007E-2</v>
      </c>
    </row>
    <row r="4" spans="1:22" x14ac:dyDescent="0.3">
      <c r="A4">
        <v>2</v>
      </c>
      <c r="B4">
        <v>2</v>
      </c>
      <c r="C4">
        <v>2</v>
      </c>
      <c r="D4" t="s">
        <v>12</v>
      </c>
      <c r="E4">
        <v>0.33200000000000002</v>
      </c>
      <c r="F4">
        <v>0.33200000000000002</v>
      </c>
      <c r="G4">
        <v>400</v>
      </c>
      <c r="H4">
        <v>800</v>
      </c>
      <c r="I4">
        <v>8.52</v>
      </c>
      <c r="J4">
        <v>8.94</v>
      </c>
      <c r="K4">
        <v>2</v>
      </c>
      <c r="L4" cm="1">
        <f t="array" ref="L4">[1]!REFPROP("VIS",$D4,"PQMass","SI",[1]!REFPROP("Pcrit",$D4,"PT","SI",,)*$E4,0)*0.00001/[1]!REFPROP("D",$D4,"PQMass","SI",[1]!REFPROP("Pcrit",$D4,"PT","SI",,)*$E4,0)</f>
        <v>1.1473709587783798E-6</v>
      </c>
      <c r="M4" cm="1">
        <f t="array" ref="M4">[1]!REFPROP("VIS",$D4,"PQMass","SI",[1]!REFPROP("Pcrit",$D4,"PT","SI",,)*$F4,0)*0.00001/[1]!REFPROP("D",$D4,"PQMass","SI",[1]!REFPROP("Pcrit",$D4,"PT","SI",,)*$F4,0)</f>
        <v>1.1473709587783798E-6</v>
      </c>
      <c r="N4" cm="1">
        <f t="array" ref="N4">[1]!REFPROP("VIS",$D4,"PQMass","SI",[1]!REFPROP("Pcrit",$D4,"PT","SI",,)*$E4,1)*0.00001/[1]!REFPROP("D",$D4,"PQMass","SI",[1]!REFPROP("Pcrit",$D4,"PT","SI",,)*$E4,1)</f>
        <v>1.5730270767130249E-6</v>
      </c>
      <c r="O4" cm="1">
        <f t="array" ref="O4">[1]!REFPROP("VIS",$D4,"PQMass","SI",[1]!REFPROP("Pcrit",$D4,"PT","SI",,)*$F4,1)*0.00001/[1]!REFPROP("D",$D4,"PQMass","SI",[1]!REFPROP("Pcrit",$D4,"PT","SI",,)*$F4,1)</f>
        <v>1.5730270767130249E-6</v>
      </c>
      <c r="P4" cm="1">
        <f t="array" ref="P4">[1]!REFPROP("STN",$D4,"PQMass","SI",[1]!REFPROP("Pcrit",$D4,"PT","SI",,)*$E4,0)/1000</f>
        <v>4.0834698122139161E-3</v>
      </c>
      <c r="Q4" cm="1">
        <f t="array" ref="Q4">[1]!REFPROP("STN",$D4,"PQMass","SI",[1]!REFPROP("Pcrit",$D4,"PT","SI",,)*$F4,0)/1000</f>
        <v>4.0834698122139161E-3</v>
      </c>
      <c r="R4" cm="1">
        <f t="array" ref="R4">[1]!REFPROP("D",$D4,"PQMass","SI",[1]!REFPROP("Pcrit",$D4,"PT","SI",,)*$E4,0)</f>
        <v>1047.7691645420557</v>
      </c>
      <c r="S4" cm="1">
        <f t="array" ref="S4">[1]!REFPROP("D",$D4,"PQMass","SI",[1]!REFPROP("Pcrit",$D4,"PT","SI",,)*$F4,0)</f>
        <v>1047.7691645420557</v>
      </c>
      <c r="T4" cm="1">
        <f t="array" ref="T4">[1]!REFPROP("D",$D4,"PQMass","SI",[1]!REFPROP("Pcrit",$D4,"PT","SI",,)*$E4,1)</f>
        <v>87.499193310004003</v>
      </c>
      <c r="U4" cm="1">
        <f t="array" ref="U4">[1]!REFPROP("D",$D4,"PQMass","SI",[1]!REFPROP("Pcrit",$D4,"PT","SI",,)*$F4,1)</f>
        <v>87.499193310004003</v>
      </c>
      <c r="V4">
        <v>7.0000000000000007E-2</v>
      </c>
    </row>
    <row r="5" spans="1:22" x14ac:dyDescent="0.3">
      <c r="A5">
        <v>3</v>
      </c>
      <c r="B5">
        <v>2</v>
      </c>
      <c r="C5">
        <v>2</v>
      </c>
      <c r="D5" t="s">
        <v>13</v>
      </c>
      <c r="E5">
        <v>0.25</v>
      </c>
      <c r="F5">
        <v>0.25</v>
      </c>
      <c r="G5">
        <v>400</v>
      </c>
      <c r="H5">
        <v>800</v>
      </c>
      <c r="I5">
        <v>8.52</v>
      </c>
      <c r="J5">
        <v>8.94</v>
      </c>
      <c r="K5">
        <v>2</v>
      </c>
      <c r="L5" cm="1">
        <f t="array" ref="L5">[1]!REFPROP("VIS",$D5,"PQMass","SI",[1]!REFPROP("Pcrit",$D5,"PT","SI",,)*$E5,0)*0.00001/[1]!REFPROP("D",$D5,"PQMass","SI",[1]!REFPROP("Pcrit",$D5,"PT","SI",,)*$E5,0)</f>
        <v>1.4087218383815707E-6</v>
      </c>
      <c r="M5" cm="1">
        <f t="array" ref="M5">[1]!REFPROP("VIS",$D5,"PQMass","SI",[1]!REFPROP("Pcrit",$D5,"PT","SI",,)*$F5,0)*0.00001/[1]!REFPROP("D",$D5,"PQMass","SI",[1]!REFPROP("Pcrit",$D5,"PT","SI",,)*$F5,0)</f>
        <v>1.4087218383815707E-6</v>
      </c>
      <c r="N5" cm="1">
        <f t="array" ref="N5">[1]!REFPROP("VIS",$D5,"PQMass","SI",[1]!REFPROP("Pcrit",$D5,"PT","SI",,)*$E5,1)*0.00001/[1]!REFPROP("D",$D5,"PQMass","SI",[1]!REFPROP("Pcrit",$D5,"PT","SI",,)*$E5,1)</f>
        <v>2.4743100045079746E-6</v>
      </c>
      <c r="O5" cm="1">
        <f t="array" ref="O5">[1]!REFPROP("VIS",$D5,"PQMass","SI",[1]!REFPROP("Pcrit",$D5,"PT","SI",,)*$F5,1)*0.00001/[1]!REFPROP("D",$D5,"PQMass","SI",[1]!REFPROP("Pcrit",$D5,"PT","SI",,)*$F5,1)</f>
        <v>2.4743100045079746E-6</v>
      </c>
      <c r="P5" cm="1">
        <f t="array" ref="P5">[1]!REFPROP("STN",$D5,"PQMass","SI",[1]!REFPROP("Pcrit",$D5,"PT","SI",,)*$E5,0)/1000</f>
        <v>6.1230033921641858E-3</v>
      </c>
      <c r="Q5" cm="1">
        <f t="array" ref="Q5">[1]!REFPROP("STN",$D5,"PQMass","SI",[1]!REFPROP("Pcrit",$D5,"PT","SI",,)*$F5,0)/1000</f>
        <v>6.1230033921641858E-3</v>
      </c>
      <c r="R5" cm="1">
        <f t="array" ref="R5">[1]!REFPROP("D",$D5,"PQMass","SI",[1]!REFPROP("Pcrit",$D5,"PT","SI",,)*$E5,0)</f>
        <v>1147.0149094183687</v>
      </c>
      <c r="S5" cm="1">
        <f t="array" ref="S5">[1]!REFPROP("D",$D5,"PQMass","SI",[1]!REFPROP("Pcrit",$D5,"PT","SI",,)*$F5,0)</f>
        <v>1147.0149094183687</v>
      </c>
      <c r="T5" cm="1">
        <f t="array" ref="T5">[1]!REFPROP("D",$D5,"PQMass","SI",[1]!REFPROP("Pcrit",$D5,"PT","SI",,)*$E5,1)</f>
        <v>49.992766097962878</v>
      </c>
      <c r="U5" cm="1">
        <f t="array" ref="U5">[1]!REFPROP("D",$D5,"PQMass","SI",[1]!REFPROP("Pcrit",$D5,"PT","SI",,)*$F5,1)</f>
        <v>49.992766097962878</v>
      </c>
      <c r="V5">
        <v>7.0000000000000007E-2</v>
      </c>
    </row>
    <row r="6" spans="1:22" x14ac:dyDescent="0.3">
      <c r="A6">
        <v>4</v>
      </c>
      <c r="B6">
        <v>3</v>
      </c>
      <c r="C6">
        <v>1</v>
      </c>
      <c r="D6" t="s">
        <v>14</v>
      </c>
      <c r="E6">
        <v>7.0000000000000007E-2</v>
      </c>
      <c r="F6">
        <v>0.12</v>
      </c>
      <c r="G6">
        <v>200</v>
      </c>
      <c r="H6">
        <v>600</v>
      </c>
      <c r="I6">
        <v>10.9</v>
      </c>
      <c r="J6">
        <v>10.9</v>
      </c>
      <c r="K6">
        <v>1</v>
      </c>
      <c r="L6" cm="1">
        <f t="array" ref="L6">[1]!REFPROP("VIS",$D6,"PQMass","SI",[1]!REFPROP("Pcrit",$D6,"PT","SI",,)*$E6,0)*0.00001/[1]!REFPROP("D",$D6,"PQMass","SI",[1]!REFPROP("Pcrit",$D6,"PT","SI",,)*$E6,0)</f>
        <v>1.7845208994856329E-6</v>
      </c>
      <c r="M6" cm="1">
        <f t="array" ref="M6">[1]!REFPROP("VIS",$D6,"PQMass","SI",[1]!REFPROP("Pcrit",$D6,"PT","SI",,)*$F6,0)*0.00001/[1]!REFPROP("D",$D6,"PQMass","SI",[1]!REFPROP("Pcrit",$D6,"PT","SI",,)*$F6,0)</f>
        <v>1.5500258871557456E-6</v>
      </c>
      <c r="N6" cm="1">
        <f t="array" ref="N6">[1]!REFPROP("VIS",$D6,"PQMass","SI",[1]!REFPROP("Pcrit",$D6,"PT","SI",,)*$E6,1)*0.00001/[1]!REFPROP("D",$D6,"PQMass","SI",[1]!REFPROP("Pcrit",$D6,"PT","SI",,)*$E6,1)</f>
        <v>6.2563231076440599E-6</v>
      </c>
      <c r="O6" cm="1">
        <f t="array" ref="O6">[1]!REFPROP("VIS",$D6,"PQMass","SI",[1]!REFPROP("Pcrit",$D6,"PT","SI",,)*$F6,1)*0.00001/[1]!REFPROP("D",$D6,"PQMass","SI",[1]!REFPROP("Pcrit",$D6,"PT","SI",,)*$F6,1)</f>
        <v>3.9720719253333644E-6</v>
      </c>
      <c r="P6" cm="1">
        <f t="array" ref="P6">[1]!REFPROP("STN",$D6,"PQMass","SI",[1]!REFPROP("Pcrit",$D6,"PT","SI",,)*$E6,0)/1000</f>
        <v>1.2075148448709695E-2</v>
      </c>
      <c r="Q6" cm="1">
        <f t="array" ref="Q6">[1]!REFPROP("STN",$D6,"PQMass","SI",[1]!REFPROP("Pcrit",$D6,"PT","SI",,)*$F6,0)/1000</f>
        <v>9.8000561650498832E-3</v>
      </c>
      <c r="R6" cm="1">
        <f t="array" ref="R6">[1]!REFPROP("D",$D6,"PQMass","SI",[1]!REFPROP("Pcrit",$D6,"PT","SI",,)*$E6,0)</f>
        <v>1402.0937379477955</v>
      </c>
      <c r="S6" cm="1">
        <f t="array" ref="S6">[1]!REFPROP("D",$D6,"PQMass","SI",[1]!REFPROP("Pcrit",$D6,"PT","SI",,)*$F6,0)</f>
        <v>1344.8917244923275</v>
      </c>
      <c r="T6" cm="1">
        <f t="array" ref="T6">[1]!REFPROP("D",$D6,"PQMass","SI",[1]!REFPROP("Pcrit",$D6,"PT","SI",,)*$E6,1)</f>
        <v>16.845041404980915</v>
      </c>
      <c r="U6" cm="1">
        <f t="array" ref="U6">[1]!REFPROP("D",$D6,"PQMass","SI",[1]!REFPROP("Pcrit",$D6,"PT","SI",,)*$F6,1)</f>
        <v>28.250250017371449</v>
      </c>
      <c r="V6">
        <v>4.5999999999999999E-2</v>
      </c>
    </row>
    <row r="7" spans="1:22" x14ac:dyDescent="0.3">
      <c r="A7">
        <v>5</v>
      </c>
      <c r="B7">
        <v>3</v>
      </c>
      <c r="C7">
        <v>1</v>
      </c>
      <c r="D7" t="s">
        <v>13</v>
      </c>
      <c r="E7">
        <v>7.0000000000000007E-2</v>
      </c>
      <c r="F7">
        <v>0.12</v>
      </c>
      <c r="G7">
        <v>200</v>
      </c>
      <c r="H7">
        <v>600</v>
      </c>
      <c r="I7">
        <v>10.9</v>
      </c>
      <c r="J7">
        <v>10.9</v>
      </c>
      <c r="K7">
        <v>1</v>
      </c>
      <c r="L7" cm="1">
        <f t="array" ref="L7">[1]!REFPROP("VIS",$D7,"PQMass","SI",[1]!REFPROP("Pcrit",$D7,"PT","SI",,)*$E7,0)*0.00001/[1]!REFPROP("D",$D7,"PQMass","SI",[1]!REFPROP("Pcrit",$D7,"PT","SI",,)*$E7,0)</f>
        <v>2.0759896609038353E-6</v>
      </c>
      <c r="M7" cm="1">
        <f t="array" ref="M7">[1]!REFPROP("VIS",$D7,"PQMass","SI",[1]!REFPROP("Pcrit",$D7,"PT","SI",,)*$F7,0)*0.00001/[1]!REFPROP("D",$D7,"PQMass","SI",[1]!REFPROP("Pcrit",$D7,"PT","SI",,)*$F7,0)</f>
        <v>1.7760082711485015E-6</v>
      </c>
      <c r="N7" cm="1">
        <f t="array" ref="N7">[1]!REFPROP("VIS",$D7,"PQMass","SI",[1]!REFPROP("Pcrit",$D7,"PT","SI",,)*$E7,1)*0.00001/[1]!REFPROP("D",$D7,"PQMass","SI",[1]!REFPROP("Pcrit",$D7,"PT","SI",,)*$E7,1)</f>
        <v>7.6306385417214275E-6</v>
      </c>
      <c r="O7" cm="1">
        <f t="array" ref="O7">[1]!REFPROP("VIS",$D7,"PQMass","SI",[1]!REFPROP("Pcrit",$D7,"PT","SI",,)*$F7,1)*0.00001/[1]!REFPROP("D",$D7,"PQMass","SI",[1]!REFPROP("Pcrit",$D7,"PT","SI",,)*$F7,1)</f>
        <v>4.7631874640131602E-6</v>
      </c>
      <c r="P7" cm="1">
        <f t="array" ref="P7">[1]!REFPROP("STN",$D7,"PQMass","SI",[1]!REFPROP("Pcrit",$D7,"PT","SI",,)*$E7,0)/1000</f>
        <v>1.1543354816609955E-2</v>
      </c>
      <c r="Q7" cm="1">
        <f t="array" ref="Q7">[1]!REFPROP("STN",$D7,"PQMass","SI",[1]!REFPROP("Pcrit",$D7,"PT","SI",,)*$F7,0)/1000</f>
        <v>9.3725622456554518E-3</v>
      </c>
      <c r="R7" cm="1">
        <f t="array" ref="R7">[1]!REFPROP("D",$D7,"PQMass","SI",[1]!REFPROP("Pcrit",$D7,"PT","SI",,)*$E7,0)</f>
        <v>1297.4978418138303</v>
      </c>
      <c r="S7" cm="1">
        <f t="array" ref="S7">[1]!REFPROP("D",$D7,"PQMass","SI",[1]!REFPROP("Pcrit",$D7,"PT","SI",,)*$F7,0)</f>
        <v>1243.6819535201305</v>
      </c>
      <c r="T7" cm="1">
        <f t="array" ref="T7">[1]!REFPROP("D",$D7,"PQMass","SI",[1]!REFPROP("Pcrit",$D7,"PT","SI",,)*$E7,1)</f>
        <v>14.017030754864717</v>
      </c>
      <c r="U7" cm="1">
        <f t="array" ref="U7">[1]!REFPROP("D",$D7,"PQMass","SI",[1]!REFPROP("Pcrit",$D7,"PT","SI",,)*$F7,1)</f>
        <v>23.697914666870975</v>
      </c>
      <c r="V7">
        <v>4.5999999999999999E-2</v>
      </c>
    </row>
    <row r="8" spans="1:22" x14ac:dyDescent="0.3">
      <c r="A8">
        <v>6</v>
      </c>
      <c r="B8">
        <v>4</v>
      </c>
      <c r="C8">
        <v>1</v>
      </c>
      <c r="D8" t="s">
        <v>11</v>
      </c>
      <c r="E8">
        <v>0.08</v>
      </c>
      <c r="F8">
        <v>0.16</v>
      </c>
      <c r="G8">
        <v>230</v>
      </c>
      <c r="H8">
        <v>720</v>
      </c>
      <c r="I8">
        <v>12</v>
      </c>
      <c r="J8">
        <v>18</v>
      </c>
      <c r="K8">
        <v>1</v>
      </c>
      <c r="L8" cm="1">
        <f t="array" ref="L8">[1]!REFPROP("VIS",$D8,"PQMass","SI",[1]!REFPROP("Pcrit",$D8,"PT","SI",,)*$E8,0)*0.00001/[1]!REFPROP("D",$D8,"PQMass","SI",[1]!REFPROP("Pcrit",$D8,"PT","SI",,)*$E8,0)</f>
        <v>1.7812600483220617E-6</v>
      </c>
      <c r="M8" cm="1">
        <f t="array" ref="M8">[1]!REFPROP("VIS",$D8,"PQMass","SI",[1]!REFPROP("Pcrit",$D8,"PT","SI",,)*$F8,0)*0.00001/[1]!REFPROP("D",$D8,"PQMass","SI",[1]!REFPROP("Pcrit",$D8,"PT","SI",,)*$F8,0)</f>
        <v>1.4885685182520164E-6</v>
      </c>
      <c r="N8" cm="1">
        <f t="array" ref="N8">[1]!REFPROP("VIS",$D8,"PQMass","SI",[1]!REFPROP("Pcrit",$D8,"PT","SI",,)*$E8,1)*0.00001/[1]!REFPROP("D",$D8,"PQMass","SI",[1]!REFPROP("Pcrit",$D8,"PT","SI",,)*$E8,1)</f>
        <v>6.4625945119501125E-6</v>
      </c>
      <c r="O8" cm="1">
        <f t="array" ref="O8">[1]!REFPROP("VIS",$D8,"PQMass","SI",[1]!REFPROP("Pcrit",$D8,"PT","SI",,)*$F8,1)*0.00001/[1]!REFPROP("D",$D8,"PQMass","SI",[1]!REFPROP("Pcrit",$D8,"PT","SI",,)*$F8,1)</f>
        <v>3.5690757906196773E-6</v>
      </c>
      <c r="P8" cm="1">
        <f t="array" ref="P8">[1]!REFPROP("STN",$D8,"PQMass","SI",[1]!REFPROP("Pcrit",$D8,"PT","SI",,)*$E8,0)/1000</f>
        <v>1.2806808302076977E-2</v>
      </c>
      <c r="Q8" cm="1">
        <f t="array" ref="Q8">[1]!REFPROP("STN",$D8,"PQMass","SI",[1]!REFPROP("Pcrit",$D8,"PT","SI",,)*$F8,0)/1000</f>
        <v>9.4997003504943556E-3</v>
      </c>
      <c r="R8" cm="1">
        <f t="array" ref="R8">[1]!REFPROP("D",$D8,"PQMass","SI",[1]!REFPROP("Pcrit",$D8,"PT","SI",,)*$E8,0)</f>
        <v>1303.6399184301604</v>
      </c>
      <c r="S8" cm="1">
        <f t="array" ref="S8">[1]!REFPROP("D",$D8,"PQMass","SI",[1]!REFPROP("Pcrit",$D8,"PT","SI",,)*$F8,0)</f>
        <v>1227.1080287528687</v>
      </c>
      <c r="T8" cm="1">
        <f t="array" ref="T8">[1]!REFPROP("D",$D8,"PQMass","SI",[1]!REFPROP("Pcrit",$D8,"PT","SI",,)*$E8,1)</f>
        <v>17.154142318205356</v>
      </c>
      <c r="U8" cm="1">
        <f t="array" ref="U8">[1]!REFPROP("D",$D8,"PQMass","SI",[1]!REFPROP("Pcrit",$D8,"PT","SI",,)*$F8,1)</f>
        <v>33.745171195262245</v>
      </c>
      <c r="V8">
        <v>8.4000000000000005E-2</v>
      </c>
    </row>
    <row r="9" spans="1:22" x14ac:dyDescent="0.3">
      <c r="A9">
        <v>7</v>
      </c>
      <c r="B9">
        <v>4</v>
      </c>
      <c r="C9">
        <v>1</v>
      </c>
      <c r="D9" t="s">
        <v>15</v>
      </c>
      <c r="E9">
        <v>0.08</v>
      </c>
      <c r="F9">
        <v>0.16</v>
      </c>
      <c r="G9">
        <v>230</v>
      </c>
      <c r="H9">
        <v>720</v>
      </c>
      <c r="I9">
        <v>12</v>
      </c>
      <c r="J9">
        <v>18</v>
      </c>
      <c r="K9">
        <v>1</v>
      </c>
      <c r="L9" cm="1">
        <f t="array" ref="L9">[1]!REFPROP("VIS",$D9,"PQMass","SI",[1]!REFPROP("Pcrit",$D9,"PT","SI",,)*$E9,0)*0.00001/[1]!REFPROP("D",$D9,"PQMass","SI",[1]!REFPROP("Pcrit",$D9,"PT","SI",,)*$E9,0)</f>
        <v>2.2135217763200648E-6</v>
      </c>
      <c r="M9" cm="1">
        <f t="array" ref="M9">[1]!REFPROP("VIS",$D9,"PQMass","SI",[1]!REFPROP("Pcrit",$D9,"PT","SI",,)*$F9,0)*0.00001/[1]!REFPROP("D",$D9,"PQMass","SI",[1]!REFPROP("Pcrit",$D9,"PT","SI",,)*$F9,0)</f>
        <v>1.7912606331607573E-6</v>
      </c>
      <c r="N9" cm="1">
        <f t="array" ref="N9">[1]!REFPROP("VIS",$D9,"PQMass","SI",[1]!REFPROP("Pcrit",$D9,"PT","SI",,)*$E9,1)*0.00001/[1]!REFPROP("D",$D9,"PQMass","SI",[1]!REFPROP("Pcrit",$D9,"PT","SI",,)*$E9,1)</f>
        <v>6.0988955966840205E-6</v>
      </c>
      <c r="O9" cm="1">
        <f t="array" ref="O9">[1]!REFPROP("VIS",$D9,"PQMass","SI",[1]!REFPROP("Pcrit",$D9,"PT","SI",,)*$F9,1)*0.00001/[1]!REFPROP("D",$D9,"PQMass","SI",[1]!REFPROP("Pcrit",$D9,"PT","SI",,)*$F9,1)</f>
        <v>3.3792352840557617E-6</v>
      </c>
      <c r="P9" cm="1">
        <f t="array" ref="P9">[1]!REFPROP("STN",$D9,"PQMass","SI",[1]!REFPROP("Pcrit",$D9,"PT","SI",,)*$E9,0)/1000</f>
        <v>1.0246387904987667E-2</v>
      </c>
      <c r="Q9" cm="1">
        <f t="array" ref="Q9">[1]!REFPROP("STN",$D9,"PQMass","SI",[1]!REFPROP("Pcrit",$D9,"PT","SI",,)*$F9,0)/1000</f>
        <v>7.5552989192896689E-3</v>
      </c>
      <c r="R9" cm="1">
        <f t="array" ref="R9">[1]!REFPROP("D",$D9,"PQMass","SI",[1]!REFPROP("Pcrit",$D9,"PT","SI",,)*$E9,0)</f>
        <v>1435.3364682564163</v>
      </c>
      <c r="S9" cm="1">
        <f t="array" ref="S9">[1]!REFPROP("D",$D9,"PQMass","SI",[1]!REFPROP("Pcrit",$D9,"PT","SI",,)*$F9,0)</f>
        <v>1353.6046580952684</v>
      </c>
      <c r="T9" cm="1">
        <f t="array" ref="T9">[1]!REFPROP("D",$D9,"PQMass","SI",[1]!REFPROP("Pcrit",$D9,"PT","SI",,)*$E9,1)</f>
        <v>19.112513933955626</v>
      </c>
      <c r="U9" cm="1">
        <f t="array" ref="U9">[1]!REFPROP("D",$D9,"PQMass","SI",[1]!REFPROP("Pcrit",$D9,"PT","SI",,)*$F9,1)</f>
        <v>37.549816732297401</v>
      </c>
      <c r="V9">
        <v>8.4000000000000005E-2</v>
      </c>
    </row>
    <row r="10" spans="1:22" x14ac:dyDescent="0.3">
      <c r="A10">
        <v>8</v>
      </c>
      <c r="B10">
        <v>4</v>
      </c>
      <c r="C10">
        <v>1</v>
      </c>
      <c r="D10" t="s">
        <v>14</v>
      </c>
      <c r="E10">
        <v>0.08</v>
      </c>
      <c r="F10">
        <v>0.16</v>
      </c>
      <c r="G10">
        <v>230</v>
      </c>
      <c r="H10">
        <v>720</v>
      </c>
      <c r="I10">
        <v>12</v>
      </c>
      <c r="J10">
        <v>18</v>
      </c>
      <c r="K10">
        <v>1</v>
      </c>
      <c r="L10" cm="1">
        <f t="array" ref="L10">[1]!REFPROP("VIS",$D10,"PQMass","SI",[1]!REFPROP("Pcrit",$D10,"PT","SI",,)*$E10,0)*0.00001/[1]!REFPROP("D",$D10,"PQMass","SI",[1]!REFPROP("Pcrit",$D10,"PT","SI",,)*$E10,0)</f>
        <v>1.72487140761927E-6</v>
      </c>
      <c r="M10" cm="1">
        <f t="array" ref="M10">[1]!REFPROP("VIS",$D10,"PQMass","SI",[1]!REFPROP("Pcrit",$D10,"PT","SI",,)*$F10,0)*0.00001/[1]!REFPROP("D",$D10,"PQMass","SI",[1]!REFPROP("Pcrit",$D10,"PT","SI",,)*$F10,0)</f>
        <v>1.4308281371299349E-6</v>
      </c>
      <c r="N10" cm="1">
        <f t="array" ref="N10">[1]!REFPROP("VIS",$D10,"PQMass","SI",[1]!REFPROP("Pcrit",$D10,"PT","SI",,)*$E10,1)*0.00001/[1]!REFPROP("D",$D10,"PQMass","SI",[1]!REFPROP("Pcrit",$D10,"PT","SI",,)*$E10,1)</f>
        <v>5.5919294420136165E-6</v>
      </c>
      <c r="O10" cm="1">
        <f t="array" ref="O10">[1]!REFPROP("VIS",$D10,"PQMass","SI",[1]!REFPROP("Pcrit",$D10,"PT","SI",,)*$F10,1)*0.00001/[1]!REFPROP("D",$D10,"PQMass","SI",[1]!REFPROP("Pcrit",$D10,"PT","SI",,)*$F10,1)</f>
        <v>3.1118644699324846E-6</v>
      </c>
      <c r="P10" cm="1">
        <f t="array" ref="P10">[1]!REFPROP("STN",$D10,"PQMass","SI",[1]!REFPROP("Pcrit",$D10,"PT","SI",,)*$E10,0)/1000</f>
        <v>1.1530744474371555E-2</v>
      </c>
      <c r="Q10" cm="1">
        <f t="array" ref="Q10">[1]!REFPROP("STN",$D10,"PQMass","SI",[1]!REFPROP("Pcrit",$D10,"PT","SI",,)*$F10,0)/1000</f>
        <v>8.5015349173033286E-3</v>
      </c>
      <c r="R10" cm="1">
        <f t="array" ref="R10">[1]!REFPROP("D",$D10,"PQMass","SI",[1]!REFPROP("Pcrit",$D10,"PT","SI",,)*$E10,0)</f>
        <v>1389.0006714133422</v>
      </c>
      <c r="S10" cm="1">
        <f t="array" ref="S10">[1]!REFPROP("D",$D10,"PQMass","SI",[1]!REFPROP("Pcrit",$D10,"PT","SI",,)*$F10,0)</f>
        <v>1308.7523322630254</v>
      </c>
      <c r="T10" cm="1">
        <f t="array" ref="T10">[1]!REFPROP("D",$D10,"PQMass","SI",[1]!REFPROP("Pcrit",$D10,"PT","SI",,)*$E10,1)</f>
        <v>19.126879324143534</v>
      </c>
      <c r="U10" cm="1">
        <f t="array" ref="U10">[1]!REFPROP("D",$D10,"PQMass","SI",[1]!REFPROP("Pcrit",$D10,"PT","SI",,)*$F10,1)</f>
        <v>37.45568193564683</v>
      </c>
      <c r="V10">
        <v>8.4000000000000005E-2</v>
      </c>
    </row>
    <row r="11" spans="1:22" x14ac:dyDescent="0.3">
      <c r="A11">
        <v>9</v>
      </c>
      <c r="B11">
        <v>4</v>
      </c>
      <c r="C11">
        <v>1</v>
      </c>
      <c r="D11" t="s">
        <v>16</v>
      </c>
      <c r="E11">
        <v>0.08</v>
      </c>
      <c r="F11">
        <v>0.16</v>
      </c>
      <c r="G11">
        <v>230</v>
      </c>
      <c r="H11">
        <v>720</v>
      </c>
      <c r="I11">
        <v>12</v>
      </c>
      <c r="J11">
        <v>18</v>
      </c>
      <c r="K11">
        <v>1</v>
      </c>
      <c r="L11" cm="1">
        <f t="array" ref="L11">[1]!REFPROP("VIS",$D11,"PQMass","SI",[1]!REFPROP("Pcrit",$D11,"PT","SI",,)*$E11,0)*0.00001/[1]!REFPROP("D",$D11,"PQMass","SI",[1]!REFPROP("Pcrit",$D11,"PT","SI",,)*$E11,0)</f>
        <v>2.0937606646293957E-6</v>
      </c>
      <c r="M11" cm="1">
        <f t="array" ref="M11">[1]!REFPROP("VIS",$D11,"PQMass","SI",[1]!REFPROP("Pcrit",$D11,"PT","SI",,)*$F11,0)*0.00001/[1]!REFPROP("D",$D11,"PQMass","SI",[1]!REFPROP("Pcrit",$D11,"PT","SI",,)*$F11,0)</f>
        <v>1.7116543207348754E-6</v>
      </c>
      <c r="N11" cm="1">
        <f t="array" ref="N11">[1]!REFPROP("VIS",$D11,"PQMass","SI",[1]!REFPROP("Pcrit",$D11,"PT","SI",,)*$E11,1)*0.00001/[1]!REFPROP("D",$D11,"PQMass","SI",[1]!REFPROP("Pcrit",$D11,"PT","SI",,)*$E11,1)</f>
        <v>8.3834411641264136E-6</v>
      </c>
      <c r="O11" cm="1">
        <f t="array" ref="O11">[1]!REFPROP("VIS",$D11,"PQMass","SI",[1]!REFPROP("Pcrit",$D11,"PT","SI",,)*$F11,1)*0.00001/[1]!REFPROP("D",$D11,"PQMass","SI",[1]!REFPROP("Pcrit",$D11,"PT","SI",,)*$F11,1)</f>
        <v>4.6119709144771169E-6</v>
      </c>
      <c r="P11" cm="1">
        <f t="array" ref="P11">[1]!REFPROP("STN",$D11,"PQMass","SI",[1]!REFPROP("Pcrit",$D11,"PT","SI",,)*$E11,0)/1000</f>
        <v>1.186984310226985E-2</v>
      </c>
      <c r="Q11" cm="1">
        <f t="array" ref="Q11">[1]!REFPROP("STN",$D11,"PQMass","SI",[1]!REFPROP("Pcrit",$D11,"PT","SI",,)*$F11,0)/1000</f>
        <v>8.8303955751910974E-3</v>
      </c>
      <c r="R11" cm="1">
        <f t="array" ref="R11">[1]!REFPROP("D",$D11,"PQMass","SI",[1]!REFPROP("Pcrit",$D11,"PT","SI",,)*$E11,0)</f>
        <v>938.26574337155466</v>
      </c>
      <c r="S11" cm="1">
        <f t="array" ref="S11">[1]!REFPROP("D",$D11,"PQMass","SI",[1]!REFPROP("Pcrit",$D11,"PT","SI",,)*$F11,0)</f>
        <v>882.31222291095889</v>
      </c>
      <c r="T11" cm="1">
        <f t="array" ref="T11">[1]!REFPROP("D",$D11,"PQMass","SI",[1]!REFPROP("Pcrit",$D11,"PT","SI",,)*$E11,1)</f>
        <v>11.305345898749634</v>
      </c>
      <c r="U11" cm="1">
        <f t="array" ref="U11">[1]!REFPROP("D",$D11,"PQMass","SI",[1]!REFPROP("Pcrit",$D11,"PT","SI",,)*$F11,1)</f>
        <v>22.381060216990189</v>
      </c>
      <c r="V11">
        <v>8.4000000000000005E-2</v>
      </c>
    </row>
    <row r="12" spans="1:22" x14ac:dyDescent="0.3">
      <c r="A12">
        <v>10</v>
      </c>
      <c r="B12">
        <v>5</v>
      </c>
      <c r="C12">
        <v>1</v>
      </c>
      <c r="K12">
        <v>1</v>
      </c>
      <c r="L12" t="e" cm="1">
        <f t="array" ref="L12">[1]!REFPROP("VIS",$D12,"PQMass","SI",[1]!REFPROP("Pcrit",$D12,"PT","SI",,)*$E12,0)*0.00001/[1]!REFPROP("D",$D12,"PQMass","SI",[1]!REFPROP("Pcrit",$D12,"PT","SI",,)*$E12,0)</f>
        <v>#VALUE!</v>
      </c>
      <c r="M12" t="e" cm="1">
        <f t="array" ref="M12">[1]!REFPROP("VIS",$D12,"PQMass","SI",[1]!REFPROP("Pcrit",$D12,"PT","SI",,)*$F12,0)*0.00001/[1]!REFPROP("D",$D12,"PQMass","SI",[1]!REFPROP("Pcrit",$D12,"PT","SI",,)*$F12,0)</f>
        <v>#VALUE!</v>
      </c>
      <c r="N12" t="e" cm="1">
        <f t="array" ref="N12">[1]!REFPROP("VIS",$D12,"PQMass","SI",[1]!REFPROP("Pcrit",$D12,"PT","SI",,)*$E12,1)*0.00001/[1]!REFPROP("D",$D12,"PQMass","SI",[1]!REFPROP("Pcrit",$D12,"PT","SI",,)*$E12,1)</f>
        <v>#VALUE!</v>
      </c>
      <c r="O12" t="e" cm="1">
        <f t="array" ref="O12">[1]!REFPROP("VIS",$D12,"PQMass","SI",[1]!REFPROP("Pcrit",$D12,"PT","SI",,)*$F12,1)*0.00001/[1]!REFPROP("D",$D12,"PQMass","SI",[1]!REFPROP("Pcrit",$D12,"PT","SI",,)*$F12,1)</f>
        <v>#VALUE!</v>
      </c>
      <c r="P12" t="e" cm="1">
        <f t="array" ref="P12">[1]!REFPROP("STN",$D12,"PQMass","SI",[1]!REFPROP("Pcrit",$D12,"PT","SI",,)*$E12,0)/1000</f>
        <v>#VALUE!</v>
      </c>
      <c r="Q12" t="e" cm="1">
        <f t="array" ref="Q12">[1]!REFPROP("STN",$D12,"PQMass","SI",[1]!REFPROP("Pcrit",$D12,"PT","SI",,)*$F12,0)/1000</f>
        <v>#VALUE!</v>
      </c>
      <c r="R12" t="str" cm="1">
        <f t="array" ref="R12">[1]!REFPROP("D",$D12,"PQMass","SI",[1]!REFPROP("Pcrit",$D12,"PT","SI",,)*$E12,0)</f>
        <v>#[PQFLSH error 141] Pressure input to saturation routine is greater than critical or maxcondentherm pressure: P = 0 MPa, Pc = 4.05928 MPa.</v>
      </c>
      <c r="S12" t="str" cm="1">
        <f t="array" ref="S12">[1]!REFPROP("D",$D12,"PQMass","SI",[1]!REFPROP("Pcrit",$D12,"PT","SI",,)*$F12,0)</f>
        <v>#[PQFLSH error 141] Pressure input to saturation routine is greater than critical or maxcondentherm pressure: P = 0 MPa, Pc = 4.99000 MPa.</v>
      </c>
      <c r="T12" t="str" cm="1">
        <f t="array" ref="T12">[1]!REFPROP("D",$D12,"PQMass","SI",[1]!REFPROP("Pcrit",$D12,"PT","SI",,)*$E12,1)</f>
        <v>#[PQFLSH error 141] Pressure input to saturation routine is greater than critical or maxcondentherm pressure: P = 0 MPa, Pc = 5.78200 MPa.</v>
      </c>
      <c r="U12" t="str" cm="1">
        <f t="array" ref="U12">[1]!REFPROP("D",$D12,"PQMass","SI",[1]!REFPROP("Pcrit",$D12,"PT","SI",,)*$F12,1)</f>
        <v>#[PQFLSH error 141] Pressure input to saturation routine is greater than critical or maxcondentherm pressure: P = 0 MPa, Pc = 4.05928 MPa.</v>
      </c>
    </row>
    <row r="13" spans="1:22" x14ac:dyDescent="0.3">
      <c r="A13">
        <v>11</v>
      </c>
      <c r="B13">
        <v>6</v>
      </c>
      <c r="K13">
        <v>1</v>
      </c>
      <c r="L13" t="e" cm="1">
        <f t="array" ref="L13">[1]!REFPROP("VIS",$D13,"PQMass","SI",[1]!REFPROP("Pcrit",$D13,"PT","SI",,)*$E13,0)*0.00001/[1]!REFPROP("D",$D13,"PQMass","SI",[1]!REFPROP("Pcrit",$D13,"PT","SI",,)*$E13,0)</f>
        <v>#VALUE!</v>
      </c>
      <c r="M13" t="e" cm="1">
        <f t="array" ref="M13">[1]!REFPROP("VIS",$D13,"PQMass","SI",[1]!REFPROP("Pcrit",$D13,"PT","SI",,)*$F13,0)*0.00001/[1]!REFPROP("D",$D13,"PQMass","SI",[1]!REFPROP("Pcrit",$D13,"PT","SI",,)*$F13,0)</f>
        <v>#VALUE!</v>
      </c>
      <c r="N13" t="e" cm="1">
        <f t="array" ref="N13">[1]!REFPROP("VIS",$D13,"PQMass","SI",[1]!REFPROP("Pcrit",$D13,"PT","SI",,)*$E13,1)*0.00001/[1]!REFPROP("D",$D13,"PQMass","SI",[1]!REFPROP("Pcrit",$D13,"PT","SI",,)*$E13,1)</f>
        <v>#VALUE!</v>
      </c>
      <c r="O13" t="e" cm="1">
        <f t="array" ref="O13">[1]!REFPROP("VIS",$D13,"PQMass","SI",[1]!REFPROP("Pcrit",$D13,"PT","SI",,)*$F13,1)*0.00001/[1]!REFPROP("D",$D13,"PQMass","SI",[1]!REFPROP("Pcrit",$D13,"PT","SI",,)*$F13,1)</f>
        <v>#VALUE!</v>
      </c>
      <c r="P13" t="e" cm="1">
        <f t="array" ref="P13">[1]!REFPROP("STN",$D13,"PQMass","SI",[1]!REFPROP("Pcrit",$D13,"PT","SI",,)*$E13,0)/1000</f>
        <v>#VALUE!</v>
      </c>
      <c r="Q13" t="e" cm="1">
        <f t="array" ref="Q13">[1]!REFPROP("STN",$D13,"PQMass","SI",[1]!REFPROP("Pcrit",$D13,"PT","SI",,)*$F13,0)/1000</f>
        <v>#VALUE!</v>
      </c>
      <c r="R13" t="str" cm="1">
        <f t="array" ref="R13">[1]!REFPROP("D",$D13,"PQMass","SI",[1]!REFPROP("Pcrit",$D13,"PT","SI",,)*$E13,0)</f>
        <v>#[PQFLSH error 141] Pressure input to saturation routine is greater than critical or maxcondentherm pressure: P = 0 MPa, Pc = 4.99000 MPa.</v>
      </c>
      <c r="S13" t="str" cm="1">
        <f t="array" ref="S13">[1]!REFPROP("D",$D13,"PQMass","SI",[1]!REFPROP("Pcrit",$D13,"PT","SI",,)*$F13,0)</f>
        <v>#[PQFLSH error 141] Pressure input to saturation routine is greater than critical or maxcondentherm pressure: P = 0 MPa, Pc = 4.05928 MPa.</v>
      </c>
      <c r="T13" t="str" cm="1">
        <f t="array" ref="T13">[1]!REFPROP("D",$D13,"PQMass","SI",[1]!REFPROP("Pcrit",$D13,"PT","SI",,)*$E13,1)</f>
        <v>#[PQFLSH error 141] Pressure input to saturation routine is greater than critical or maxcondentherm pressure: P = 0 MPa, Pc = 4.13610 MPa.</v>
      </c>
      <c r="U13" t="str" cm="1">
        <f t="array" ref="U13">[1]!REFPROP("D",$D13,"PQMass","SI",[1]!REFPROP("Pcrit",$D13,"PT","SI",,)*$F13,1)</f>
        <v>#[PQFLSH error 141] Pressure input to saturation routine is greater than critical or maxcondentherm pressure: P = 0 MPa, Pc = 3.61770 MPa.</v>
      </c>
    </row>
    <row r="14" spans="1:22" x14ac:dyDescent="0.3">
      <c r="A14">
        <v>12</v>
      </c>
      <c r="B14">
        <v>7</v>
      </c>
      <c r="C14">
        <v>1</v>
      </c>
      <c r="D14" t="s">
        <v>17</v>
      </c>
      <c r="E14">
        <v>1.4999999999999999E-2</v>
      </c>
      <c r="F14">
        <v>1.4999999999999999E-2</v>
      </c>
      <c r="G14">
        <v>316</v>
      </c>
      <c r="H14">
        <v>364</v>
      </c>
      <c r="I14">
        <v>8.92</v>
      </c>
      <c r="J14">
        <v>8.92</v>
      </c>
      <c r="K14">
        <v>2</v>
      </c>
      <c r="L14" cm="1">
        <f t="array" ref="L14">[1]!REFPROP("VIS",$D14,"PQMass","SI",[1]!REFPROP("Pcrit",$D14,"PT","SI",,)*$E14,0)*0.00001/[1]!REFPROP("D",$D14,"PQMass","SI",[1]!REFPROP("Pcrit",$D14,"PT","SI",,)*$E14,0)</f>
        <v>3.2105095715851563E-6</v>
      </c>
      <c r="M14" cm="1">
        <f t="array" ref="M14">[1]!REFPROP("VIS",$D14,"PQMass","SI",[1]!REFPROP("Pcrit",$D14,"PT","SI",,)*$F14,0)*0.00001/[1]!REFPROP("D",$D14,"PQMass","SI",[1]!REFPROP("Pcrit",$D14,"PT","SI",,)*$F14,0)</f>
        <v>3.2105095715851563E-6</v>
      </c>
      <c r="N14" cm="1">
        <f t="array" ref="N14">[1]!REFPROP("VIS",$D14,"PQMass","SI",[1]!REFPROP("Pcrit",$D14,"PT","SI",,)*$E14,1)*0.00001/[1]!REFPROP("D",$D14,"PQMass","SI",[1]!REFPROP("Pcrit",$D14,"PT","SI",,)*$E14,1)</f>
        <v>2.4340141672984576E-5</v>
      </c>
      <c r="O14" cm="1">
        <f t="array" ref="O14">[1]!REFPROP("VIS",$D14,"PQMass","SI",[1]!REFPROP("Pcrit",$D14,"PT","SI",,)*$F14,1)*0.00001/[1]!REFPROP("D",$D14,"PQMass","SI",[1]!REFPROP("Pcrit",$D14,"PT","SI",,)*$F14,1)</f>
        <v>2.4340141672984576E-5</v>
      </c>
      <c r="P14" cm="1">
        <f t="array" ref="P14">[1]!REFPROP("STN",$D14,"PQMass","SI",[1]!REFPROP("Pcrit",$D14,"PT","SI",,)*$E14,0)/1000</f>
        <v>1.5435615928195694E-2</v>
      </c>
      <c r="Q14" cm="1">
        <f t="array" ref="Q14">[1]!REFPROP("STN",$D14,"PQMass","SI",[1]!REFPROP("Pcrit",$D14,"PT","SI",,)*$F14,0)/1000</f>
        <v>1.5435615928195694E-2</v>
      </c>
      <c r="R14" cm="1">
        <f t="array" ref="R14">[1]!REFPROP("D",$D14,"PQMass","SI",[1]!REFPROP("Pcrit",$D14,"PT","SI",,)*$E14,0)</f>
        <v>1555.7377322583875</v>
      </c>
      <c r="S14" cm="1">
        <f t="array" ref="S14">[1]!REFPROP("D",$D14,"PQMass","SI",[1]!REFPROP("Pcrit",$D14,"PT","SI",,)*$F14,0)</f>
        <v>1555.7377322583875</v>
      </c>
      <c r="T14" cm="1">
        <f t="array" ref="T14">[1]!REFPROP("D",$D14,"PQMass","SI",[1]!REFPROP("Pcrit",$D14,"PT","SI",,)*$E14,1)</f>
        <v>3.779863083326565</v>
      </c>
      <c r="U14" cm="1">
        <f t="array" ref="U14">[1]!REFPROP("D",$D14,"PQMass","SI",[1]!REFPROP("Pcrit",$D14,"PT","SI",,)*$F14,1)</f>
        <v>3.779863083326565</v>
      </c>
      <c r="V14">
        <v>0.14899999999999999</v>
      </c>
    </row>
    <row r="15" spans="1:22" x14ac:dyDescent="0.3">
      <c r="A15">
        <v>13</v>
      </c>
      <c r="B15">
        <v>7</v>
      </c>
      <c r="C15">
        <v>1</v>
      </c>
      <c r="D15" t="s">
        <v>13</v>
      </c>
      <c r="E15">
        <v>8.8999999999999996E-2</v>
      </c>
      <c r="F15">
        <v>8.8999999999999996E-2</v>
      </c>
      <c r="G15">
        <v>306</v>
      </c>
      <c r="H15">
        <v>364</v>
      </c>
      <c r="I15">
        <v>8.92</v>
      </c>
      <c r="J15">
        <v>8.92</v>
      </c>
      <c r="K15">
        <v>2</v>
      </c>
      <c r="L15" cm="1">
        <f t="array" ref="L15">[1]!REFPROP("VIS",$D15,"PQMass","SI",[1]!REFPROP("Pcrit",$D15,"PT","SI",,)*$E15,0)*0.00001/[1]!REFPROP("D",$D15,"PQMass","SI",[1]!REFPROP("Pcrit",$D15,"PT","SI",,)*$E15,0)</f>
        <v>1.9386005200082973E-6</v>
      </c>
      <c r="M15" cm="1">
        <f t="array" ref="M15">[1]!REFPROP("VIS",$D15,"PQMass","SI",[1]!REFPROP("Pcrit",$D15,"PT","SI",,)*$F15,0)*0.00001/[1]!REFPROP("D",$D15,"PQMass","SI",[1]!REFPROP("Pcrit",$D15,"PT","SI",,)*$F15,0)</f>
        <v>1.9386005200082973E-6</v>
      </c>
      <c r="N15" cm="1">
        <f t="array" ref="N15">[1]!REFPROP("VIS",$D15,"PQMass","SI",[1]!REFPROP("Pcrit",$D15,"PT","SI",,)*$E15,1)*0.00001/[1]!REFPROP("D",$D15,"PQMass","SI",[1]!REFPROP("Pcrit",$D15,"PT","SI",,)*$E15,1)</f>
        <v>6.1900556349013202E-6</v>
      </c>
      <c r="O15" cm="1">
        <f t="array" ref="O15">[1]!REFPROP("VIS",$D15,"PQMass","SI",[1]!REFPROP("Pcrit",$D15,"PT","SI",,)*$F15,1)*0.00001/[1]!REFPROP("D",$D15,"PQMass","SI",[1]!REFPROP("Pcrit",$D15,"PT","SI",,)*$F15,1)</f>
        <v>6.1900556349013202E-6</v>
      </c>
      <c r="P15" cm="1">
        <f t="array" ref="P15">[1]!REFPROP("STN",$D15,"PQMass","SI",[1]!REFPROP("Pcrit",$D15,"PT","SI",,)*$E15,0)/1000</f>
        <v>1.0599387939175873E-2</v>
      </c>
      <c r="Q15" cm="1">
        <f t="array" ref="Q15">[1]!REFPROP("STN",$D15,"PQMass","SI",[1]!REFPROP("Pcrit",$D15,"PT","SI",,)*$F15,0)/1000</f>
        <v>1.0599387939175873E-2</v>
      </c>
      <c r="R15" cm="1">
        <f t="array" ref="R15">[1]!REFPROP("D",$D15,"PQMass","SI",[1]!REFPROP("Pcrit",$D15,"PT","SI",,)*$E15,0)</f>
        <v>1274.8723433928274</v>
      </c>
      <c r="S15" cm="1">
        <f t="array" ref="S15">[1]!REFPROP("D",$D15,"PQMass","SI",[1]!REFPROP("Pcrit",$D15,"PT","SI",,)*$F15,0)</f>
        <v>1274.8723433928274</v>
      </c>
      <c r="T15" cm="1">
        <f t="array" ref="T15">[1]!REFPROP("D",$D15,"PQMass","SI",[1]!REFPROP("Pcrit",$D15,"PT","SI",,)*$E15,1)</f>
        <v>17.683680869817319</v>
      </c>
      <c r="U15" cm="1">
        <f t="array" ref="U15">[1]!REFPROP("D",$D15,"PQMass","SI",[1]!REFPROP("Pcrit",$D15,"PT","SI",,)*$F15,1)</f>
        <v>17.683680869817319</v>
      </c>
      <c r="V15">
        <v>0.14899999999999999</v>
      </c>
    </row>
    <row r="16" spans="1:22" x14ac:dyDescent="0.3">
      <c r="A16">
        <v>14</v>
      </c>
      <c r="B16">
        <v>7</v>
      </c>
      <c r="C16">
        <v>1</v>
      </c>
      <c r="D16" t="s">
        <v>18</v>
      </c>
      <c r="E16">
        <v>0.16400000000000001</v>
      </c>
      <c r="F16">
        <v>0.16400000000000001</v>
      </c>
      <c r="G16">
        <v>312</v>
      </c>
      <c r="H16">
        <v>364</v>
      </c>
      <c r="I16">
        <v>8.92</v>
      </c>
      <c r="J16">
        <v>8.92</v>
      </c>
      <c r="K16">
        <v>2</v>
      </c>
      <c r="L16" cm="1">
        <f t="array" ref="L16">[1]!REFPROP("VIS",$D16,"PQMass","SI",[1]!REFPROP("Pcrit",$D16,"PT","SI",,)*$E16,0)*0.00001/[1]!REFPROP("D",$D16,"PQMass","SI",[1]!REFPROP("Pcrit",$D16,"PT","SI",,)*$E16,0)</f>
        <v>1.3728059610218189E-6</v>
      </c>
      <c r="M16" cm="1">
        <f t="array" ref="M16">[1]!REFPROP("VIS",$D16,"PQMass","SI",[1]!REFPROP("Pcrit",$D16,"PT","SI",,)*$F16,0)*0.00001/[1]!REFPROP("D",$D16,"PQMass","SI",[1]!REFPROP("Pcrit",$D16,"PT","SI",,)*$F16,0)</f>
        <v>1.3728059610218189E-6</v>
      </c>
      <c r="N16" cm="1">
        <f t="array" ref="N16">[1]!REFPROP("VIS",$D16,"PQMass","SI",[1]!REFPROP("Pcrit",$D16,"PT","SI",,)*$E16,1)*0.00001/[1]!REFPROP("D",$D16,"PQMass","SI",[1]!REFPROP("Pcrit",$D16,"PT","SI",,)*$E16,1)</f>
        <v>4.552252619142702E-6</v>
      </c>
      <c r="O16" cm="1">
        <f t="array" ref="O16">[1]!REFPROP("VIS",$D16,"PQMass","SI",[1]!REFPROP("Pcrit",$D16,"PT","SI",,)*$F16,1)*0.00001/[1]!REFPROP("D",$D16,"PQMass","SI",[1]!REFPROP("Pcrit",$D16,"PT","SI",,)*$F16,1)</f>
        <v>4.552252619142702E-6</v>
      </c>
      <c r="P16" cm="1">
        <f t="array" ref="P16">[1]!REFPROP("STN",$D16,"PQMass","SI",[1]!REFPROP("Pcrit",$D16,"PT","SI",,)*$E16,0)/1000</f>
        <v>1.012893331279662E-2</v>
      </c>
      <c r="Q16" cm="1">
        <f t="array" ref="Q16">[1]!REFPROP("STN",$D16,"PQMass","SI",[1]!REFPROP("Pcrit",$D16,"PT","SI",,)*$F16,0)/1000</f>
        <v>1.012893331279662E-2</v>
      </c>
      <c r="R16" cm="1">
        <f t="array" ref="R16">[1]!REFPROP("D",$D16,"PQMass","SI",[1]!REFPROP("Pcrit",$D16,"PT","SI",,)*$E16,0)</f>
        <v>1038.1356980142245</v>
      </c>
      <c r="S16" cm="1">
        <f t="array" ref="S16">[1]!REFPROP("D",$D16,"PQMass","SI",[1]!REFPROP("Pcrit",$D16,"PT","SI",,)*$F16,0)</f>
        <v>1038.1356980142245</v>
      </c>
      <c r="T16" cm="1">
        <f t="array" ref="T16">[1]!REFPROP("D",$D16,"PQMass","SI",[1]!REFPROP("Pcrit",$D16,"PT","SI",,)*$E16,1)</f>
        <v>25.802379182317651</v>
      </c>
      <c r="U16" cm="1">
        <f t="array" ref="U16">[1]!REFPROP("D",$D16,"PQMass","SI",[1]!REFPROP("Pcrit",$D16,"PT","SI",,)*$F16,1)</f>
        <v>25.802379182317651</v>
      </c>
      <c r="V16">
        <v>0.14899999999999999</v>
      </c>
    </row>
    <row r="17" spans="1:22" x14ac:dyDescent="0.3">
      <c r="A17">
        <v>15</v>
      </c>
      <c r="B17">
        <v>7</v>
      </c>
      <c r="C17">
        <v>1</v>
      </c>
      <c r="D17" t="s">
        <v>19</v>
      </c>
      <c r="E17">
        <v>0.188</v>
      </c>
      <c r="F17">
        <v>0.188</v>
      </c>
      <c r="G17">
        <v>313</v>
      </c>
      <c r="H17">
        <v>364</v>
      </c>
      <c r="I17">
        <v>8.92</v>
      </c>
      <c r="J17">
        <v>8.92</v>
      </c>
      <c r="K17">
        <v>2</v>
      </c>
      <c r="L17" cm="1">
        <f t="array" ref="L17">[1]!REFPROP("VIS",$D17,"PQMass","SI",[1]!REFPROP("Pcrit",$D17,"PT","SI",,)*$E17,0)*0.00001/[1]!REFPROP("D",$D17,"PQMass","SI",[1]!REFPROP("Pcrit",$D17,"PT","SI",,)*$E17,0)</f>
        <v>1.2655887641389694E-6</v>
      </c>
      <c r="M17" cm="1">
        <f t="array" ref="M17">[1]!REFPROP("VIS",$D17,"PQMass","SI",[1]!REFPROP("Pcrit",$D17,"PT","SI",,)*$F17,0)*0.00001/[1]!REFPROP("D",$D17,"PQMass","SI",[1]!REFPROP("Pcrit",$D17,"PT","SI",,)*$F17,0)</f>
        <v>1.2655887641389694E-6</v>
      </c>
      <c r="N17" cm="1">
        <f t="array" ref="N17">[1]!REFPROP("VIS",$D17,"PQMass","SI",[1]!REFPROP("Pcrit",$D17,"PT","SI",,)*$E17,1)*0.00001/[1]!REFPROP("D",$D17,"PQMass","SI",[1]!REFPROP("Pcrit",$D17,"PT","SI",,)*$E17,1)</f>
        <v>3.0318513438104999E-6</v>
      </c>
      <c r="O17" cm="1">
        <f t="array" ref="O17">[1]!REFPROP("VIS",$D17,"PQMass","SI",[1]!REFPROP("Pcrit",$D17,"PT","SI",,)*$F17,1)*0.00001/[1]!REFPROP("D",$D17,"PQMass","SI",[1]!REFPROP("Pcrit",$D17,"PT","SI",,)*$F17,1)</f>
        <v>3.0318513438104999E-6</v>
      </c>
      <c r="P17" cm="1">
        <f t="array" ref="P17">[1]!REFPROP("STN",$D17,"PQMass","SI",[1]!REFPROP("Pcrit",$D17,"PT","SI",,)*$E17,0)/1000</f>
        <v>7.3969090125912936E-3</v>
      </c>
      <c r="Q17" cm="1">
        <f t="array" ref="Q17">[1]!REFPROP("STN",$D17,"PQMass","SI",[1]!REFPROP("Pcrit",$D17,"PT","SI",,)*$F17,0)/1000</f>
        <v>7.3969090125912936E-3</v>
      </c>
      <c r="R17" cm="1">
        <f t="array" ref="R17">[1]!REFPROP("D",$D17,"PQMass","SI",[1]!REFPROP("Pcrit",$D17,"PT","SI",,)*$E17,0)</f>
        <v>1128.5775123674293</v>
      </c>
      <c r="S17" cm="1">
        <f t="array" ref="S17">[1]!REFPROP("D",$D17,"PQMass","SI",[1]!REFPROP("Pcrit",$D17,"PT","SI",,)*$F17,0)</f>
        <v>1128.5775123674293</v>
      </c>
      <c r="T17" cm="1">
        <f t="array" ref="T17">[1]!REFPROP("D",$D17,"PQMass","SI",[1]!REFPROP("Pcrit",$D17,"PT","SI",,)*$E17,1)</f>
        <v>42.006694982986275</v>
      </c>
      <c r="U17" cm="1">
        <f t="array" ref="U17">[1]!REFPROP("D",$D17,"PQMass","SI",[1]!REFPROP("Pcrit",$D17,"PT","SI",,)*$F17,1)</f>
        <v>42.006694982986275</v>
      </c>
      <c r="V17">
        <v>0.14899999999999999</v>
      </c>
    </row>
    <row r="18" spans="1:22" x14ac:dyDescent="0.3">
      <c r="A18">
        <v>16</v>
      </c>
      <c r="B18">
        <v>7</v>
      </c>
      <c r="C18">
        <v>1</v>
      </c>
      <c r="D18" t="s">
        <v>11</v>
      </c>
      <c r="E18">
        <v>0.11799999999999999</v>
      </c>
      <c r="F18">
        <v>0.11799999999999999</v>
      </c>
      <c r="G18">
        <v>311</v>
      </c>
      <c r="H18">
        <v>370</v>
      </c>
      <c r="I18">
        <v>8.92</v>
      </c>
      <c r="J18">
        <v>8.92</v>
      </c>
      <c r="K18">
        <v>2</v>
      </c>
      <c r="L18" cm="1">
        <f t="array" ref="L18">[1]!REFPROP("VIS",$D18,"PQMass","SI",[1]!REFPROP("Pcrit",$D18,"PT","SI",,)*$E18,0)*0.00001/[1]!REFPROP("D",$D18,"PQMass","SI",[1]!REFPROP("Pcrit",$D18,"PT","SI",,)*$E18,0)</f>
        <v>1.6143442297972778E-6</v>
      </c>
      <c r="M18" cm="1">
        <f t="array" ref="M18">[1]!REFPROP("VIS",$D18,"PQMass","SI",[1]!REFPROP("Pcrit",$D18,"PT","SI",,)*$F18,0)*0.00001/[1]!REFPROP("D",$D18,"PQMass","SI",[1]!REFPROP("Pcrit",$D18,"PT","SI",,)*$F18,0)</f>
        <v>1.6143442297972778E-6</v>
      </c>
      <c r="N18" cm="1">
        <f t="array" ref="N18">[1]!REFPROP("VIS",$D18,"PQMass","SI",[1]!REFPROP("Pcrit",$D18,"PT","SI",,)*$E18,1)*0.00001/[1]!REFPROP("D",$D18,"PQMass","SI",[1]!REFPROP("Pcrit",$D18,"PT","SI",,)*$E18,1)</f>
        <v>4.6378825752389845E-6</v>
      </c>
      <c r="O18" cm="1">
        <f t="array" ref="O18">[1]!REFPROP("VIS",$D18,"PQMass","SI",[1]!REFPROP("Pcrit",$D18,"PT","SI",,)*$F18,1)*0.00001/[1]!REFPROP("D",$D18,"PQMass","SI",[1]!REFPROP("Pcrit",$D18,"PT","SI",,)*$F18,1)</f>
        <v>4.6378825752389845E-6</v>
      </c>
      <c r="P18" cm="1">
        <f t="array" ref="P18">[1]!REFPROP("STN",$D18,"PQMass","SI",[1]!REFPROP("Pcrit",$D18,"PT","SI",,)*$E18,0)/1000</f>
        <v>1.1002005865637819E-2</v>
      </c>
      <c r="Q18" cm="1">
        <f t="array" ref="Q18">[1]!REFPROP("STN",$D18,"PQMass","SI",[1]!REFPROP("Pcrit",$D18,"PT","SI",,)*$F18,0)/1000</f>
        <v>1.1002005865637819E-2</v>
      </c>
      <c r="R18" cm="1">
        <f t="array" ref="R18">[1]!REFPROP("D",$D18,"PQMass","SI",[1]!REFPROP("Pcrit",$D18,"PT","SI",,)*$E18,0)</f>
        <v>1263.4267292801433</v>
      </c>
      <c r="S18" cm="1">
        <f t="array" ref="S18">[1]!REFPROP("D",$D18,"PQMass","SI",[1]!REFPROP("Pcrit",$D18,"PT","SI",,)*$F18,0)</f>
        <v>1263.4267292801433</v>
      </c>
      <c r="T18" cm="1">
        <f t="array" ref="T18">[1]!REFPROP("D",$D18,"PQMass","SI",[1]!REFPROP("Pcrit",$D18,"PT","SI",,)*$E18,1)</f>
        <v>24.987726992483108</v>
      </c>
      <c r="U18" cm="1">
        <f t="array" ref="U18">[1]!REFPROP("D",$D18,"PQMass","SI",[1]!REFPROP("Pcrit",$D18,"PT","SI",,)*$F18,1)</f>
        <v>24.987726992483108</v>
      </c>
      <c r="V18">
        <v>0.14899999999999999</v>
      </c>
    </row>
    <row r="19" spans="1:22" x14ac:dyDescent="0.3">
      <c r="A19">
        <v>17</v>
      </c>
      <c r="B19">
        <v>7</v>
      </c>
      <c r="C19">
        <v>1</v>
      </c>
      <c r="D19" t="s">
        <v>12</v>
      </c>
      <c r="E19">
        <v>8.9999999999999993E-3</v>
      </c>
      <c r="F19">
        <v>8.9999999999999993E-3</v>
      </c>
      <c r="G19">
        <v>311</v>
      </c>
      <c r="H19">
        <v>370</v>
      </c>
      <c r="I19">
        <v>8.92</v>
      </c>
      <c r="J19">
        <v>8.92</v>
      </c>
      <c r="K19">
        <v>2</v>
      </c>
      <c r="L19" cm="1">
        <f t="array" ref="L19">[1]!REFPROP("VIS",$D19,"PQMass","SI",[1]!REFPROP("Pcrit",$D19,"PT","SI",,)*$E19,0)*0.00001/[1]!REFPROP("D",$D19,"PQMass","SI",[1]!REFPROP("Pcrit",$D19,"PT","SI",,)*$E19,0)</f>
        <v>3.2360700746567143E-6</v>
      </c>
      <c r="M19" cm="1">
        <f t="array" ref="M19">[1]!REFPROP("VIS",$D19,"PQMass","SI",[1]!REFPROP("Pcrit",$D19,"PT","SI",,)*$F19,0)*0.00001/[1]!REFPROP("D",$D19,"PQMass","SI",[1]!REFPROP("Pcrit",$D19,"PT","SI",,)*$F19,0)</f>
        <v>3.2360700746567143E-6</v>
      </c>
      <c r="N19" cm="1">
        <f t="array" ref="N19">[1]!REFPROP("VIS",$D19,"PQMass","SI",[1]!REFPROP("Pcrit",$D19,"PT","SI",,)*$E19,1)*0.00001/[1]!REFPROP("D",$D19,"PQMass","SI",[1]!REFPROP("Pcrit",$D19,"PT","SI",,)*$E19,1)</f>
        <v>3.7328378730378926E-5</v>
      </c>
      <c r="O19" cm="1">
        <f t="array" ref="O19">[1]!REFPROP("VIS",$D19,"PQMass","SI",[1]!REFPROP("Pcrit",$D19,"PT","SI",,)*$F19,1)*0.00001/[1]!REFPROP("D",$D19,"PQMass","SI",[1]!REFPROP("Pcrit",$D19,"PT","SI",,)*$F19,1)</f>
        <v>3.7328378730378926E-5</v>
      </c>
      <c r="P19" cm="1">
        <f t="array" ref="P19">[1]!REFPROP("STN",$D19,"PQMass","SI",[1]!REFPROP("Pcrit",$D19,"PT","SI",,)*$E19,0)/1000</f>
        <v>1.9076755571016745E-2</v>
      </c>
      <c r="Q19" cm="1">
        <f t="array" ref="Q19">[1]!REFPROP("STN",$D19,"PQMass","SI",[1]!REFPROP("Pcrit",$D19,"PT","SI",,)*$F19,0)/1000</f>
        <v>1.9076755571016745E-2</v>
      </c>
      <c r="R19" cm="1">
        <f t="array" ref="R19">[1]!REFPROP("D",$D19,"PQMass","SI",[1]!REFPROP("Pcrit",$D19,"PT","SI",,)*$E19,0)</f>
        <v>1419.8801904846191</v>
      </c>
      <c r="S19" cm="1">
        <f t="array" ref="S19">[1]!REFPROP("D",$D19,"PQMass","SI",[1]!REFPROP("Pcrit",$D19,"PT","SI",,)*$F19,0)</f>
        <v>1419.8801904846191</v>
      </c>
      <c r="T19" cm="1">
        <f t="array" ref="T19">[1]!REFPROP("D",$D19,"PQMass","SI",[1]!REFPROP("Pcrit",$D19,"PT","SI",,)*$E19,1)</f>
        <v>2.475320531655715</v>
      </c>
      <c r="U19" cm="1">
        <f t="array" ref="U19">[1]!REFPROP("D",$D19,"PQMass","SI",[1]!REFPROP("Pcrit",$D19,"PT","SI",,)*$F19,1)</f>
        <v>2.475320531655715</v>
      </c>
      <c r="V19">
        <v>0.14899999999999999</v>
      </c>
    </row>
    <row r="20" spans="1:22" x14ac:dyDescent="0.3">
      <c r="A20">
        <v>18</v>
      </c>
      <c r="B20">
        <v>7</v>
      </c>
      <c r="C20">
        <v>2</v>
      </c>
      <c r="D20" t="s">
        <v>17</v>
      </c>
      <c r="E20">
        <v>3.2000000000000001E-2</v>
      </c>
      <c r="F20">
        <v>3.2000000000000001E-2</v>
      </c>
      <c r="G20">
        <v>194</v>
      </c>
      <c r="H20">
        <v>468</v>
      </c>
      <c r="I20">
        <v>8.92</v>
      </c>
      <c r="J20">
        <v>8.92</v>
      </c>
      <c r="K20">
        <v>2</v>
      </c>
      <c r="L20" cm="1">
        <f t="array" ref="L20">[1]!REFPROP("VIS",$D20,"PQMass","SI",[1]!REFPROP("Pcrit",$D20,"PT","SI",,)*$E20,0)*0.00001/[1]!REFPROP("D",$D20,"PQMass","SI",[1]!REFPROP("Pcrit",$D20,"PT","SI",,)*$E20,0)</f>
        <v>2.6187302930861086E-6</v>
      </c>
      <c r="M20" cm="1">
        <f t="array" ref="M20">[1]!REFPROP("VIS",$D20,"PQMass","SI",[1]!REFPROP("Pcrit",$D20,"PT","SI",,)*$F20,0)*0.00001/[1]!REFPROP("D",$D20,"PQMass","SI",[1]!REFPROP("Pcrit",$D20,"PT","SI",,)*$F20,0)</f>
        <v>2.6187302930861086E-6</v>
      </c>
      <c r="N20" cm="1">
        <f t="array" ref="N20">[1]!REFPROP("VIS",$D20,"PQMass","SI",[1]!REFPROP("Pcrit",$D20,"PT","SI",,)*$E20,1)*0.00001/[1]!REFPROP("D",$D20,"PQMass","SI",[1]!REFPROP("Pcrit",$D20,"PT","SI",,)*$E20,1)</f>
        <v>1.2768638219659432E-5</v>
      </c>
      <c r="O20" cm="1">
        <f t="array" ref="O20">[1]!REFPROP("VIS",$D20,"PQMass","SI",[1]!REFPROP("Pcrit",$D20,"PT","SI",,)*$F20,1)*0.00001/[1]!REFPROP("D",$D20,"PQMass","SI",[1]!REFPROP("Pcrit",$D20,"PT","SI",,)*$F20,1)</f>
        <v>1.2768638219659432E-5</v>
      </c>
      <c r="P20" cm="1">
        <f t="array" ref="P20">[1]!REFPROP("STN",$D20,"PQMass","SI",[1]!REFPROP("Pcrit",$D20,"PT","SI",,)*$E20,0)/1000</f>
        <v>1.3243023260388495E-2</v>
      </c>
      <c r="Q20" cm="1">
        <f t="array" ref="Q20">[1]!REFPROP("STN",$D20,"PQMass","SI",[1]!REFPROP("Pcrit",$D20,"PT","SI",,)*$F20,0)/1000</f>
        <v>1.3243023260388495E-2</v>
      </c>
      <c r="R20" cm="1">
        <f t="array" ref="R20">[1]!REFPROP("D",$D20,"PQMass","SI",[1]!REFPROP("Pcrit",$D20,"PT","SI",,)*$E20,0)</f>
        <v>1503.6221894523251</v>
      </c>
      <c r="S20" cm="1">
        <f t="array" ref="S20">[1]!REFPROP("D",$D20,"PQMass","SI",[1]!REFPROP("Pcrit",$D20,"PT","SI",,)*$F20,0)</f>
        <v>1503.6221894523251</v>
      </c>
      <c r="T20" cm="1">
        <f t="array" ref="T20">[1]!REFPROP("D",$D20,"PQMass","SI",[1]!REFPROP("Pcrit",$D20,"PT","SI",,)*$E20,1)</f>
        <v>7.6974504412914557</v>
      </c>
      <c r="U20" cm="1">
        <f t="array" ref="U20">[1]!REFPROP("D",$D20,"PQMass","SI",[1]!REFPROP("Pcrit",$D20,"PT","SI",,)*$F20,1)</f>
        <v>7.6974504412914557</v>
      </c>
      <c r="V20">
        <v>0.14899999999999999</v>
      </c>
    </row>
    <row r="21" spans="1:22" x14ac:dyDescent="0.3">
      <c r="A21">
        <v>19</v>
      </c>
      <c r="B21">
        <v>7</v>
      </c>
      <c r="C21">
        <v>2</v>
      </c>
      <c r="D21" t="s">
        <v>18</v>
      </c>
      <c r="E21">
        <v>0.34599999999999997</v>
      </c>
      <c r="F21">
        <v>0.34599999999999997</v>
      </c>
      <c r="G21">
        <v>88</v>
      </c>
      <c r="H21">
        <v>335</v>
      </c>
      <c r="I21">
        <v>8.92</v>
      </c>
      <c r="J21">
        <v>8.92</v>
      </c>
      <c r="K21">
        <v>2</v>
      </c>
      <c r="L21" cm="1">
        <f t="array" ref="L21">[1]!REFPROP("VIS",$D21,"PQMass","SI",[1]!REFPROP("Pcrit",$D21,"PT","SI",,)*$E21,0)*0.00001/[1]!REFPROP("D",$D21,"PQMass","SI",[1]!REFPROP("Pcrit",$D21,"PT","SI",,)*$E21,0)</f>
        <v>1.1296408954100111E-6</v>
      </c>
      <c r="M21" cm="1">
        <f t="array" ref="M21">[1]!REFPROP("VIS",$D21,"PQMass","SI",[1]!REFPROP("Pcrit",$D21,"PT","SI",,)*$F21,0)*0.00001/[1]!REFPROP("D",$D21,"PQMass","SI",[1]!REFPROP("Pcrit",$D21,"PT","SI",,)*$F21,0)</f>
        <v>1.1296408954100111E-6</v>
      </c>
      <c r="N21" cm="1">
        <f t="array" ref="N21">[1]!REFPROP("VIS",$D21,"PQMass","SI",[1]!REFPROP("Pcrit",$D21,"PT","SI",,)*$E21,1)*0.00001/[1]!REFPROP("D",$D21,"PQMass","SI",[1]!REFPROP("Pcrit",$D21,"PT","SI",,)*$E21,1)</f>
        <v>2.3141634043303031E-6</v>
      </c>
      <c r="O21" cm="1">
        <f t="array" ref="O21">[1]!REFPROP("VIS",$D21,"PQMass","SI",[1]!REFPROP("Pcrit",$D21,"PT","SI",,)*$F21,1)*0.00001/[1]!REFPROP("D",$D21,"PQMass","SI",[1]!REFPROP("Pcrit",$D21,"PT","SI",,)*$F21,1)</f>
        <v>2.3141634043303031E-6</v>
      </c>
      <c r="P21" cm="1">
        <f t="array" ref="P21">[1]!REFPROP("STN",$D21,"PQMass","SI",[1]!REFPROP("Pcrit",$D21,"PT","SI",,)*$E21,0)/1000</f>
        <v>5.778556546628278E-3</v>
      </c>
      <c r="Q21" cm="1">
        <f t="array" ref="Q21">[1]!REFPROP("STN",$D21,"PQMass","SI",[1]!REFPROP("Pcrit",$D21,"PT","SI",,)*$F21,0)/1000</f>
        <v>5.778556546628278E-3</v>
      </c>
      <c r="R21" cm="1">
        <f t="array" ref="R21">[1]!REFPROP("D",$D21,"PQMass","SI",[1]!REFPROP("Pcrit",$D21,"PT","SI",,)*$E21,0)</f>
        <v>933.2455808268154</v>
      </c>
      <c r="S21" cm="1">
        <f t="array" ref="S21">[1]!REFPROP("D",$D21,"PQMass","SI",[1]!REFPROP("Pcrit",$D21,"PT","SI",,)*$F21,0)</f>
        <v>933.2455808268154</v>
      </c>
      <c r="T21" cm="1">
        <f t="array" ref="T21">[1]!REFPROP("D",$D21,"PQMass","SI",[1]!REFPROP("Pcrit",$D21,"PT","SI",,)*$E21,1)</f>
        <v>57.122101597533039</v>
      </c>
      <c r="U21" cm="1">
        <f t="array" ref="U21">[1]!REFPROP("D",$D21,"PQMass","SI",[1]!REFPROP("Pcrit",$D21,"PT","SI",,)*$F21,1)</f>
        <v>57.122101597533039</v>
      </c>
      <c r="V21">
        <v>0.14899999999999999</v>
      </c>
    </row>
    <row r="22" spans="1:22" x14ac:dyDescent="0.3">
      <c r="A22">
        <v>20</v>
      </c>
      <c r="B22">
        <v>7</v>
      </c>
      <c r="C22">
        <v>2</v>
      </c>
      <c r="D22" t="s">
        <v>19</v>
      </c>
      <c r="E22">
        <v>0.38800000000000001</v>
      </c>
      <c r="F22">
        <v>0.38800000000000001</v>
      </c>
      <c r="G22">
        <v>138</v>
      </c>
      <c r="H22">
        <v>468</v>
      </c>
      <c r="I22">
        <v>8.92</v>
      </c>
      <c r="J22">
        <v>8.92</v>
      </c>
      <c r="K22">
        <v>2</v>
      </c>
      <c r="L22" cm="1">
        <f t="array" ref="L22">[1]!REFPROP("VIS",$D22,"PQMass","SI",[1]!REFPROP("Pcrit",$D22,"PT","SI",,)*$E22,0)*0.00001/[1]!REFPROP("D",$D22,"PQMass","SI",[1]!REFPROP("Pcrit",$D22,"PT","SI",,)*$E22,0)</f>
        <v>1.00961033533575E-6</v>
      </c>
      <c r="M22" cm="1">
        <f t="array" ref="M22">[1]!REFPROP("VIS",$D22,"PQMass","SI",[1]!REFPROP("Pcrit",$D22,"PT","SI",,)*$F22,0)*0.00001/[1]!REFPROP("D",$D22,"PQMass","SI",[1]!REFPROP("Pcrit",$D22,"PT","SI",,)*$F22,0)</f>
        <v>1.00961033533575E-6</v>
      </c>
      <c r="N22" cm="1">
        <f t="array" ref="N22">[1]!REFPROP("VIS",$D22,"PQMass","SI",[1]!REFPROP("Pcrit",$D22,"PT","SI",,)*$E22,1)*0.00001/[1]!REFPROP("D",$D22,"PQMass","SI",[1]!REFPROP("Pcrit",$D22,"PT","SI",,)*$E22,1)</f>
        <v>1.5529926080140072E-6</v>
      </c>
      <c r="O22" cm="1">
        <f t="array" ref="O22">[1]!REFPROP("VIS",$D22,"PQMass","SI",[1]!REFPROP("Pcrit",$D22,"PT","SI",,)*$F22,1)*0.00001/[1]!REFPROP("D",$D22,"PQMass","SI",[1]!REFPROP("Pcrit",$D22,"PT","SI",,)*$F22,1)</f>
        <v>1.5529926080140072E-6</v>
      </c>
      <c r="P22" cm="1">
        <f t="array" ref="P22">[1]!REFPROP("STN",$D22,"PQMass","SI",[1]!REFPROP("Pcrit",$D22,"PT","SI",,)*$E22,0)/1000</f>
        <v>3.5974148824642364E-3</v>
      </c>
      <c r="Q22" cm="1">
        <f t="array" ref="Q22">[1]!REFPROP("STN",$D22,"PQMass","SI",[1]!REFPROP("Pcrit",$D22,"PT","SI",,)*$F22,0)/1000</f>
        <v>3.5974148824642364E-3</v>
      </c>
      <c r="R22" cm="1">
        <f t="array" ref="R22">[1]!REFPROP("D",$D22,"PQMass","SI",[1]!REFPROP("Pcrit",$D22,"PT","SI",,)*$E22,0)</f>
        <v>994.59264173896076</v>
      </c>
      <c r="S22" cm="1">
        <f t="array" ref="S22">[1]!REFPROP("D",$D22,"PQMass","SI",[1]!REFPROP("Pcrit",$D22,"PT","SI",,)*$F22,0)</f>
        <v>994.59264173896076</v>
      </c>
      <c r="T22" cm="1">
        <f t="array" ref="T22">[1]!REFPROP("D",$D22,"PQMass","SI",[1]!REFPROP("Pcrit",$D22,"PT","SI",,)*$E22,1)</f>
        <v>94.134081296750438</v>
      </c>
      <c r="U22" cm="1">
        <f t="array" ref="U22">[1]!REFPROP("D",$D22,"PQMass","SI",[1]!REFPROP("Pcrit",$D22,"PT","SI",,)*$F22,1)</f>
        <v>94.134081296750438</v>
      </c>
      <c r="V22">
        <v>0.14899999999999999</v>
      </c>
    </row>
    <row r="23" spans="1:22" x14ac:dyDescent="0.3">
      <c r="A23">
        <v>21</v>
      </c>
      <c r="B23">
        <v>7</v>
      </c>
      <c r="C23">
        <v>2</v>
      </c>
      <c r="D23" t="s">
        <v>13</v>
      </c>
      <c r="E23">
        <v>0.27100000000000002</v>
      </c>
      <c r="F23">
        <v>0.27100000000000002</v>
      </c>
      <c r="G23">
        <v>120</v>
      </c>
      <c r="H23">
        <v>469</v>
      </c>
      <c r="I23">
        <v>8.92</v>
      </c>
      <c r="J23">
        <v>8.92</v>
      </c>
      <c r="K23">
        <v>2</v>
      </c>
      <c r="L23" cm="1">
        <f t="array" ref="L23">[1]!REFPROP("VIS",$D23,"PQMass","SI",[1]!REFPROP("Pcrit",$D23,"PT","SI",,)*$E23,0)*0.00001/[1]!REFPROP("D",$D23,"PQMass","SI",[1]!REFPROP("Pcrit",$D23,"PT","SI",,)*$E23,0)</f>
        <v>1.3705405280700775E-6</v>
      </c>
      <c r="M23" cm="1">
        <f t="array" ref="M23">[1]!REFPROP("VIS",$D23,"PQMass","SI",[1]!REFPROP("Pcrit",$D23,"PT","SI",,)*$F23,0)*0.00001/[1]!REFPROP("D",$D23,"PQMass","SI",[1]!REFPROP("Pcrit",$D23,"PT","SI",,)*$F23,0)</f>
        <v>1.3705405280700775E-6</v>
      </c>
      <c r="N23" cm="1">
        <f t="array" ref="N23">[1]!REFPROP("VIS",$D23,"PQMass","SI",[1]!REFPROP("Pcrit",$D23,"PT","SI",,)*$E23,1)*0.00001/[1]!REFPROP("D",$D23,"PQMass","SI",[1]!REFPROP("Pcrit",$D23,"PT","SI",,)*$E23,1)</f>
        <v>2.2994621284366341E-6</v>
      </c>
      <c r="O23" cm="1">
        <f t="array" ref="O23">[1]!REFPROP("VIS",$D23,"PQMass","SI",[1]!REFPROP("Pcrit",$D23,"PT","SI",,)*$F23,1)*0.00001/[1]!REFPROP("D",$D23,"PQMass","SI",[1]!REFPROP("Pcrit",$D23,"PT","SI",,)*$F23,1)</f>
        <v>2.2994621284366341E-6</v>
      </c>
      <c r="P23" cm="1">
        <f t="array" ref="P23">[1]!REFPROP("STN",$D23,"PQMass","SI",[1]!REFPROP("Pcrit",$D23,"PT","SI",,)*$E23,0)/1000</f>
        <v>5.7477943127739158E-3</v>
      </c>
      <c r="Q23" cm="1">
        <f t="array" ref="Q23">[1]!REFPROP("STN",$D23,"PQMass","SI",[1]!REFPROP("Pcrit",$D23,"PT","SI",,)*$F23,0)/1000</f>
        <v>5.7477943127739158E-3</v>
      </c>
      <c r="R23" cm="1">
        <f t="array" ref="R23">[1]!REFPROP("D",$D23,"PQMass","SI",[1]!REFPROP("Pcrit",$D23,"PT","SI",,)*$E23,0)</f>
        <v>1133.9706381957676</v>
      </c>
      <c r="S23" cm="1">
        <f t="array" ref="S23">[1]!REFPROP("D",$D23,"PQMass","SI",[1]!REFPROP("Pcrit",$D23,"PT","SI",,)*$F23,0)</f>
        <v>1133.9706381957676</v>
      </c>
      <c r="T23" cm="1">
        <f t="array" ref="T23">[1]!REFPROP("D",$D23,"PQMass","SI",[1]!REFPROP("Pcrit",$D23,"PT","SI",,)*$E23,1)</f>
        <v>54.46827455355163</v>
      </c>
      <c r="U23" cm="1">
        <f t="array" ref="U23">[1]!REFPROP("D",$D23,"PQMass","SI",[1]!REFPROP("Pcrit",$D23,"PT","SI",,)*$F23,1)</f>
        <v>54.46827455355163</v>
      </c>
      <c r="V23">
        <v>0.14899999999999999</v>
      </c>
    </row>
    <row r="24" spans="1:22" x14ac:dyDescent="0.3">
      <c r="A24">
        <v>22</v>
      </c>
      <c r="B24">
        <v>8</v>
      </c>
      <c r="C24">
        <v>1</v>
      </c>
      <c r="D24" t="s">
        <v>12</v>
      </c>
      <c r="E24">
        <v>0.03</v>
      </c>
      <c r="F24">
        <v>0.14000000000000001</v>
      </c>
      <c r="G24">
        <v>25</v>
      </c>
      <c r="H24">
        <v>300</v>
      </c>
      <c r="I24">
        <v>8.9499999999999993</v>
      </c>
      <c r="J24">
        <v>11.98</v>
      </c>
      <c r="K24">
        <v>2</v>
      </c>
      <c r="L24" cm="1">
        <f t="array" ref="L24">[1]!REFPROP("VIS",$D24,"PQMass","SI",[1]!REFPROP("Pcrit",$D24,"PT","SI",,)*$E24,0)*0.00001/[1]!REFPROP("D",$D24,"PQMass","SI",[1]!REFPROP("Pcrit",$D24,"PT","SI",,)*$E24,0)</f>
        <v>2.370146613028941E-6</v>
      </c>
      <c r="M24" cm="1">
        <f t="array" ref="M24">[1]!REFPROP("VIS",$D24,"PQMass","SI",[1]!REFPROP("Pcrit",$D24,"PT","SI",,)*$F24,0)*0.00001/[1]!REFPROP("D",$D24,"PQMass","SI",[1]!REFPROP("Pcrit",$D24,"PT","SI",,)*$F24,0)</f>
        <v>1.5324128786422774E-6</v>
      </c>
      <c r="N24" cm="1">
        <f t="array" ref="N24">[1]!REFPROP("VIS",$D24,"PQMass","SI",[1]!REFPROP("Pcrit",$D24,"PT","SI",,)*$E24,1)*0.00001/[1]!REFPROP("D",$D24,"PQMass","SI",[1]!REFPROP("Pcrit",$D24,"PT","SI",,)*$E24,1)</f>
        <v>1.3302405224303959E-5</v>
      </c>
      <c r="O24" cm="1">
        <f t="array" ref="O24">[1]!REFPROP("VIS",$D24,"PQMass","SI",[1]!REFPROP("Pcrit",$D24,"PT","SI",,)*$F24,1)*0.00001/[1]!REFPROP("D",$D24,"PQMass","SI",[1]!REFPROP("Pcrit",$D24,"PT","SI",,)*$F24,1)</f>
        <v>3.4668059519684539E-6</v>
      </c>
      <c r="P24" cm="1">
        <f t="array" ref="P24">[1]!REFPROP("STN",$D24,"PQMass","SI",[1]!REFPROP("Pcrit",$D24,"PT","SI",,)*$E24,0)/1000</f>
        <v>1.4997306401346932E-2</v>
      </c>
      <c r="Q24" cm="1">
        <f t="array" ref="Q24">[1]!REFPROP("STN",$D24,"PQMass","SI",[1]!REFPROP("Pcrit",$D24,"PT","SI",,)*$F24,0)/1000</f>
        <v>8.4430933534922099E-3</v>
      </c>
      <c r="R24" cm="1">
        <f t="array" ref="R24">[1]!REFPROP("D",$D24,"PQMass","SI",[1]!REFPROP("Pcrit",$D24,"PT","SI",,)*$E24,0)</f>
        <v>1343.7422651479355</v>
      </c>
      <c r="S24" cm="1">
        <f t="array" ref="S24">[1]!REFPROP("D",$D24,"PQMass","SI",[1]!REFPROP("Pcrit",$D24,"PT","SI",,)*$F24,0)</f>
        <v>1193.3212181101601</v>
      </c>
      <c r="T24" cm="1">
        <f t="array" ref="T24">[1]!REFPROP("D",$D24,"PQMass","SI",[1]!REFPROP("Pcrit",$D24,"PT","SI",,)*$E24,1)</f>
        <v>7.697697375483342</v>
      </c>
      <c r="U24" cm="1">
        <f t="array" ref="U24">[1]!REFPROP("D",$D24,"PQMass","SI",[1]!REFPROP("Pcrit",$D24,"PT","SI",,)*$F24,1)</f>
        <v>34.508415727888419</v>
      </c>
      <c r="V24">
        <v>0.18099999999999999</v>
      </c>
    </row>
    <row r="25" spans="1:22" x14ac:dyDescent="0.3">
      <c r="A25">
        <v>23</v>
      </c>
      <c r="B25">
        <v>8</v>
      </c>
      <c r="C25">
        <v>1</v>
      </c>
      <c r="D25" t="s">
        <v>19</v>
      </c>
      <c r="E25">
        <v>0.11700000000000001</v>
      </c>
      <c r="F25">
        <v>0.38400000000000001</v>
      </c>
      <c r="G25">
        <v>25</v>
      </c>
      <c r="H25">
        <v>300</v>
      </c>
      <c r="I25">
        <v>8.9499999999999993</v>
      </c>
      <c r="J25">
        <v>11.98</v>
      </c>
      <c r="K25">
        <v>2</v>
      </c>
      <c r="L25" cm="1">
        <f t="array" ref="L25">[1]!REFPROP("VIS",$D25,"PQMass","SI",[1]!REFPROP("Pcrit",$D25,"PT","SI",,)*$E25,0)*0.00001/[1]!REFPROP("D",$D25,"PQMass","SI",[1]!REFPROP("Pcrit",$D25,"PT","SI",,)*$E25,0)</f>
        <v>1.4457579838007775E-6</v>
      </c>
      <c r="M25" cm="1">
        <f t="array" ref="M25">[1]!REFPROP("VIS",$D25,"PQMass","SI",[1]!REFPROP("Pcrit",$D25,"PT","SI",,)*$F25,0)*0.00001/[1]!REFPROP("D",$D25,"PQMass","SI",[1]!REFPROP("Pcrit",$D25,"PT","SI",,)*$F25,0)</f>
        <v>1.0131654061567616E-6</v>
      </c>
      <c r="N25" cm="1">
        <f t="array" ref="N25">[1]!REFPROP("VIS",$D25,"PQMass","SI",[1]!REFPROP("Pcrit",$D25,"PT","SI",,)*$E25,1)*0.00001/[1]!REFPROP("D",$D25,"PQMass","SI",[1]!REFPROP("Pcrit",$D25,"PT","SI",,)*$E25,1)</f>
        <v>4.6339196554203101E-6</v>
      </c>
      <c r="O25" cm="1">
        <f t="array" ref="O25">[1]!REFPROP("VIS",$D25,"PQMass","SI",[1]!REFPROP("Pcrit",$D25,"PT","SI",,)*$F25,1)*0.00001/[1]!REFPROP("D",$D25,"PQMass","SI",[1]!REFPROP("Pcrit",$D25,"PT","SI",,)*$F25,1)</f>
        <v>1.5685149224472868E-6</v>
      </c>
      <c r="P25" cm="1">
        <f t="array" ref="P25">[1]!REFPROP("STN",$D25,"PQMass","SI",[1]!REFPROP("Pcrit",$D25,"PT","SI",,)*$E25,0)/1000</f>
        <v>9.724886584609899E-3</v>
      </c>
      <c r="Q25" cm="1">
        <f t="array" ref="Q25">[1]!REFPROP("STN",$D25,"PQMass","SI",[1]!REFPROP("Pcrit",$D25,"PT","SI",,)*$F25,0)/1000</f>
        <v>3.6530949527108338E-3</v>
      </c>
      <c r="R25" cm="1">
        <f t="array" ref="R25">[1]!REFPROP("D",$D25,"PQMass","SI",[1]!REFPROP("Pcrit",$D25,"PT","SI",,)*$E25,0)</f>
        <v>1190.3368092244955</v>
      </c>
      <c r="S25" cm="1">
        <f t="array" ref="S25">[1]!REFPROP("D",$D25,"PQMass","SI",[1]!REFPROP("Pcrit",$D25,"PT","SI",,)*$F25,0)</f>
        <v>997.04897612428829</v>
      </c>
      <c r="T25" cm="1">
        <f t="array" ref="T25">[1]!REFPROP("D",$D25,"PQMass","SI",[1]!REFPROP("Pcrit",$D25,"PT","SI",,)*$E25,1)</f>
        <v>25.894403230114435</v>
      </c>
      <c r="U25" cm="1">
        <f t="array" ref="U25">[1]!REFPROP("D",$D25,"PQMass","SI",[1]!REFPROP("Pcrit",$D25,"PT","SI",,)*$F25,1)</f>
        <v>92.958310662844809</v>
      </c>
      <c r="V25">
        <v>0.18099999999999999</v>
      </c>
    </row>
    <row r="26" spans="1:22" x14ac:dyDescent="0.3">
      <c r="A26">
        <v>24</v>
      </c>
      <c r="B26">
        <v>9</v>
      </c>
      <c r="C26">
        <v>2</v>
      </c>
      <c r="D26" t="s">
        <v>11</v>
      </c>
      <c r="E26">
        <v>0.23899999999999999</v>
      </c>
      <c r="F26">
        <v>0.38900000000000001</v>
      </c>
      <c r="G26">
        <v>200</v>
      </c>
      <c r="H26">
        <v>400</v>
      </c>
      <c r="I26">
        <v>6.23</v>
      </c>
      <c r="J26">
        <v>6.41</v>
      </c>
      <c r="K26">
        <v>2</v>
      </c>
      <c r="L26" cm="1">
        <f t="array" ref="L26">[1]!REFPROP("VIS",$D26,"PQMass","SI",[1]!REFPROP("Pcrit",$D26,"PT","SI",,)*$E26,0)*0.00001/[1]!REFPROP("D",$D26,"PQMass","SI",[1]!REFPROP("Pcrit",$D26,"PT","SI",,)*$E26,0)</f>
        <v>1.3277633270432227E-6</v>
      </c>
      <c r="M26" cm="1">
        <f t="array" ref="M26">[1]!REFPROP("VIS",$D26,"PQMass","SI",[1]!REFPROP("Pcrit",$D26,"PT","SI",,)*$F26,0)*0.00001/[1]!REFPROP("D",$D26,"PQMass","SI",[1]!REFPROP("Pcrit",$D26,"PT","SI",,)*$F26,0)</f>
        <v>1.1364217244554397E-6</v>
      </c>
      <c r="N26" cm="1">
        <f t="array" ref="N26">[1]!REFPROP("VIS",$D26,"PQMass","SI",[1]!REFPROP("Pcrit",$D26,"PT","SI",,)*$E26,1)*0.00001/[1]!REFPROP("D",$D26,"PQMass","SI",[1]!REFPROP("Pcrit",$D26,"PT","SI",,)*$E26,1)</f>
        <v>2.517853390427128E-6</v>
      </c>
      <c r="O26" cm="1">
        <f t="array" ref="O26">[1]!REFPROP("VIS",$D26,"PQMass","SI",[1]!REFPROP("Pcrit",$D26,"PT","SI",,)*$F26,1)*0.00001/[1]!REFPROP("D",$D26,"PQMass","SI",[1]!REFPROP("Pcrit",$D26,"PT","SI",,)*$F26,1)</f>
        <v>1.6369418744484531E-6</v>
      </c>
      <c r="P26" cm="1">
        <f t="array" ref="P26">[1]!REFPROP("STN",$D26,"PQMass","SI",[1]!REFPROP("Pcrit",$D26,"PT","SI",,)*$E26,0)/1000</f>
        <v>7.4052125033440821E-3</v>
      </c>
      <c r="Q26" cm="1">
        <f t="array" ref="Q26">[1]!REFPROP("STN",$D26,"PQMass","SI",[1]!REFPROP("Pcrit",$D26,"PT","SI",,)*$F26,0)/1000</f>
        <v>4.7207339586886046E-3</v>
      </c>
      <c r="R26" cm="1">
        <f t="array" ref="R26">[1]!REFPROP("D",$D26,"PQMass","SI",[1]!REFPROP("Pcrit",$D26,"PT","SI",,)*$E26,0)</f>
        <v>1170.6390008595972</v>
      </c>
      <c r="S26" cm="1">
        <f t="array" ref="S26">[1]!REFPROP("D",$D26,"PQMass","SI",[1]!REFPROP("Pcrit",$D26,"PT","SI",,)*$F26,0)</f>
        <v>1082.4732904740176</v>
      </c>
      <c r="T26" cm="1">
        <f t="array" ref="T26">[1]!REFPROP("D",$D26,"PQMass","SI",[1]!REFPROP("Pcrit",$D26,"PT","SI",,)*$E26,1)</f>
        <v>50.737645260817246</v>
      </c>
      <c r="U26" cm="1">
        <f t="array" ref="U26">[1]!REFPROP("D",$D26,"PQMass","SI",[1]!REFPROP("Pcrit",$D26,"PT","SI",,)*$F26,1)</f>
        <v>85.873159953069205</v>
      </c>
      <c r="V26">
        <v>0.15</v>
      </c>
    </row>
    <row r="27" spans="1:22" x14ac:dyDescent="0.3">
      <c r="A27">
        <v>25</v>
      </c>
      <c r="B27">
        <v>9</v>
      </c>
      <c r="C27">
        <v>2</v>
      </c>
      <c r="D27" t="s">
        <v>13</v>
      </c>
      <c r="E27">
        <v>0.29299999999999998</v>
      </c>
      <c r="F27">
        <v>0.36699999999999999</v>
      </c>
      <c r="G27">
        <v>120</v>
      </c>
      <c r="H27">
        <v>500</v>
      </c>
      <c r="I27">
        <v>6.51</v>
      </c>
      <c r="J27">
        <v>8.3699999999999992</v>
      </c>
      <c r="K27">
        <v>2</v>
      </c>
      <c r="L27" cm="1">
        <f t="array" ref="L27">[1]!REFPROP("VIS",$D27,"PQMass","SI",[1]!REFPROP("Pcrit",$D27,"PT","SI",,)*$E27,0)*0.00001/[1]!REFPROP("D",$D27,"PQMass","SI",[1]!REFPROP("Pcrit",$D27,"PT","SI",,)*$E27,0)</f>
        <v>1.3339018552847438E-6</v>
      </c>
      <c r="M27" cm="1">
        <f t="array" ref="M27">[1]!REFPROP("VIS",$D27,"PQMass","SI",[1]!REFPROP("Pcrit",$D27,"PT","SI",,)*$F27,0)*0.00001/[1]!REFPROP("D",$D27,"PQMass","SI",[1]!REFPROP("Pcrit",$D27,"PT","SI",,)*$F27,0)</f>
        <v>1.229608484203168E-6</v>
      </c>
      <c r="N27" cm="1">
        <f t="array" ref="N27">[1]!REFPROP("VIS",$D27,"PQMass","SI",[1]!REFPROP("Pcrit",$D27,"PT","SI",,)*$E27,1)*0.00001/[1]!REFPROP("D",$D27,"PQMass","SI",[1]!REFPROP("Pcrit",$D27,"PT","SI",,)*$E27,1)</f>
        <v>2.1413915573520639E-6</v>
      </c>
      <c r="O27" cm="1">
        <f t="array" ref="O27">[1]!REFPROP("VIS",$D27,"PQMass","SI",[1]!REFPROP("Pcrit",$D27,"PT","SI",,)*$F27,1)*0.00001/[1]!REFPROP("D",$D27,"PQMass","SI",[1]!REFPROP("Pcrit",$D27,"PT","SI",,)*$F27,1)</f>
        <v>1.7405736155931257E-6</v>
      </c>
      <c r="P27" cm="1">
        <f t="array" ref="P27">[1]!REFPROP("STN",$D27,"PQMass","SI",[1]!REFPROP("Pcrit",$D27,"PT","SI",,)*$E27,0)/1000</f>
        <v>5.3820354528091091E-3</v>
      </c>
      <c r="Q27" cm="1">
        <f t="array" ref="Q27">[1]!REFPROP("STN",$D27,"PQMass","SI",[1]!REFPROP("Pcrit",$D27,"PT","SI",,)*$F27,0)/1000</f>
        <v>4.3153592419452533E-3</v>
      </c>
      <c r="R27" cm="1">
        <f t="array" ref="R27">[1]!REFPROP("D",$D27,"PQMass","SI",[1]!REFPROP("Pcrit",$D27,"PT","SI",,)*$E27,0)</f>
        <v>1120.7329761383533</v>
      </c>
      <c r="S27" cm="1">
        <f t="array" ref="S27">[1]!REFPROP("D",$D27,"PQMass","SI",[1]!REFPROP("Pcrit",$D27,"PT","SI",,)*$F27,0)</f>
        <v>1078.5557858205525</v>
      </c>
      <c r="T27" cm="1">
        <f t="array" ref="T27">[1]!REFPROP("D",$D27,"PQMass","SI",[1]!REFPROP("Pcrit",$D27,"PT","SI",,)*$E27,1)</f>
        <v>59.240545577477285</v>
      </c>
      <c r="U27" cm="1">
        <f t="array" ref="U27">[1]!REFPROP("D",$D27,"PQMass","SI",[1]!REFPROP("Pcrit",$D27,"PT","SI",,)*$F27,1)</f>
        <v>76.002284803035678</v>
      </c>
      <c r="V27">
        <v>0.15</v>
      </c>
    </row>
    <row r="28" spans="1:22" x14ac:dyDescent="0.3">
      <c r="A28">
        <v>26</v>
      </c>
      <c r="B28">
        <v>9</v>
      </c>
      <c r="C28">
        <v>2</v>
      </c>
      <c r="D28" t="s">
        <v>20</v>
      </c>
      <c r="E28">
        <v>0.10299999999999999</v>
      </c>
      <c r="F28">
        <v>0.10299999999999999</v>
      </c>
      <c r="G28">
        <v>100</v>
      </c>
      <c r="H28">
        <v>350</v>
      </c>
      <c r="I28">
        <v>8.3699999999999992</v>
      </c>
      <c r="J28">
        <v>8.3699999999999992</v>
      </c>
      <c r="K28">
        <v>2</v>
      </c>
      <c r="L28" cm="1">
        <f t="array" ref="L28">[1]!REFPROP("VIS",$D28,"PQMass","SI",[1]!REFPROP("Pcrit",$D28,"PT","SI",,)*$E28,0)*0.00001/[1]!REFPROP("D",$D28,"PQMass","SI",[1]!REFPROP("Pcrit",$D28,"PT","SI",,)*$E28,0)</f>
        <v>1.9059138425778614E-6</v>
      </c>
      <c r="M28" cm="1">
        <f t="array" ref="M28">[1]!REFPROP("VIS",$D28,"PQMass","SI",[1]!REFPROP("Pcrit",$D28,"PT","SI",,)*$F28,0)*0.00001/[1]!REFPROP("D",$D28,"PQMass","SI",[1]!REFPROP("Pcrit",$D28,"PT","SI",,)*$F28,0)</f>
        <v>1.9059138425778614E-6</v>
      </c>
      <c r="N28" cm="1">
        <f t="array" ref="N28">[1]!REFPROP("VIS",$D28,"PQMass","SI",[1]!REFPROP("Pcrit",$D28,"PT","SI",,)*$E28,1)*0.00001/[1]!REFPROP("D",$D28,"PQMass","SI",[1]!REFPROP("Pcrit",$D28,"PT","SI",,)*$E28,1)</f>
        <v>5.4261761633907167E-6</v>
      </c>
      <c r="O28" cm="1">
        <f t="array" ref="O28">[1]!REFPROP("VIS",$D28,"PQMass","SI",[1]!REFPROP("Pcrit",$D28,"PT","SI",,)*$F28,1)*0.00001/[1]!REFPROP("D",$D28,"PQMass","SI",[1]!REFPROP("Pcrit",$D28,"PT","SI",,)*$F28,1)</f>
        <v>5.4261761633907167E-6</v>
      </c>
      <c r="P28" cm="1">
        <f t="array" ref="P28">[1]!REFPROP("STN",$D28,"PQMass","SI",[1]!REFPROP("Pcrit",$D28,"PT","SI",,)*$E28,0)/1000</f>
        <v>1.0053777741358497E-2</v>
      </c>
      <c r="Q28" cm="1">
        <f t="array" ref="Q28">[1]!REFPROP("STN",$D28,"PQMass","SI",[1]!REFPROP("Pcrit",$D28,"PT","SI",,)*$F28,0)/1000</f>
        <v>1.0053777741358497E-2</v>
      </c>
      <c r="R28" cm="1">
        <f t="array" ref="R28">[1]!REFPROP("D",$D28,"PQMass","SI",[1]!REFPROP("Pcrit",$D28,"PT","SI",,)*$E28,0)</f>
        <v>1341.1889393253621</v>
      </c>
      <c r="S28" cm="1">
        <f t="array" ref="S28">[1]!REFPROP("D",$D28,"PQMass","SI",[1]!REFPROP("Pcrit",$D28,"PT","SI",,)*$F28,0)</f>
        <v>1341.1889393253621</v>
      </c>
      <c r="T28" cm="1">
        <f t="array" ref="T28">[1]!REFPROP("D",$D28,"PQMass","SI",[1]!REFPROP("Pcrit",$D28,"PT","SI",,)*$E28,1)</f>
        <v>22.628987866661909</v>
      </c>
      <c r="U28" cm="1">
        <f t="array" ref="U28">[1]!REFPROP("D",$D28,"PQMass","SI",[1]!REFPROP("Pcrit",$D28,"PT","SI",,)*$F28,1)</f>
        <v>22.628987866661909</v>
      </c>
      <c r="V28">
        <v>0.15</v>
      </c>
    </row>
    <row r="29" spans="1:22" x14ac:dyDescent="0.3">
      <c r="A29">
        <v>27</v>
      </c>
      <c r="B29">
        <v>10</v>
      </c>
      <c r="C29">
        <v>1</v>
      </c>
      <c r="D29" t="s">
        <v>11</v>
      </c>
      <c r="E29">
        <v>0.08</v>
      </c>
      <c r="F29">
        <v>0.69</v>
      </c>
      <c r="G29">
        <v>100</v>
      </c>
      <c r="H29">
        <v>620</v>
      </c>
      <c r="I29">
        <v>2.1</v>
      </c>
      <c r="J29">
        <v>14.8</v>
      </c>
      <c r="K29">
        <v>2</v>
      </c>
      <c r="L29" cm="1">
        <f t="array" ref="L29">[1]!REFPROP("VIS",$D29,"PQMass","SI",[1]!REFPROP("Pcrit",$D29,"PT","SI",,)*$E29,0)*0.00001/[1]!REFPROP("D",$D29,"PQMass","SI",[1]!REFPROP("Pcrit",$D29,"PT","SI",,)*$E29,0)</f>
        <v>1.7812600483220617E-6</v>
      </c>
      <c r="M29" cm="1">
        <f t="array" ref="M29">[1]!REFPROP("VIS",$D29,"PQMass","SI",[1]!REFPROP("Pcrit",$D29,"PT","SI",,)*$F29,0)*0.00001/[1]!REFPROP("D",$D29,"PQMass","SI",[1]!REFPROP("Pcrit",$D29,"PT","SI",,)*$F29,0)</f>
        <v>9.0352509433973706E-7</v>
      </c>
      <c r="N29" cm="1">
        <f t="array" ref="N29">[1]!REFPROP("VIS",$D29,"PQMass","SI",[1]!REFPROP("Pcrit",$D29,"PT","SI",,)*$E29,1)*0.00001/[1]!REFPROP("D",$D29,"PQMass","SI",[1]!REFPROP("Pcrit",$D29,"PT","SI",,)*$E29,1)</f>
        <v>6.4625945119501125E-6</v>
      </c>
      <c r="O29" cm="1">
        <f t="array" ref="O29">[1]!REFPROP("VIS",$D29,"PQMass","SI",[1]!REFPROP("Pcrit",$D29,"PT","SI",,)*$F29,1)*0.00001/[1]!REFPROP("D",$D29,"PQMass","SI",[1]!REFPROP("Pcrit",$D29,"PT","SI",,)*$F29,1)</f>
        <v>9.7597298238251551E-7</v>
      </c>
      <c r="P29" cm="1">
        <f t="array" ref="P29">[1]!REFPROP("STN",$D29,"PQMass","SI",[1]!REFPROP("Pcrit",$D29,"PT","SI",,)*$E29,0)/1000</f>
        <v>1.2806808302076977E-2</v>
      </c>
      <c r="Q29" cm="1">
        <f t="array" ref="Q29">[1]!REFPROP("STN",$D29,"PQMass","SI",[1]!REFPROP("Pcrit",$D29,"PT","SI",,)*$F29,0)/1000</f>
        <v>1.5582553871389751E-3</v>
      </c>
      <c r="R29" cm="1">
        <f t="array" ref="R29">[1]!REFPROP("D",$D29,"PQMass","SI",[1]!REFPROP("Pcrit",$D29,"PT","SI",,)*$E29,0)</f>
        <v>1303.6399184301604</v>
      </c>
      <c r="S29" cm="1">
        <f t="array" ref="S29">[1]!REFPROP("D",$D29,"PQMass","SI",[1]!REFPROP("Pcrit",$D29,"PT","SI",,)*$F29,0)</f>
        <v>920.00333924490712</v>
      </c>
      <c r="T29" cm="1">
        <f t="array" ref="T29">[1]!REFPROP("D",$D29,"PQMass","SI",[1]!REFPROP("Pcrit",$D29,"PT","SI",,)*$E29,1)</f>
        <v>17.154142318205356</v>
      </c>
      <c r="U29" cm="1">
        <f t="array" ref="U29">[1]!REFPROP("D",$D29,"PQMass","SI",[1]!REFPROP("Pcrit",$D29,"PT","SI",,)*$F29,1)</f>
        <v>177.5743736411917</v>
      </c>
      <c r="V29">
        <v>9.4E-2</v>
      </c>
    </row>
    <row r="30" spans="1:22" x14ac:dyDescent="0.3">
      <c r="A30">
        <v>28</v>
      </c>
      <c r="B30">
        <v>10</v>
      </c>
      <c r="C30">
        <v>1</v>
      </c>
      <c r="D30" t="s">
        <v>19</v>
      </c>
      <c r="E30">
        <v>0.08</v>
      </c>
      <c r="F30">
        <v>0.69</v>
      </c>
      <c r="G30">
        <v>200</v>
      </c>
      <c r="H30">
        <v>600</v>
      </c>
      <c r="I30">
        <v>2.1</v>
      </c>
      <c r="J30">
        <v>14.8</v>
      </c>
      <c r="K30">
        <v>2</v>
      </c>
      <c r="L30" cm="1">
        <f t="array" ref="L30">[1]!REFPROP("VIS",$D30,"PQMass","SI",[1]!REFPROP("Pcrit",$D30,"PT","SI",,)*$E30,0)*0.00001/[1]!REFPROP("D",$D30,"PQMass","SI",[1]!REFPROP("Pcrit",$D30,"PT","SI",,)*$E30,0)</f>
        <v>1.5996911763745276E-6</v>
      </c>
      <c r="M30" cm="1">
        <f t="array" ref="M30">[1]!REFPROP("VIS",$D30,"PQMass","SI",[1]!REFPROP("Pcrit",$D30,"PT","SI",,)*$F30,0)*0.00001/[1]!REFPROP("D",$D30,"PQMass","SI",[1]!REFPROP("Pcrit",$D30,"PT","SI",,)*$F30,0)</f>
        <v>8.0767306611314151E-7</v>
      </c>
      <c r="N30" cm="1">
        <f t="array" ref="N30">[1]!REFPROP("VIS",$D30,"PQMass","SI",[1]!REFPROP("Pcrit",$D30,"PT","SI",,)*$E30,1)*0.00001/[1]!REFPROP("D",$D30,"PQMass","SI",[1]!REFPROP("Pcrit",$D30,"PT","SI",,)*$E30,1)</f>
        <v>6.4659995025837155E-6</v>
      </c>
      <c r="O30" cm="1">
        <f t="array" ref="O30">[1]!REFPROP("VIS",$D30,"PQMass","SI",[1]!REFPROP("Pcrit",$D30,"PT","SI",,)*$F30,1)*0.00001/[1]!REFPROP("D",$D30,"PQMass","SI",[1]!REFPROP("Pcrit",$D30,"PT","SI",,)*$F30,1)</f>
        <v>8.624012946713828E-7</v>
      </c>
      <c r="P30" cm="1">
        <f t="array" ref="P30">[1]!REFPROP("STN",$D30,"PQMass","SI",[1]!REFPROP("Pcrit",$D30,"PT","SI",,)*$E30,0)/1000</f>
        <v>1.1473473028312232E-2</v>
      </c>
      <c r="Q30" cm="1">
        <f t="array" ref="Q30">[1]!REFPROP("STN",$D30,"PQMass","SI",[1]!REFPROP("Pcrit",$D30,"PT","SI",,)*$F30,0)/1000</f>
        <v>6.597442761731272E-4</v>
      </c>
      <c r="R30" cm="1">
        <f t="array" ref="R30">[1]!REFPROP("D",$D30,"PQMass","SI",[1]!REFPROP("Pcrit",$D30,"PT","SI",,)*$E30,0)</f>
        <v>1231.2027789256917</v>
      </c>
      <c r="S30" cm="1">
        <f t="array" ref="S30">[1]!REFPROP("D",$D30,"PQMass","SI",[1]!REFPROP("Pcrit",$D30,"PT","SI",,)*$F30,0)</f>
        <v>795.00743253093287</v>
      </c>
      <c r="T30" cm="1">
        <f t="array" ref="T30">[1]!REFPROP("D",$D30,"PQMass","SI",[1]!REFPROP("Pcrit",$D30,"PT","SI",,)*$E30,1)</f>
        <v>17.789540831843041</v>
      </c>
      <c r="U30" cm="1">
        <f t="array" ref="U30">[1]!REFPROP("D",$D30,"PQMass","SI",[1]!REFPROP("Pcrit",$D30,"PT","SI",,)*$F30,1)</f>
        <v>216.08172563737648</v>
      </c>
      <c r="V30">
        <v>9.4E-2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2phase_DP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2021-05-19T22:29:04Z</dcterms:created>
  <dcterms:modified xsi:type="dcterms:W3CDTF">2021-05-26T10:21:21Z</dcterms:modified>
</cp:coreProperties>
</file>