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m\git practice\FD-investment-analysis\"/>
    </mc:Choice>
  </mc:AlternateContent>
  <xr:revisionPtr revIDLastSave="0" documentId="13_ncr:1_{868B6B9B-7CCD-40A8-B23A-DC72988991F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DI data raw" sheetId="1" r:id="rId1"/>
    <sheet name="modified sectors" sheetId="2" r:id="rId2"/>
    <sheet name="avarage" sheetId="3" r:id="rId3"/>
  </sheets>
  <calcPr calcId="181029"/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B16" i="2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<sst xmlns="http://schemas.openxmlformats.org/spreadsheetml/2006/main" count="152" uniqueCount="104">
  <si>
    <t>Sector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</si>
  <si>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</si>
  <si>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</si>
  <si>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</si>
  <si>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</si>
  <si>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</si>
  <si>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</si>
  <si>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</si>
  <si>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</si>
  <si>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</si>
  <si>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</si>
  <si>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</si>
  <si>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</si>
  <si>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</si>
  <si>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</si>
  <si>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</si>
  <si>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</si>
  <si>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</si>
  <si>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POWER</t>
  </si>
  <si>
    <t>NON-CONVENTIONAL ENERGY</t>
  </si>
  <si>
    <t>COAL PRODUCTION</t>
  </si>
  <si>
    <t>PETROLEUM &amp; NATURAL GAS</t>
  </si>
  <si>
    <t>BOILERS AND STEAM GENERATING PLANTS</t>
  </si>
  <si>
    <t>PRIME MOVER (OTHER THAN ELECTRICAL GENERATORS)</t>
  </si>
  <si>
    <t>ENERGY PRODUCTION</t>
  </si>
  <si>
    <t>ELECTRICAL EQUIPMENTS</t>
  </si>
  <si>
    <t>COMPUTER SOFTWARE &amp; HARDWARE</t>
  </si>
  <si>
    <t>ELECTRONICS</t>
  </si>
  <si>
    <t>ELECTRICAL MACHINES</t>
  </si>
  <si>
    <t>TELECOMMUNICATIONS</t>
  </si>
  <si>
    <t>INFORMATION &amp; BROADCASTING (INCLUDING PRINT MEDIA)</t>
  </si>
  <si>
    <t xml:space="preserve">COMUNICATION </t>
  </si>
  <si>
    <t>AUTOMOBILE INDUSTRY</t>
  </si>
  <si>
    <t>AIR TRANSPORT (INCLUDING AIR FREIGHT)</t>
  </si>
  <si>
    <t>SEA TRANSPORT</t>
  </si>
  <si>
    <t>PORTS</t>
  </si>
  <si>
    <t>RAILWAY RELATED COMPONENTS</t>
  </si>
  <si>
    <t xml:space="preserve">TRANPORT INDUSTRIES </t>
  </si>
  <si>
    <t>INDUSTRIAL MACHINERY</t>
  </si>
  <si>
    <t>MACHINE TOOLS</t>
  </si>
  <si>
    <t>EARTH-MOVING MACHINERY</t>
  </si>
  <si>
    <t>MISCELLANEOUS MECHANICAL &amp; ENGINEERING INDUSTRIES</t>
  </si>
  <si>
    <t>COMMERCIAL, OFFICE &amp; HOUSEHOLD EQUIPMENTS</t>
  </si>
  <si>
    <t>INDUSTRIAL INSTRUMENTS</t>
  </si>
  <si>
    <t>SCIENTIFIC INSTRUMENTS</t>
  </si>
  <si>
    <t>MACHINARIES AND INTRIMENTS</t>
  </si>
  <si>
    <t>AGRICULTURAL MACHINERY</t>
  </si>
  <si>
    <t>AGRICULTURE SERVICES</t>
  </si>
  <si>
    <t>FERTILIZERS</t>
  </si>
  <si>
    <t>CHEMICALS (OTHER THAN FERTILIZERS)</t>
  </si>
  <si>
    <t>AGRICULTURAL SECTOR</t>
  </si>
  <si>
    <t>HOSPITAL &amp; DIAGNOSTIC CENTRES</t>
  </si>
  <si>
    <t>MEDICAL AND SURGICAL APPLIANCES</t>
  </si>
  <si>
    <t>DRUGS &amp; PHARMACEUTICALS</t>
  </si>
  <si>
    <t>MEDICAL SECTOR</t>
  </si>
  <si>
    <t>SUGAR</t>
  </si>
  <si>
    <t>FERMENTATION INDUSTRIES</t>
  </si>
  <si>
    <t>FOOD PROCESSING INDUSTRIES</t>
  </si>
  <si>
    <t>VEGETABLE OILS AND VANASPATI</t>
  </si>
  <si>
    <t>TEA AND COFFEE (PROCESSING &amp; WAREHOUSING COFFEE &amp; RUBBER)</t>
  </si>
  <si>
    <t>FOOD SECTOR</t>
  </si>
  <si>
    <t>SOAPS, COSMETICS &amp; TOILET PREPARATIONS</t>
  </si>
  <si>
    <t>TEXTILES (INCLUDING DYED,PRINTED)</t>
  </si>
  <si>
    <t>RUBBER GOODS</t>
  </si>
  <si>
    <t>LEATHER,LEATHER GOODS AND PICKERS</t>
  </si>
  <si>
    <t>GLUE AND GELATIN</t>
  </si>
  <si>
    <t>TEXTILES AND GOODS SECTOR</t>
  </si>
  <si>
    <t>CONSULTANCY SERVICES</t>
  </si>
  <si>
    <t>HOTEL &amp; TOURISM</t>
  </si>
  <si>
    <t>SERVICES SECTOR (Fin.,Banking,Insurance,Non Fin/Business,Outsourcing,R&amp;D,Courier,Tech. Testing and Analysis, Other)</t>
  </si>
  <si>
    <t>SEVICES SECTOR</t>
  </si>
  <si>
    <t>PRINTING OF BOOKS (INCLUDING LITHO PRINTING INDUSTRY)</t>
  </si>
  <si>
    <t>EDUCATION</t>
  </si>
  <si>
    <t>MATHEMATICAL,SURVEYING AND DRAWING INSTRUMENTS</t>
  </si>
  <si>
    <t>EDUCATION SECTOR</t>
  </si>
  <si>
    <t>CONSTRUCTION (INFRASTRUCTURE) ACTIVITIES</t>
  </si>
  <si>
    <t>CONSTRUCTION DEVELOPMENT: Townships, housing, built-up infrastructure and construction-development projects</t>
  </si>
  <si>
    <t>CEMENT AND GYPSUM PRODUCTS</t>
  </si>
  <si>
    <t>TIMBER PRODUCTS</t>
  </si>
  <si>
    <t>CONTRUCTION</t>
  </si>
  <si>
    <t>GLASS</t>
  </si>
  <si>
    <t>CERAMICS</t>
  </si>
  <si>
    <t>PAPER AND PULP (INCLUDING PAPER PRODUCTS)</t>
  </si>
  <si>
    <t>TRADING</t>
  </si>
  <si>
    <t>RETAIL TRADING</t>
  </si>
  <si>
    <t>DIAMOND,GOLD ORNAMENTS</t>
  </si>
  <si>
    <t>COIR</t>
  </si>
  <si>
    <t>PHOTOGRAPHIC RAW FILM AND PAPER</t>
  </si>
  <si>
    <t>DYE-STUFFS</t>
  </si>
  <si>
    <t xml:space="preserve">OTHER </t>
  </si>
  <si>
    <t>DEFENCE INDUSTRIES</t>
  </si>
  <si>
    <t>MISCELLANEOUS INDUSTRIES</t>
  </si>
  <si>
    <t>METALLURGICAL INDUSTRIES</t>
  </si>
  <si>
    <t>MINING</t>
  </si>
  <si>
    <t>IMPORTANT  INDUSTRIES</t>
  </si>
  <si>
    <t>avg_last_17yrs</t>
  </si>
  <si>
    <t>avg_last_15yrs</t>
  </si>
  <si>
    <t>avg_last_12yrs</t>
  </si>
  <si>
    <t>avg_last_10yrs</t>
  </si>
  <si>
    <t>avg_last_8yrs</t>
  </si>
  <si>
    <t>avg_last_5yrs</t>
  </si>
  <si>
    <t>avg_last_3yrs</t>
  </si>
  <si>
    <t>avg_last_2yrs</t>
  </si>
  <si>
    <t>total_FDI_yearly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</si>
</sst>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</fonts>
  <fills count="2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1"/>
    <xf numFmtId="0" fontId="3" fillId="0" borderId="2"/>
    <xf numFmtId="0" fontId="6" fillId="2" borderId="0"/>
    <xf numFmtId="0" fontId="1" fillId="3" borderId="0"/>
    <xf numFmtId="0" fontId="1" fillId="4" borderId="0"/>
    <xf numFmtId="0" fontId="1" fillId="5" borderId="0"/>
    <xf numFmtId="0" fontId="6" fillId="6" borderId="0"/>
    <xf numFmtId="0" fontId="1" fillId="7" borderId="0"/>
    <xf numFmtId="0" fontId="1" fillId="8" borderId="0"/>
    <xf numFmtId="0" fontId="1" fillId="9" borderId="0"/>
    <xf numFmtId="0" fontId="6" fillId="10" borderId="0"/>
    <xf numFmtId="0" fontId="1" fillId="11" borderId="0"/>
    <xf numFmtId="0" fontId="1" fillId="12" borderId="0"/>
    <xf numFmtId="0" fontId="1" fillId="13" borderId="0"/>
    <xf numFmtId="0" fontId="6" fillId="14" borderId="0"/>
    <xf numFmtId="0" fontId="1" fillId="15" borderId="0"/>
    <xf numFmtId="0" fontId="1" fillId="16" borderId="0"/>
    <xf numFmtId="0" fontId="1" fillId="17" borderId="0"/>
    <xf numFmtId="0" fontId="6" fillId="18" borderId="0"/>
    <xf numFmtId="0" fontId="1" fillId="19" borderId="0"/>
    <xf numFmtId="0" fontId="1" fillId="20" borderId="0"/>
    <xf numFmtId="0" fontId="1" fillId="21" borderId="0"/>
    <xf numFmtId="0" fontId="6" fillId="22" borderId="0"/>
    <xf numFmtId="0" fontId="1" fillId="23" borderId="0"/>
    <xf numFmtId="0" fontId="1" fillId="24" borderId="0"/>
    <xf numFmtId="0" fontId="1" fillId="25" borderId="0"/>
  </cellStyleXfs>
  <cellXfs count="37">
    <xf numFmtId="0" fontId="0" fillId="0" borderId="0" xfId="0"/>
    <xf numFmtId="0" fontId="1" fillId="3" borderId="0" xfId="4"/>
    <xf numFmtId="0" fontId="1" fillId="4" borderId="0" xfId="5"/>
    <xf numFmtId="0" fontId="1" fillId="7" borderId="0" xfId="8"/>
    <xf numFmtId="0" fontId="1" fillId="8" borderId="0" xfId="9"/>
    <xf numFmtId="0" fontId="1" fillId="12" borderId="0" xfId="13"/>
    <xf numFmtId="0" fontId="1" fillId="11" borderId="0" xfId="12"/>
    <xf numFmtId="0" fontId="5" fillId="0" borderId="0" xfId="0" applyFont="1"/>
    <xf numFmtId="0" fontId="1" fillId="15" borderId="0" xfId="16"/>
    <xf numFmtId="0" fontId="1" fillId="5" borderId="0" xfId="6"/>
    <xf numFmtId="0" fontId="1" fillId="19" borderId="0" xfId="20"/>
    <xf numFmtId="0" fontId="1" fillId="23" borderId="0" xfId="24"/>
    <xf numFmtId="0" fontId="1" fillId="9" borderId="0" xfId="10"/>
    <xf numFmtId="0" fontId="1" fillId="13" borderId="0" xfId="14"/>
    <xf numFmtId="0" fontId="1" fillId="25" borderId="0" xfId="26"/>
    <xf numFmtId="0" fontId="1" fillId="17" borderId="0" xfId="18"/>
    <xf numFmtId="0" fontId="1" fillId="21" borderId="0" xfId="22"/>
    <xf numFmtId="0" fontId="6" fillId="6" borderId="0" xfId="7"/>
    <xf numFmtId="0" fontId="5" fillId="4" borderId="0" xfId="5" applyFont="1"/>
    <xf numFmtId="0" fontId="5" fillId="3" borderId="0" xfId="4" applyFont="1"/>
    <xf numFmtId="0" fontId="5" fillId="8" borderId="0" xfId="9" applyFont="1"/>
    <xf numFmtId="0" fontId="5" fillId="7" borderId="0" xfId="8" applyFont="1"/>
    <xf numFmtId="0" fontId="5" fillId="12" borderId="0" xfId="13" applyFont="1"/>
    <xf numFmtId="0" fontId="5" fillId="11" borderId="0" xfId="12" applyFont="1"/>
    <xf numFmtId="0" fontId="2" fillId="26" borderId="1" xfId="1" applyFill="1"/>
    <xf numFmtId="0" fontId="5" fillId="16" borderId="0" xfId="17" applyFont="1"/>
    <xf numFmtId="0" fontId="5" fillId="15" borderId="0" xfId="16" applyFont="1"/>
    <xf numFmtId="0" fontId="4" fillId="18" borderId="0" xfId="19" applyFont="1"/>
    <xf numFmtId="0" fontId="4" fillId="22" borderId="0" xfId="23" applyFont="1"/>
    <xf numFmtId="0" fontId="5" fillId="20" borderId="0" xfId="21" applyFont="1"/>
    <xf numFmtId="0" fontId="5" fillId="24" borderId="0" xfId="25" applyFont="1"/>
    <xf numFmtId="0" fontId="4" fillId="10" borderId="0" xfId="11" applyFont="1"/>
    <xf numFmtId="0" fontId="4" fillId="14" borderId="0" xfId="15" applyFont="1"/>
    <xf numFmtId="0" fontId="4" fillId="6" borderId="0" xfId="7" applyFont="1"/>
    <xf numFmtId="0" fontId="4" fillId="2" borderId="0" xfId="3" applyFont="1"/>
    <xf numFmtId="0" fontId="3" fillId="0" borderId="2" xfId="2"/>
    <xf numFmtId="0" fontId="7" fillId="0" borderId="3" xfId="0" applyFont="1" applyBorder="1" applyAlignment="1">
      <alignment horizontal="center" vertical="top"/>
    </xf>
  </cellXfs>
  <cellStyles count="27">
    <cellStyle name="20% - Accent1" xfId="4" builtinId="30"/>
    <cellStyle name="20% - Accent2" xfId="8" builtinId="34"/>
    <cellStyle name="20% - Accent3" xfId="12" builtinId="38"/>
    <cellStyle name="20% - Accent4" xfId="16" builtinId="42"/>
    <cellStyle name="20% - Accent5" xfId="20" builtinId="46"/>
    <cellStyle name="20% - Accent6" xfId="24" builtinId="50"/>
    <cellStyle name="40% - Accent1" xfId="5" builtinId="31"/>
    <cellStyle name="40% - Accent2" xfId="9" builtinId="35"/>
    <cellStyle name="40% - Accent3" xfId="13" builtinId="39"/>
    <cellStyle name="40% - Accent4" xfId="17" builtinId="43"/>
    <cellStyle name="40% - Accent5" xfId="21" builtinId="47"/>
    <cellStyle name="40% - Accent6" xfId="25" builtinId="51"/>
    <cellStyle name="60% - Accent1" xfId="6" builtinId="32"/>
    <cellStyle name="60% - Accent2" xfId="10" builtinId="36"/>
    <cellStyle name="60% - Accent3" xfId="14" builtinId="40"/>
    <cellStyle name="60% - Accent4" xfId="18" builtinId="44"/>
    <cellStyle name="60% - Accent5" xfId="22" builtinId="48"/>
    <cellStyle name="60% - Accent6" xfId="26" builtinId="52"/>
    <cellStyle name="Accent1" xfId="3" builtinId="29"/>
    <cellStyle name="Accent2" xfId="7" builtinId="33"/>
    <cellStyle name="Accent3" xfId="11" builtinId="37"/>
    <cellStyle name="Accent4" xfId="15" builtinId="41"/>
    <cellStyle name="Accent5" xfId="19" builtinId="45"/>
    <cellStyle name="Accent6" xfId="23" builtinId="49"/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opLeftCell="A35" workbookViewId="0">
      <selection activeCell="A83" sqref="A83"/>
    </sheetView>
  </sheetViews>
  <sheetFormatPr defaultRowHeight="14.5" x14ac:dyDescent="0.35"/>
  <cols>
    <col min="1" max="1" width="101.7265625" bestFit="1" customWidth="1"/>
    <col min="2" max="18" width="10" bestFit="1" customWidth="1"/>
  </cols>
  <sheetData>
    <row r="1" spans="1:18" s="24" customFormat="1" ht="20" customHeight="1" thickBot="1" x14ac:dyDescent="0.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</row>
    <row r="2" spans="1:18" ht="15" customHeight="1" thickTop="1" x14ac:dyDescent="0.35">
      <c r="A2" s="1" t="s">
        <v>18</v>
      </c>
      <c r="B2" s="1">
        <v>89.42</v>
      </c>
      <c r="C2" s="1">
        <v>757.44</v>
      </c>
      <c r="D2" s="1">
        <v>59.11</v>
      </c>
      <c r="E2" s="1">
        <v>27.09</v>
      </c>
      <c r="F2" s="1">
        <v>43.37</v>
      </c>
      <c r="G2" s="1">
        <v>72.69</v>
      </c>
      <c r="H2" s="1">
        <v>157.15</v>
      </c>
      <c r="I2" s="1">
        <v>988.68</v>
      </c>
      <c r="J2" s="1">
        <v>907.66</v>
      </c>
      <c r="K2" s="1">
        <v>1271.79</v>
      </c>
      <c r="L2" s="1">
        <v>1271.77</v>
      </c>
      <c r="M2" s="1">
        <v>1652.38</v>
      </c>
      <c r="N2" s="1">
        <v>535.67999999999995</v>
      </c>
      <c r="O2" s="1">
        <v>1066.08</v>
      </c>
      <c r="P2" s="1">
        <v>707.04</v>
      </c>
      <c r="Q2" s="1">
        <v>868.8</v>
      </c>
      <c r="R2" s="1">
        <v>1112.98</v>
      </c>
    </row>
    <row r="3" spans="1:18" x14ac:dyDescent="0.35">
      <c r="A3" s="1" t="s">
        <v>19</v>
      </c>
      <c r="B3" s="1">
        <v>0</v>
      </c>
      <c r="C3" s="1">
        <v>0</v>
      </c>
      <c r="D3" s="1">
        <v>1.7</v>
      </c>
      <c r="E3" s="1">
        <v>4.1399999999999997</v>
      </c>
      <c r="F3" s="1">
        <v>1.27</v>
      </c>
      <c r="G3" s="1">
        <v>1.35</v>
      </c>
      <c r="H3" s="1">
        <v>2.44</v>
      </c>
      <c r="I3" s="1">
        <v>58.82</v>
      </c>
      <c r="J3" s="1">
        <v>125.88</v>
      </c>
      <c r="K3" s="1">
        <v>622.52</v>
      </c>
      <c r="L3" s="1">
        <v>214.4</v>
      </c>
      <c r="M3" s="1">
        <v>452.17</v>
      </c>
      <c r="N3" s="1">
        <v>1106.52</v>
      </c>
      <c r="O3" s="1">
        <v>414.25</v>
      </c>
      <c r="P3" s="1">
        <v>615.95000000000005</v>
      </c>
      <c r="Q3" s="1">
        <v>776.51</v>
      </c>
      <c r="R3" s="1">
        <v>783.57</v>
      </c>
    </row>
    <row r="4" spans="1:18" s="1" customFormat="1" x14ac:dyDescent="0.35">
      <c r="A4" s="1" t="s">
        <v>20</v>
      </c>
      <c r="B4" s="1">
        <v>0</v>
      </c>
      <c r="C4" s="1">
        <v>0</v>
      </c>
      <c r="D4" s="1">
        <v>0</v>
      </c>
      <c r="E4" s="1">
        <v>0.04</v>
      </c>
      <c r="F4" s="1">
        <v>0</v>
      </c>
      <c r="G4" s="1">
        <v>9.14</v>
      </c>
      <c r="H4" s="1">
        <v>1.3</v>
      </c>
      <c r="I4" s="1">
        <v>14.08</v>
      </c>
      <c r="J4" s="1">
        <v>0.22</v>
      </c>
      <c r="K4" s="1">
        <v>0</v>
      </c>
      <c r="L4" s="1">
        <v>0</v>
      </c>
      <c r="M4" s="1">
        <v>0</v>
      </c>
      <c r="N4" s="1">
        <v>0</v>
      </c>
      <c r="O4" s="1">
        <v>2.96</v>
      </c>
      <c r="P4" s="1">
        <v>0</v>
      </c>
      <c r="Q4" s="1">
        <v>0</v>
      </c>
      <c r="R4" s="1">
        <v>0</v>
      </c>
    </row>
    <row r="5" spans="1:18" s="1" customFormat="1" x14ac:dyDescent="0.35">
      <c r="A5" s="1" t="s">
        <v>21</v>
      </c>
      <c r="B5" s="1">
        <v>9.35</v>
      </c>
      <c r="C5" s="1">
        <v>211.07</v>
      </c>
      <c r="D5" s="1">
        <v>56.78</v>
      </c>
      <c r="E5" s="1">
        <v>80.64</v>
      </c>
      <c r="F5" s="1">
        <v>102.78</v>
      </c>
      <c r="G5" s="1">
        <v>12.09</v>
      </c>
      <c r="H5" s="1">
        <v>87.71</v>
      </c>
      <c r="I5" s="1">
        <v>1405.04</v>
      </c>
      <c r="J5" s="1">
        <v>349.29</v>
      </c>
      <c r="K5" s="1">
        <v>265.52999999999997</v>
      </c>
      <c r="L5" s="1">
        <v>556.42999999999995</v>
      </c>
      <c r="M5" s="1">
        <v>2029.98</v>
      </c>
      <c r="N5" s="1">
        <v>214.8</v>
      </c>
      <c r="O5" s="1">
        <v>112.23</v>
      </c>
      <c r="P5" s="1">
        <v>1079.02</v>
      </c>
      <c r="Q5" s="1">
        <v>103.02</v>
      </c>
      <c r="R5" s="1">
        <v>180.4</v>
      </c>
    </row>
    <row r="6" spans="1:18" s="1" customFormat="1" x14ac:dyDescent="0.35">
      <c r="A6" s="1" t="s">
        <v>22</v>
      </c>
      <c r="B6" s="1">
        <v>0</v>
      </c>
      <c r="C6" s="1">
        <v>0</v>
      </c>
      <c r="D6" s="1">
        <v>0</v>
      </c>
      <c r="E6" s="1">
        <v>0.04</v>
      </c>
      <c r="F6" s="1">
        <v>0.54</v>
      </c>
      <c r="G6" s="1">
        <v>0</v>
      </c>
      <c r="H6" s="1">
        <v>3.31</v>
      </c>
      <c r="I6" s="1">
        <v>1.51</v>
      </c>
      <c r="J6" s="1">
        <v>0</v>
      </c>
      <c r="K6" s="1">
        <v>3.96</v>
      </c>
      <c r="L6" s="1">
        <v>0.63</v>
      </c>
      <c r="M6" s="1">
        <v>31.79</v>
      </c>
      <c r="N6" s="1">
        <v>20.05</v>
      </c>
      <c r="O6" s="1">
        <v>0.17</v>
      </c>
      <c r="P6" s="1">
        <v>1.33</v>
      </c>
      <c r="Q6" s="1">
        <v>77.91</v>
      </c>
      <c r="R6" s="1">
        <v>53.91</v>
      </c>
    </row>
    <row r="7" spans="1:18" s="1" customFormat="1" x14ac:dyDescent="0.35">
      <c r="A7" s="1" t="s">
        <v>23</v>
      </c>
      <c r="B7" s="1">
        <v>0</v>
      </c>
      <c r="C7" s="1">
        <v>0</v>
      </c>
      <c r="D7" s="1">
        <v>0</v>
      </c>
      <c r="E7" s="1">
        <v>0</v>
      </c>
      <c r="F7" s="1">
        <v>2.66</v>
      </c>
      <c r="G7" s="1">
        <v>0.74</v>
      </c>
      <c r="H7" s="1">
        <v>25.57</v>
      </c>
      <c r="I7" s="1">
        <v>40.53</v>
      </c>
      <c r="J7" s="1">
        <v>74.88</v>
      </c>
      <c r="K7" s="1">
        <v>39.5</v>
      </c>
      <c r="L7" s="1">
        <v>166.44</v>
      </c>
      <c r="M7" s="1">
        <v>313.75</v>
      </c>
      <c r="N7" s="1">
        <v>184.6</v>
      </c>
      <c r="O7" s="1">
        <v>212.78</v>
      </c>
      <c r="P7" s="1">
        <v>230.7</v>
      </c>
      <c r="Q7" s="1">
        <v>159.13</v>
      </c>
      <c r="R7" s="1">
        <v>286.88</v>
      </c>
    </row>
    <row r="8" spans="1:18" s="19" customFormat="1" x14ac:dyDescent="0.35">
      <c r="A8" s="18" t="s">
        <v>24</v>
      </c>
      <c r="B8" s="18">
        <f t="shared" ref="B8:R8" si="0">SUM(B5,B6,B7,B2,B3,B4)</f>
        <v>98.77</v>
      </c>
      <c r="C8" s="18">
        <f t="shared" si="0"/>
        <v>968.51</v>
      </c>
      <c r="D8" s="18">
        <f t="shared" si="0"/>
        <v>117.59</v>
      </c>
      <c r="E8" s="18">
        <f t="shared" si="0"/>
        <v>111.95000000000002</v>
      </c>
      <c r="F8" s="18">
        <f t="shared" si="0"/>
        <v>150.62</v>
      </c>
      <c r="G8" s="18">
        <f t="shared" si="0"/>
        <v>96.009999999999991</v>
      </c>
      <c r="H8" s="18">
        <f t="shared" si="0"/>
        <v>277.48</v>
      </c>
      <c r="I8" s="18">
        <f t="shared" si="0"/>
        <v>2508.66</v>
      </c>
      <c r="J8" s="18">
        <f t="shared" si="0"/>
        <v>1457.93</v>
      </c>
      <c r="K8" s="18">
        <f t="shared" si="0"/>
        <v>2203.3000000000002</v>
      </c>
      <c r="L8" s="18">
        <f t="shared" si="0"/>
        <v>2209.67</v>
      </c>
      <c r="M8" s="18">
        <f t="shared" si="0"/>
        <v>4480.07</v>
      </c>
      <c r="N8" s="18">
        <f t="shared" si="0"/>
        <v>2061.65</v>
      </c>
      <c r="O8" s="18">
        <f t="shared" si="0"/>
        <v>1808.47</v>
      </c>
      <c r="P8" s="18">
        <f t="shared" si="0"/>
        <v>2634.04</v>
      </c>
      <c r="Q8" s="18">
        <f t="shared" si="0"/>
        <v>1985.37</v>
      </c>
      <c r="R8" s="18">
        <f t="shared" si="0"/>
        <v>2417.7400000000002</v>
      </c>
    </row>
    <row r="9" spans="1:18" s="1" customFormat="1" x14ac:dyDescent="0.35">
      <c r="A9" s="3" t="s">
        <v>25</v>
      </c>
      <c r="B9" s="3">
        <v>79.760000000000005</v>
      </c>
      <c r="C9" s="3">
        <v>65.760000000000005</v>
      </c>
      <c r="D9" s="3">
        <v>34.71</v>
      </c>
      <c r="E9" s="3">
        <v>73.2</v>
      </c>
      <c r="F9" s="3">
        <v>97.4</v>
      </c>
      <c r="G9" s="3">
        <v>39.5</v>
      </c>
      <c r="H9" s="3">
        <v>76.849999999999994</v>
      </c>
      <c r="I9" s="3">
        <v>653.74</v>
      </c>
      <c r="J9" s="3">
        <v>417.35</v>
      </c>
      <c r="K9" s="3">
        <v>728.27</v>
      </c>
      <c r="L9" s="3">
        <v>153.9</v>
      </c>
      <c r="M9" s="3">
        <v>566.39</v>
      </c>
      <c r="N9" s="3">
        <v>195.87</v>
      </c>
      <c r="O9" s="3">
        <v>134.31</v>
      </c>
      <c r="P9" s="3">
        <v>574.83000000000004</v>
      </c>
      <c r="Q9" s="3">
        <v>444.88</v>
      </c>
      <c r="R9" s="3">
        <v>2230.69</v>
      </c>
    </row>
    <row r="10" spans="1:18" s="2" customFormat="1" x14ac:dyDescent="0.35">
      <c r="A10" s="3" t="s">
        <v>26</v>
      </c>
      <c r="B10" s="3">
        <v>228.39</v>
      </c>
      <c r="C10" s="3">
        <v>419.39</v>
      </c>
      <c r="D10" s="3">
        <v>314.24</v>
      </c>
      <c r="E10" s="3">
        <v>368.32</v>
      </c>
      <c r="F10" s="3">
        <v>527.9</v>
      </c>
      <c r="G10" s="3">
        <v>1359.97</v>
      </c>
      <c r="H10" s="3">
        <v>2613.33</v>
      </c>
      <c r="I10" s="3">
        <v>1382.25</v>
      </c>
      <c r="J10" s="3">
        <v>1543.34</v>
      </c>
      <c r="K10" s="3">
        <v>871.86</v>
      </c>
      <c r="L10" s="3">
        <v>779.81</v>
      </c>
      <c r="M10" s="3">
        <v>796.35</v>
      </c>
      <c r="N10" s="3">
        <v>485.96</v>
      </c>
      <c r="O10" s="3">
        <v>1126.27</v>
      </c>
      <c r="P10" s="3">
        <v>2296.04</v>
      </c>
      <c r="Q10" s="3">
        <v>5904.36</v>
      </c>
      <c r="R10" s="3">
        <v>3651.71</v>
      </c>
    </row>
    <row r="11" spans="1:18" s="3" customFormat="1" x14ac:dyDescent="0.35">
      <c r="A11" s="3" t="s">
        <v>27</v>
      </c>
      <c r="B11" s="3">
        <v>8.34</v>
      </c>
      <c r="C11" s="3">
        <v>12.47</v>
      </c>
      <c r="D11" s="3">
        <v>295.88</v>
      </c>
      <c r="E11" s="3">
        <v>82.31</v>
      </c>
      <c r="F11" s="3">
        <v>88.1</v>
      </c>
      <c r="G11" s="3">
        <v>40.909999999999997</v>
      </c>
      <c r="H11" s="3">
        <v>42.14</v>
      </c>
      <c r="I11" s="3">
        <v>136.03</v>
      </c>
      <c r="J11" s="3">
        <v>147.51</v>
      </c>
      <c r="K11" s="3">
        <v>52.14</v>
      </c>
      <c r="L11" s="3">
        <v>59.72</v>
      </c>
      <c r="M11" s="3">
        <v>194.41</v>
      </c>
      <c r="N11" s="3">
        <v>38.24</v>
      </c>
      <c r="O11" s="3">
        <v>132.58000000000001</v>
      </c>
      <c r="P11" s="3">
        <v>96.84</v>
      </c>
      <c r="Q11" s="3">
        <v>208.39</v>
      </c>
      <c r="R11" s="3">
        <v>83.97</v>
      </c>
    </row>
    <row r="12" spans="1:18" s="21" customFormat="1" x14ac:dyDescent="0.35">
      <c r="A12" s="20" t="s">
        <v>28</v>
      </c>
      <c r="B12" s="20">
        <f t="shared" ref="B12:R12" si="1">SUM(B9,B10,B11)</f>
        <v>316.48999999999995</v>
      </c>
      <c r="C12" s="20">
        <f t="shared" si="1"/>
        <v>497.62</v>
      </c>
      <c r="D12" s="20">
        <f t="shared" si="1"/>
        <v>644.82999999999993</v>
      </c>
      <c r="E12" s="20">
        <f t="shared" si="1"/>
        <v>523.82999999999993</v>
      </c>
      <c r="F12" s="20">
        <f t="shared" si="1"/>
        <v>713.4</v>
      </c>
      <c r="G12" s="20">
        <f t="shared" si="1"/>
        <v>1440.38</v>
      </c>
      <c r="H12" s="20">
        <f t="shared" si="1"/>
        <v>2732.3199999999997</v>
      </c>
      <c r="I12" s="20">
        <f t="shared" si="1"/>
        <v>2172.02</v>
      </c>
      <c r="J12" s="20">
        <f t="shared" si="1"/>
        <v>2108.1999999999998</v>
      </c>
      <c r="K12" s="20">
        <f t="shared" si="1"/>
        <v>1652.2700000000002</v>
      </c>
      <c r="L12" s="20">
        <f t="shared" si="1"/>
        <v>993.43</v>
      </c>
      <c r="M12" s="20">
        <f t="shared" si="1"/>
        <v>1557.15</v>
      </c>
      <c r="N12" s="20">
        <f t="shared" si="1"/>
        <v>720.06999999999994</v>
      </c>
      <c r="O12" s="20">
        <f t="shared" si="1"/>
        <v>1393.1599999999999</v>
      </c>
      <c r="P12" s="20">
        <f t="shared" si="1"/>
        <v>2967.71</v>
      </c>
      <c r="Q12" s="20">
        <f t="shared" si="1"/>
        <v>6557.63</v>
      </c>
      <c r="R12" s="20">
        <f t="shared" si="1"/>
        <v>5966.37</v>
      </c>
    </row>
    <row r="13" spans="1:18" s="3" customFormat="1" x14ac:dyDescent="0.35">
      <c r="A13" s="6" t="s">
        <v>29</v>
      </c>
      <c r="B13" s="6">
        <v>177.69</v>
      </c>
      <c r="C13" s="6">
        <v>873.23</v>
      </c>
      <c r="D13" s="6">
        <v>191.6</v>
      </c>
      <c r="E13" s="6">
        <v>86.49</v>
      </c>
      <c r="F13" s="6">
        <v>118.33</v>
      </c>
      <c r="G13" s="6">
        <v>617.98</v>
      </c>
      <c r="H13" s="6">
        <v>476.51</v>
      </c>
      <c r="I13" s="6">
        <v>1260.7</v>
      </c>
      <c r="J13" s="6">
        <v>2548.63</v>
      </c>
      <c r="K13" s="6">
        <v>2539.2600000000002</v>
      </c>
      <c r="L13" s="6">
        <v>1664.5</v>
      </c>
      <c r="M13" s="6">
        <v>1997.24</v>
      </c>
      <c r="N13" s="6">
        <v>303.87</v>
      </c>
      <c r="O13" s="6">
        <v>1306.95</v>
      </c>
      <c r="P13" s="6">
        <v>2894.94</v>
      </c>
      <c r="Q13" s="6">
        <v>1324.4</v>
      </c>
      <c r="R13" s="6">
        <v>5563.69</v>
      </c>
    </row>
    <row r="14" spans="1:18" s="4" customFormat="1" x14ac:dyDescent="0.35">
      <c r="A14" s="6" t="s">
        <v>30</v>
      </c>
      <c r="B14" s="6">
        <v>81.5</v>
      </c>
      <c r="C14" s="6">
        <v>4.54</v>
      </c>
      <c r="D14" s="6">
        <v>36.5</v>
      </c>
      <c r="E14" s="6">
        <v>13.72</v>
      </c>
      <c r="F14" s="6">
        <v>9.85</v>
      </c>
      <c r="G14" s="6">
        <v>55.93</v>
      </c>
      <c r="H14" s="6">
        <v>75.7</v>
      </c>
      <c r="I14" s="6">
        <v>288.49</v>
      </c>
      <c r="J14" s="6">
        <v>735.04</v>
      </c>
      <c r="K14" s="6">
        <v>490.83</v>
      </c>
      <c r="L14" s="6">
        <v>412.11</v>
      </c>
      <c r="M14" s="6">
        <v>675.96</v>
      </c>
      <c r="N14" s="6">
        <v>404.04</v>
      </c>
      <c r="O14" s="6">
        <v>428.52</v>
      </c>
      <c r="P14" s="6">
        <v>254.96</v>
      </c>
      <c r="Q14" s="6">
        <v>1009.34</v>
      </c>
      <c r="R14" s="6">
        <v>1516.68</v>
      </c>
    </row>
    <row r="15" spans="1:18" s="23" customFormat="1" x14ac:dyDescent="0.35">
      <c r="A15" s="22" t="s">
        <v>31</v>
      </c>
      <c r="B15" s="22">
        <f t="shared" ref="B15:R15" si="2">SUM(B13,B14)</f>
        <v>259.19</v>
      </c>
      <c r="C15" s="22">
        <f t="shared" si="2"/>
        <v>877.77</v>
      </c>
      <c r="D15" s="22">
        <f t="shared" si="2"/>
        <v>228.1</v>
      </c>
      <c r="E15" s="22">
        <f t="shared" si="2"/>
        <v>100.21</v>
      </c>
      <c r="F15" s="22">
        <f t="shared" si="2"/>
        <v>128.18</v>
      </c>
      <c r="G15" s="22">
        <f t="shared" si="2"/>
        <v>673.91</v>
      </c>
      <c r="H15" s="22">
        <f t="shared" si="2"/>
        <v>552.21</v>
      </c>
      <c r="I15" s="22">
        <f t="shared" si="2"/>
        <v>1549.19</v>
      </c>
      <c r="J15" s="22">
        <f t="shared" si="2"/>
        <v>3283.67</v>
      </c>
      <c r="K15" s="22">
        <f t="shared" si="2"/>
        <v>3030.09</v>
      </c>
      <c r="L15" s="22">
        <f t="shared" si="2"/>
        <v>2076.61</v>
      </c>
      <c r="M15" s="22">
        <f t="shared" si="2"/>
        <v>2673.2</v>
      </c>
      <c r="N15" s="22">
        <f t="shared" si="2"/>
        <v>707.91000000000008</v>
      </c>
      <c r="O15" s="22">
        <f t="shared" si="2"/>
        <v>1735.47</v>
      </c>
      <c r="P15" s="22">
        <f t="shared" si="2"/>
        <v>3149.9</v>
      </c>
      <c r="Q15" s="22">
        <f t="shared" si="2"/>
        <v>2333.7400000000002</v>
      </c>
      <c r="R15" s="22">
        <f t="shared" si="2"/>
        <v>7080.37</v>
      </c>
    </row>
    <row r="16" spans="1:18" s="6" customFormat="1" x14ac:dyDescent="0.35">
      <c r="A16" s="8" t="s">
        <v>32</v>
      </c>
      <c r="B16" s="8">
        <v>195.33</v>
      </c>
      <c r="C16" s="8">
        <v>235.76</v>
      </c>
      <c r="D16" s="8">
        <v>419.96</v>
      </c>
      <c r="E16" s="8">
        <v>119.09</v>
      </c>
      <c r="F16" s="8">
        <v>121.97</v>
      </c>
      <c r="G16" s="8">
        <v>139.93</v>
      </c>
      <c r="H16" s="8">
        <v>260.72000000000003</v>
      </c>
      <c r="I16" s="8">
        <v>656.1</v>
      </c>
      <c r="J16" s="8">
        <v>1150.03</v>
      </c>
      <c r="K16" s="8">
        <v>1236.29</v>
      </c>
      <c r="L16" s="8">
        <v>1299.4100000000001</v>
      </c>
      <c r="M16" s="8">
        <v>922.99</v>
      </c>
      <c r="N16" s="8">
        <v>1537.28</v>
      </c>
      <c r="O16" s="8">
        <v>1517.28</v>
      </c>
      <c r="P16" s="8">
        <v>2725.64</v>
      </c>
      <c r="Q16" s="8">
        <v>2526.8200000000002</v>
      </c>
      <c r="R16" s="8">
        <v>1609.32</v>
      </c>
    </row>
    <row r="17" spans="1:18" s="5" customFormat="1" x14ac:dyDescent="0.35">
      <c r="A17" s="8" t="s">
        <v>33</v>
      </c>
      <c r="B17" s="8">
        <v>0</v>
      </c>
      <c r="C17" s="8">
        <v>0</v>
      </c>
      <c r="D17" s="8">
        <v>3.8</v>
      </c>
      <c r="E17" s="8">
        <v>0.94</v>
      </c>
      <c r="F17" s="8">
        <v>4.1100000000000003</v>
      </c>
      <c r="G17" s="8">
        <v>10.27</v>
      </c>
      <c r="H17" s="8">
        <v>62.29</v>
      </c>
      <c r="I17" s="8">
        <v>99.08</v>
      </c>
      <c r="J17" s="8">
        <v>61.37</v>
      </c>
      <c r="K17" s="8">
        <v>23.71</v>
      </c>
      <c r="L17" s="8">
        <v>136.6</v>
      </c>
      <c r="M17" s="8">
        <v>31.22</v>
      </c>
      <c r="N17" s="8">
        <v>15.89</v>
      </c>
      <c r="O17" s="8">
        <v>45.95</v>
      </c>
      <c r="P17" s="8">
        <v>74.56</v>
      </c>
      <c r="Q17" s="8">
        <v>361.25</v>
      </c>
      <c r="R17" s="8">
        <v>83.4</v>
      </c>
    </row>
    <row r="18" spans="1:18" s="8" customFormat="1" x14ac:dyDescent="0.35">
      <c r="A18" s="8" t="s">
        <v>34</v>
      </c>
      <c r="B18" s="8">
        <v>2.41</v>
      </c>
      <c r="C18" s="8">
        <v>19.809999999999999</v>
      </c>
      <c r="D18" s="8">
        <v>29.32</v>
      </c>
      <c r="E18" s="8">
        <v>21.95</v>
      </c>
      <c r="F18" s="8">
        <v>36.950000000000003</v>
      </c>
      <c r="G18" s="8">
        <v>53.63</v>
      </c>
      <c r="H18" s="8">
        <v>72.52</v>
      </c>
      <c r="I18" s="8">
        <v>128.36000000000001</v>
      </c>
      <c r="J18" s="8">
        <v>50.21</v>
      </c>
      <c r="K18" s="8">
        <v>284.85000000000002</v>
      </c>
      <c r="L18" s="8">
        <v>300.51</v>
      </c>
      <c r="M18" s="8">
        <v>129.36000000000001</v>
      </c>
      <c r="N18" s="8">
        <v>64.62</v>
      </c>
      <c r="O18" s="8">
        <v>20.49</v>
      </c>
      <c r="P18" s="8">
        <v>333.22</v>
      </c>
      <c r="Q18" s="8">
        <v>429.3</v>
      </c>
      <c r="R18" s="8">
        <v>735.06</v>
      </c>
    </row>
    <row r="19" spans="1:18" s="8" customFormat="1" x14ac:dyDescent="0.35">
      <c r="A19" s="8" t="s">
        <v>35</v>
      </c>
      <c r="B19" s="8">
        <v>0</v>
      </c>
      <c r="C19" s="8">
        <v>15.48</v>
      </c>
      <c r="D19" s="8">
        <v>2.0299999999999998</v>
      </c>
      <c r="E19" s="8">
        <v>116.36</v>
      </c>
      <c r="F19" s="8">
        <v>13.04</v>
      </c>
      <c r="G19" s="8">
        <v>0.5</v>
      </c>
      <c r="H19" s="8">
        <v>0</v>
      </c>
      <c r="I19" s="8">
        <v>918.18</v>
      </c>
      <c r="J19" s="8">
        <v>493.15</v>
      </c>
      <c r="K19" s="8">
        <v>65.41</v>
      </c>
      <c r="L19" s="8">
        <v>10.92</v>
      </c>
      <c r="M19" s="8">
        <v>0</v>
      </c>
      <c r="N19" s="8">
        <v>0</v>
      </c>
      <c r="O19" s="8">
        <v>0.31</v>
      </c>
      <c r="P19" s="8">
        <v>1.9</v>
      </c>
      <c r="Q19" s="8">
        <v>0</v>
      </c>
      <c r="R19" s="8">
        <v>0</v>
      </c>
    </row>
    <row r="20" spans="1:18" s="8" customFormat="1" x14ac:dyDescent="0.35">
      <c r="A20" s="8" t="s">
        <v>36</v>
      </c>
      <c r="B20" s="8">
        <v>0</v>
      </c>
      <c r="C20" s="8">
        <v>0</v>
      </c>
      <c r="D20" s="8">
        <v>0.56000000000000005</v>
      </c>
      <c r="E20" s="8">
        <v>2.95</v>
      </c>
      <c r="F20" s="8">
        <v>10.75</v>
      </c>
      <c r="G20" s="8">
        <v>22.62</v>
      </c>
      <c r="H20" s="8">
        <v>25.82</v>
      </c>
      <c r="I20" s="8">
        <v>12.41</v>
      </c>
      <c r="J20" s="8">
        <v>18.010000000000002</v>
      </c>
      <c r="K20" s="8">
        <v>34.43</v>
      </c>
      <c r="L20" s="8">
        <v>70.66</v>
      </c>
      <c r="M20" s="8">
        <v>42.27</v>
      </c>
      <c r="N20" s="8">
        <v>29.85</v>
      </c>
      <c r="O20" s="8">
        <v>236.93</v>
      </c>
      <c r="P20" s="8">
        <v>129.72999999999999</v>
      </c>
      <c r="Q20" s="8">
        <v>73.989999999999995</v>
      </c>
      <c r="R20" s="8">
        <v>87.57</v>
      </c>
    </row>
    <row r="21" spans="1:18" s="26" customFormat="1" x14ac:dyDescent="0.35">
      <c r="A21" s="25" t="s">
        <v>37</v>
      </c>
      <c r="B21" s="25">
        <f t="shared" ref="B21:R21" si="3">SUM(B16,B17,B18,B19,B20)</f>
        <v>197.74</v>
      </c>
      <c r="C21" s="25">
        <f t="shared" si="3"/>
        <v>271.05</v>
      </c>
      <c r="D21" s="25">
        <f t="shared" si="3"/>
        <v>455.66999999999996</v>
      </c>
      <c r="E21" s="25">
        <f t="shared" si="3"/>
        <v>261.28999999999996</v>
      </c>
      <c r="F21" s="25">
        <f t="shared" si="3"/>
        <v>186.82</v>
      </c>
      <c r="G21" s="25">
        <f t="shared" si="3"/>
        <v>226.95000000000002</v>
      </c>
      <c r="H21" s="25">
        <f t="shared" si="3"/>
        <v>421.35</v>
      </c>
      <c r="I21" s="25">
        <f t="shared" si="3"/>
        <v>1814.13</v>
      </c>
      <c r="J21" s="25">
        <f t="shared" si="3"/>
        <v>1772.7699999999998</v>
      </c>
      <c r="K21" s="25">
        <f t="shared" si="3"/>
        <v>1644.69</v>
      </c>
      <c r="L21" s="25">
        <f t="shared" si="3"/>
        <v>1818.1000000000001</v>
      </c>
      <c r="M21" s="25">
        <f t="shared" si="3"/>
        <v>1125.8400000000001</v>
      </c>
      <c r="N21" s="25">
        <f t="shared" si="3"/>
        <v>1647.6399999999999</v>
      </c>
      <c r="O21" s="25">
        <f t="shared" si="3"/>
        <v>1820.96</v>
      </c>
      <c r="P21" s="25">
        <f t="shared" si="3"/>
        <v>3265.05</v>
      </c>
      <c r="Q21" s="25">
        <f t="shared" si="3"/>
        <v>3391.36</v>
      </c>
      <c r="R21" s="25">
        <f t="shared" si="3"/>
        <v>2515.35</v>
      </c>
    </row>
    <row r="22" spans="1:18" s="16" customFormat="1" x14ac:dyDescent="0.35">
      <c r="A22" s="16" t="s">
        <v>38</v>
      </c>
      <c r="B22" s="16">
        <v>5.48</v>
      </c>
      <c r="C22" s="16">
        <v>32.04</v>
      </c>
      <c r="D22" s="16">
        <v>19.399999999999999</v>
      </c>
      <c r="E22" s="16">
        <v>3.18</v>
      </c>
      <c r="F22" s="16">
        <v>8.89</v>
      </c>
      <c r="G22" s="16">
        <v>42.8</v>
      </c>
      <c r="H22" s="16">
        <v>25.96</v>
      </c>
      <c r="I22" s="16">
        <v>119.57</v>
      </c>
      <c r="J22" s="16">
        <v>110.54</v>
      </c>
      <c r="K22" s="16">
        <v>341.88</v>
      </c>
      <c r="L22" s="16">
        <v>467.92</v>
      </c>
      <c r="M22" s="16">
        <v>620.66</v>
      </c>
      <c r="N22" s="16">
        <v>503.83</v>
      </c>
      <c r="O22" s="16">
        <v>477.38</v>
      </c>
      <c r="P22" s="16">
        <v>716.79</v>
      </c>
      <c r="Q22" s="16">
        <v>568.26</v>
      </c>
      <c r="R22" s="16">
        <v>329.3</v>
      </c>
    </row>
    <row r="23" spans="1:18" s="16" customFormat="1" x14ac:dyDescent="0.35">
      <c r="A23" s="16" t="s">
        <v>39</v>
      </c>
      <c r="B23" s="16">
        <v>1.42</v>
      </c>
      <c r="C23" s="16">
        <v>4.3099999999999996</v>
      </c>
      <c r="D23" s="16">
        <v>14.17</v>
      </c>
      <c r="E23" s="16">
        <v>54.51</v>
      </c>
      <c r="F23" s="16">
        <v>11.04</v>
      </c>
      <c r="G23" s="16">
        <v>23</v>
      </c>
      <c r="H23" s="16">
        <v>37.28</v>
      </c>
      <c r="I23" s="16">
        <v>56.87</v>
      </c>
      <c r="J23" s="16">
        <v>45.66</v>
      </c>
      <c r="K23" s="16">
        <v>133.83000000000001</v>
      </c>
      <c r="L23" s="16">
        <v>11.63</v>
      </c>
      <c r="M23" s="16">
        <v>127.87</v>
      </c>
      <c r="N23" s="16">
        <v>101.39</v>
      </c>
      <c r="O23" s="16">
        <v>64.52</v>
      </c>
      <c r="P23" s="16">
        <v>24.06</v>
      </c>
      <c r="Q23" s="16">
        <v>126.38</v>
      </c>
      <c r="R23" s="16">
        <v>23.89</v>
      </c>
    </row>
    <row r="24" spans="1:18" s="16" customFormat="1" x14ac:dyDescent="0.35">
      <c r="A24" s="16" t="s">
        <v>40</v>
      </c>
      <c r="B24" s="16">
        <v>0</v>
      </c>
      <c r="C24" s="16">
        <v>0.11</v>
      </c>
      <c r="D24" s="16">
        <v>13.77</v>
      </c>
      <c r="E24" s="16">
        <v>0.01</v>
      </c>
      <c r="F24" s="16">
        <v>0.1</v>
      </c>
      <c r="G24" s="16">
        <v>50.87</v>
      </c>
      <c r="H24" s="16">
        <v>0.99</v>
      </c>
      <c r="I24" s="16">
        <v>67.94</v>
      </c>
      <c r="J24" s="16">
        <v>2.27</v>
      </c>
      <c r="K24" s="16">
        <v>15.62</v>
      </c>
      <c r="L24" s="16">
        <v>1.77</v>
      </c>
      <c r="M24" s="16">
        <v>16.399999999999999</v>
      </c>
      <c r="N24" s="16">
        <v>5.0999999999999996</v>
      </c>
      <c r="O24" s="16">
        <v>34.44</v>
      </c>
      <c r="P24" s="16">
        <v>30.11</v>
      </c>
      <c r="Q24" s="16">
        <v>97.66</v>
      </c>
      <c r="R24" s="16">
        <v>52.23</v>
      </c>
    </row>
    <row r="25" spans="1:18" s="16" customFormat="1" x14ac:dyDescent="0.35">
      <c r="A25" s="16" t="s">
        <v>41</v>
      </c>
      <c r="B25" s="16">
        <v>44.5</v>
      </c>
      <c r="C25" s="16">
        <v>61.4</v>
      </c>
      <c r="D25" s="16">
        <v>45.07</v>
      </c>
      <c r="E25" s="16">
        <v>22.73</v>
      </c>
      <c r="F25" s="16">
        <v>12.83</v>
      </c>
      <c r="G25" s="16">
        <v>51.22</v>
      </c>
      <c r="H25" s="16">
        <v>84.44</v>
      </c>
      <c r="I25" s="16">
        <v>211.15</v>
      </c>
      <c r="J25" s="16">
        <v>142.31</v>
      </c>
      <c r="K25" s="16">
        <v>149.59</v>
      </c>
      <c r="L25" s="16">
        <v>108.67</v>
      </c>
      <c r="M25" s="16">
        <v>1295.3399999999999</v>
      </c>
      <c r="N25" s="16">
        <v>89.45</v>
      </c>
      <c r="O25" s="16">
        <v>288.13</v>
      </c>
      <c r="P25" s="16">
        <v>186.69</v>
      </c>
      <c r="Q25" s="16">
        <v>274.57</v>
      </c>
      <c r="R25" s="16">
        <v>245.24</v>
      </c>
    </row>
    <row r="26" spans="1:18" s="16" customFormat="1" x14ac:dyDescent="0.35">
      <c r="A26" s="16" t="s">
        <v>42</v>
      </c>
      <c r="B26" s="16">
        <v>12.2</v>
      </c>
      <c r="C26" s="16">
        <v>4.87</v>
      </c>
      <c r="D26" s="16">
        <v>2.33</v>
      </c>
      <c r="E26" s="16">
        <v>10.41</v>
      </c>
      <c r="F26" s="16">
        <v>14.13</v>
      </c>
      <c r="G26" s="16">
        <v>25.54</v>
      </c>
      <c r="H26" s="16">
        <v>5.42</v>
      </c>
      <c r="I26" s="16">
        <v>9.83</v>
      </c>
      <c r="J26" s="16">
        <v>12.63</v>
      </c>
      <c r="K26" s="16">
        <v>78.98</v>
      </c>
      <c r="L26" s="16">
        <v>25.12</v>
      </c>
      <c r="M26" s="16">
        <v>29.04</v>
      </c>
      <c r="N26" s="16">
        <v>24.33</v>
      </c>
      <c r="O26" s="16">
        <v>21.13</v>
      </c>
      <c r="P26" s="16">
        <v>33.39</v>
      </c>
      <c r="Q26" s="16">
        <v>36.68</v>
      </c>
      <c r="R26" s="16">
        <v>7.44</v>
      </c>
    </row>
    <row r="27" spans="1:18" s="16" customFormat="1" x14ac:dyDescent="0.35">
      <c r="A27" s="16" t="s">
        <v>43</v>
      </c>
      <c r="B27" s="16">
        <v>1.01</v>
      </c>
      <c r="C27" s="16">
        <v>5.07</v>
      </c>
      <c r="D27" s="16">
        <v>1.31</v>
      </c>
      <c r="E27" s="16">
        <v>0.3</v>
      </c>
      <c r="F27" s="16">
        <v>1.08</v>
      </c>
      <c r="G27" s="16">
        <v>0.38</v>
      </c>
      <c r="H27" s="16">
        <v>0</v>
      </c>
      <c r="I27" s="16">
        <v>2.23</v>
      </c>
      <c r="J27" s="16">
        <v>17.48</v>
      </c>
      <c r="K27" s="16">
        <v>7.61</v>
      </c>
      <c r="L27" s="16">
        <v>25.48</v>
      </c>
      <c r="M27" s="16">
        <v>3.99</v>
      </c>
      <c r="N27" s="16">
        <v>0.57999999999999996</v>
      </c>
      <c r="O27" s="16">
        <v>0.53</v>
      </c>
      <c r="P27" s="16">
        <v>0.85</v>
      </c>
      <c r="Q27" s="16">
        <v>7.42</v>
      </c>
      <c r="R27" s="16">
        <v>0.8</v>
      </c>
    </row>
    <row r="28" spans="1:18" s="16" customFormat="1" x14ac:dyDescent="0.35">
      <c r="A28" s="16" t="s">
        <v>44</v>
      </c>
      <c r="B28" s="16">
        <v>8.07</v>
      </c>
      <c r="C28" s="16">
        <v>2.33</v>
      </c>
      <c r="D28" s="16">
        <v>0.19</v>
      </c>
      <c r="E28" s="16">
        <v>0.02</v>
      </c>
      <c r="F28" s="16">
        <v>0.03</v>
      </c>
      <c r="G28" s="16">
        <v>0.1</v>
      </c>
      <c r="H28" s="16">
        <v>7.0000000000000007E-2</v>
      </c>
      <c r="I28" s="16">
        <v>0</v>
      </c>
      <c r="J28" s="16">
        <v>0.83</v>
      </c>
      <c r="K28" s="16">
        <v>0</v>
      </c>
      <c r="L28" s="16">
        <v>2.4900000000000002</v>
      </c>
      <c r="M28" s="16">
        <v>7.08</v>
      </c>
      <c r="N28" s="16">
        <v>73.28</v>
      </c>
      <c r="O28" s="16">
        <v>45.08</v>
      </c>
      <c r="P28" s="16">
        <v>32.340000000000003</v>
      </c>
      <c r="Q28" s="16">
        <v>6.36</v>
      </c>
      <c r="R28" s="16">
        <v>76.66</v>
      </c>
    </row>
    <row r="29" spans="1:18" s="27" customFormat="1" x14ac:dyDescent="0.35">
      <c r="A29" s="27" t="s">
        <v>45</v>
      </c>
      <c r="B29" s="27">
        <f t="shared" ref="B29:R29" si="4">SUM(B23,B22,B24,B25,B26,B27,B28)</f>
        <v>72.680000000000007</v>
      </c>
      <c r="C29" s="27">
        <f t="shared" si="4"/>
        <v>110.13000000000001</v>
      </c>
      <c r="D29" s="27">
        <f t="shared" si="4"/>
        <v>96.24</v>
      </c>
      <c r="E29" s="27">
        <f t="shared" si="4"/>
        <v>91.159999999999982</v>
      </c>
      <c r="F29" s="27">
        <f t="shared" si="4"/>
        <v>48.1</v>
      </c>
      <c r="G29" s="27">
        <f t="shared" si="4"/>
        <v>193.90999999999997</v>
      </c>
      <c r="H29" s="27">
        <f t="shared" si="4"/>
        <v>154.16</v>
      </c>
      <c r="I29" s="27">
        <f t="shared" si="4"/>
        <v>467.59</v>
      </c>
      <c r="J29" s="27">
        <f t="shared" si="4"/>
        <v>331.71999999999997</v>
      </c>
      <c r="K29" s="27">
        <f t="shared" si="4"/>
        <v>727.5100000000001</v>
      </c>
      <c r="L29" s="27">
        <f t="shared" si="4"/>
        <v>643.08000000000004</v>
      </c>
      <c r="M29" s="27">
        <f t="shared" si="4"/>
        <v>2100.3799999999997</v>
      </c>
      <c r="N29" s="27">
        <f t="shared" si="4"/>
        <v>797.96000000000015</v>
      </c>
      <c r="O29" s="27">
        <f t="shared" si="4"/>
        <v>931.20999999999992</v>
      </c>
      <c r="P29" s="27">
        <f t="shared" si="4"/>
        <v>1024.2299999999998</v>
      </c>
      <c r="Q29" s="27">
        <f t="shared" si="4"/>
        <v>1117.33</v>
      </c>
      <c r="R29" s="27">
        <f t="shared" si="4"/>
        <v>735.56000000000006</v>
      </c>
    </row>
    <row r="30" spans="1:18" x14ac:dyDescent="0.35">
      <c r="A30" s="14" t="s">
        <v>46</v>
      </c>
      <c r="B30" s="14">
        <v>3.64</v>
      </c>
      <c r="C30" s="14">
        <v>1.04</v>
      </c>
      <c r="D30" s="14">
        <v>13.48</v>
      </c>
      <c r="E30" s="14">
        <v>47.54</v>
      </c>
      <c r="F30" s="14">
        <v>0</v>
      </c>
      <c r="G30" s="14">
        <v>92.71</v>
      </c>
      <c r="H30" s="14">
        <v>25.19</v>
      </c>
      <c r="I30" s="14">
        <v>6.72</v>
      </c>
      <c r="J30" s="14">
        <v>5.57</v>
      </c>
      <c r="K30" s="14">
        <v>1.88</v>
      </c>
      <c r="L30" s="14">
        <v>0.49</v>
      </c>
      <c r="M30" s="14">
        <v>2.77</v>
      </c>
      <c r="N30" s="14">
        <v>95.41</v>
      </c>
      <c r="O30" s="14">
        <v>48.78</v>
      </c>
      <c r="P30" s="14">
        <v>72.349999999999994</v>
      </c>
      <c r="Q30" s="14">
        <v>16.440000000000001</v>
      </c>
      <c r="R30" s="14">
        <v>15.19</v>
      </c>
    </row>
    <row r="31" spans="1:18" x14ac:dyDescent="0.35">
      <c r="A31" s="14" t="s">
        <v>47</v>
      </c>
      <c r="B31" s="14">
        <v>17.52</v>
      </c>
      <c r="C31" s="14">
        <v>14.06</v>
      </c>
      <c r="D31" s="14">
        <v>11.01</v>
      </c>
      <c r="E31" s="14">
        <v>0.59</v>
      </c>
      <c r="F31" s="14">
        <v>3.83</v>
      </c>
      <c r="G31" s="14">
        <v>9.08</v>
      </c>
      <c r="H31" s="14">
        <v>12.53</v>
      </c>
      <c r="I31" s="14">
        <v>58.13</v>
      </c>
      <c r="J31" s="14">
        <v>5.35</v>
      </c>
      <c r="K31" s="14">
        <v>1222.22</v>
      </c>
      <c r="L31" s="14">
        <v>43.9</v>
      </c>
      <c r="M31" s="14">
        <v>49.02</v>
      </c>
      <c r="N31" s="14">
        <v>161.47</v>
      </c>
      <c r="O31" s="14">
        <v>91.01</v>
      </c>
      <c r="P31" s="14">
        <v>59.95</v>
      </c>
      <c r="Q31" s="14">
        <v>84.65</v>
      </c>
      <c r="R31" s="14">
        <v>76.430000000000007</v>
      </c>
    </row>
    <row r="32" spans="1:18" s="14" customFormat="1" x14ac:dyDescent="0.35">
      <c r="A32" s="14" t="s">
        <v>48</v>
      </c>
      <c r="B32" s="14">
        <v>0</v>
      </c>
      <c r="C32" s="14">
        <v>0</v>
      </c>
      <c r="D32" s="14">
        <v>16.38</v>
      </c>
      <c r="E32" s="14">
        <v>21.58</v>
      </c>
      <c r="F32" s="14">
        <v>13.46</v>
      </c>
      <c r="G32" s="14">
        <v>4.24</v>
      </c>
      <c r="H32" s="14">
        <v>5.01</v>
      </c>
      <c r="I32" s="14">
        <v>1.95</v>
      </c>
      <c r="J32" s="14">
        <v>133.75</v>
      </c>
      <c r="K32" s="14">
        <v>8.1999999999999993</v>
      </c>
      <c r="L32" s="14">
        <v>18.18</v>
      </c>
      <c r="M32" s="14">
        <v>32.6</v>
      </c>
      <c r="N32" s="14">
        <v>42.55</v>
      </c>
      <c r="O32" s="14">
        <v>20.65</v>
      </c>
      <c r="P32" s="14">
        <v>225.32</v>
      </c>
      <c r="Q32" s="14">
        <v>20.93</v>
      </c>
      <c r="R32" s="14">
        <v>0.89</v>
      </c>
    </row>
    <row r="33" spans="1:18" s="14" customFormat="1" x14ac:dyDescent="0.35">
      <c r="A33" s="14" t="s">
        <v>49</v>
      </c>
      <c r="B33" s="14">
        <v>111.14</v>
      </c>
      <c r="C33" s="14">
        <v>87.23</v>
      </c>
      <c r="D33" s="14">
        <v>128.12</v>
      </c>
      <c r="E33" s="14">
        <v>20.239999999999998</v>
      </c>
      <c r="F33" s="14">
        <v>69.39</v>
      </c>
      <c r="G33" s="14">
        <v>387.72</v>
      </c>
      <c r="H33" s="14">
        <v>138.85</v>
      </c>
      <c r="I33" s="14">
        <v>233.7</v>
      </c>
      <c r="J33" s="14">
        <v>651.22</v>
      </c>
      <c r="K33" s="14">
        <v>365.94</v>
      </c>
      <c r="L33" s="14">
        <v>2354.4</v>
      </c>
      <c r="M33" s="14">
        <v>4040.71</v>
      </c>
      <c r="N33" s="14">
        <v>292.16000000000003</v>
      </c>
      <c r="O33" s="14">
        <v>786.76</v>
      </c>
      <c r="P33" s="14">
        <v>762.76</v>
      </c>
      <c r="Q33" s="14">
        <v>1469.95</v>
      </c>
      <c r="R33" s="14">
        <v>1392.8</v>
      </c>
    </row>
    <row r="34" spans="1:18" s="28" customFormat="1" x14ac:dyDescent="0.35">
      <c r="A34" s="28" t="s">
        <v>50</v>
      </c>
      <c r="B34" s="28">
        <f t="shared" ref="B34:R34" si="5">SUM(B30,B31,B32,B33)</f>
        <v>132.30000000000001</v>
      </c>
      <c r="C34" s="28">
        <f t="shared" si="5"/>
        <v>102.33000000000001</v>
      </c>
      <c r="D34" s="28">
        <f t="shared" si="5"/>
        <v>168.99</v>
      </c>
      <c r="E34" s="28">
        <f t="shared" si="5"/>
        <v>89.95</v>
      </c>
      <c r="F34" s="28">
        <f t="shared" si="5"/>
        <v>86.68</v>
      </c>
      <c r="G34" s="28">
        <f t="shared" si="5"/>
        <v>493.75</v>
      </c>
      <c r="H34" s="28">
        <f t="shared" si="5"/>
        <v>181.57999999999998</v>
      </c>
      <c r="I34" s="28">
        <f t="shared" si="5"/>
        <v>300.5</v>
      </c>
      <c r="J34" s="28">
        <f t="shared" si="5"/>
        <v>795.89</v>
      </c>
      <c r="K34" s="28">
        <f t="shared" si="5"/>
        <v>1598.2400000000002</v>
      </c>
      <c r="L34" s="28">
        <f t="shared" si="5"/>
        <v>2416.9700000000003</v>
      </c>
      <c r="M34" s="28">
        <f t="shared" si="5"/>
        <v>4125.1000000000004</v>
      </c>
      <c r="N34" s="28">
        <f t="shared" si="5"/>
        <v>591.59</v>
      </c>
      <c r="O34" s="28">
        <f t="shared" si="5"/>
        <v>947.2</v>
      </c>
      <c r="P34" s="28">
        <f t="shared" si="5"/>
        <v>1120.3800000000001</v>
      </c>
      <c r="Q34" s="28">
        <f t="shared" si="5"/>
        <v>1591.97</v>
      </c>
      <c r="R34" s="28">
        <f t="shared" si="5"/>
        <v>1485.31</v>
      </c>
    </row>
    <row r="35" spans="1:18" s="14" customFormat="1" x14ac:dyDescent="0.35">
      <c r="A35" s="12" t="s">
        <v>51</v>
      </c>
      <c r="B35" s="12">
        <v>0</v>
      </c>
      <c r="C35" s="12">
        <v>6.93</v>
      </c>
      <c r="D35" s="12">
        <v>29.13</v>
      </c>
      <c r="E35" s="12">
        <v>24.08</v>
      </c>
      <c r="F35" s="12">
        <v>26.19</v>
      </c>
      <c r="G35" s="12">
        <v>32.53</v>
      </c>
      <c r="H35" s="12">
        <v>38.14</v>
      </c>
      <c r="I35" s="12">
        <v>241.76</v>
      </c>
      <c r="J35" s="12">
        <v>239.71</v>
      </c>
      <c r="K35" s="12">
        <v>135.57</v>
      </c>
      <c r="L35" s="12">
        <v>256</v>
      </c>
      <c r="M35" s="12">
        <v>310.43</v>
      </c>
      <c r="N35" s="12">
        <v>256.86</v>
      </c>
      <c r="O35" s="12">
        <v>684.58</v>
      </c>
      <c r="P35" s="12">
        <v>567.85</v>
      </c>
      <c r="Q35" s="12">
        <v>742.35</v>
      </c>
      <c r="R35" s="12">
        <v>747.38</v>
      </c>
    </row>
    <row r="36" spans="1:18" s="14" customFormat="1" x14ac:dyDescent="0.35">
      <c r="A36" s="12" t="s">
        <v>52</v>
      </c>
      <c r="B36" s="12">
        <v>5.42</v>
      </c>
      <c r="C36" s="12">
        <v>42.35</v>
      </c>
      <c r="D36" s="12">
        <v>21.63</v>
      </c>
      <c r="E36" s="12">
        <v>1.97</v>
      </c>
      <c r="F36" s="12">
        <v>5.35</v>
      </c>
      <c r="G36" s="12">
        <v>1.52</v>
      </c>
      <c r="H36" s="12">
        <v>13.43</v>
      </c>
      <c r="I36" s="12">
        <v>13.17</v>
      </c>
      <c r="J36" s="12">
        <v>75.42</v>
      </c>
      <c r="K36" s="12">
        <v>167.35</v>
      </c>
      <c r="L36" s="12">
        <v>32.22</v>
      </c>
      <c r="M36" s="12">
        <v>141.61000000000001</v>
      </c>
      <c r="N36" s="12">
        <v>83.02</v>
      </c>
      <c r="O36" s="12">
        <v>173.48</v>
      </c>
      <c r="P36" s="12">
        <v>145.93</v>
      </c>
      <c r="Q36" s="12">
        <v>173.26</v>
      </c>
      <c r="R36" s="12">
        <v>479.71</v>
      </c>
    </row>
    <row r="37" spans="1:18" x14ac:dyDescent="0.35">
      <c r="A37" s="12" t="s">
        <v>53</v>
      </c>
      <c r="B37" s="12">
        <v>35.94</v>
      </c>
      <c r="C37" s="12">
        <v>77.94</v>
      </c>
      <c r="D37" s="12">
        <v>40.07</v>
      </c>
      <c r="E37" s="12">
        <v>108.91</v>
      </c>
      <c r="F37" s="12">
        <v>293.36</v>
      </c>
      <c r="G37" s="12">
        <v>172.44</v>
      </c>
      <c r="H37" s="12">
        <v>224.2</v>
      </c>
      <c r="I37" s="12">
        <v>340.35</v>
      </c>
      <c r="J37" s="12">
        <v>4246.76</v>
      </c>
      <c r="K37" s="12">
        <v>213.08</v>
      </c>
      <c r="L37" s="12">
        <v>209.38</v>
      </c>
      <c r="M37" s="12">
        <v>3232.28</v>
      </c>
      <c r="N37" s="12">
        <v>1123.46</v>
      </c>
      <c r="O37" s="12">
        <v>1279.3399999999999</v>
      </c>
      <c r="P37" s="12">
        <v>1497.74</v>
      </c>
      <c r="Q37" s="12">
        <v>754.26</v>
      </c>
      <c r="R37" s="12">
        <v>857.39</v>
      </c>
    </row>
    <row r="38" spans="1:18" s="17" customFormat="1" x14ac:dyDescent="0.35">
      <c r="A38" s="17" t="s">
        <v>54</v>
      </c>
      <c r="B38" s="17">
        <f t="shared" ref="B38:R38" si="6">SUM(B35,B36,B37)</f>
        <v>41.36</v>
      </c>
      <c r="C38" s="17">
        <f t="shared" si="6"/>
        <v>127.22</v>
      </c>
      <c r="D38" s="17">
        <f t="shared" si="6"/>
        <v>90.83</v>
      </c>
      <c r="E38" s="17">
        <f t="shared" si="6"/>
        <v>134.95999999999998</v>
      </c>
      <c r="F38" s="17">
        <f t="shared" si="6"/>
        <v>324.90000000000003</v>
      </c>
      <c r="G38" s="17">
        <f t="shared" si="6"/>
        <v>206.49</v>
      </c>
      <c r="H38" s="17">
        <f t="shared" si="6"/>
        <v>275.77</v>
      </c>
      <c r="I38" s="17">
        <f t="shared" si="6"/>
        <v>595.28</v>
      </c>
      <c r="J38" s="17">
        <f t="shared" si="6"/>
        <v>4561.8900000000003</v>
      </c>
      <c r="K38" s="17">
        <f t="shared" si="6"/>
        <v>516</v>
      </c>
      <c r="L38" s="17">
        <f t="shared" si="6"/>
        <v>497.6</v>
      </c>
      <c r="M38" s="17">
        <f t="shared" si="6"/>
        <v>3684.32</v>
      </c>
      <c r="N38" s="17">
        <f t="shared" si="6"/>
        <v>1463.3400000000001</v>
      </c>
      <c r="O38" s="17">
        <f t="shared" si="6"/>
        <v>2137.4</v>
      </c>
      <c r="P38" s="17">
        <f t="shared" si="6"/>
        <v>2211.52</v>
      </c>
      <c r="Q38" s="17">
        <f t="shared" si="6"/>
        <v>1669.87</v>
      </c>
      <c r="R38" s="17">
        <f t="shared" si="6"/>
        <v>2084.48</v>
      </c>
    </row>
    <row r="39" spans="1:18" x14ac:dyDescent="0.35">
      <c r="A39" s="10" t="s">
        <v>55</v>
      </c>
      <c r="B39" s="10">
        <v>0</v>
      </c>
      <c r="C39" s="10">
        <v>0</v>
      </c>
      <c r="D39" s="10">
        <v>3.97</v>
      </c>
      <c r="E39" s="10">
        <v>0</v>
      </c>
      <c r="F39" s="10">
        <v>2.94</v>
      </c>
      <c r="G39" s="10">
        <v>3</v>
      </c>
      <c r="H39" s="10">
        <v>9.85</v>
      </c>
      <c r="I39" s="10">
        <v>10.07</v>
      </c>
      <c r="J39" s="10">
        <v>5.01</v>
      </c>
      <c r="K39" s="10">
        <v>0.1</v>
      </c>
      <c r="L39" s="10">
        <v>0.17</v>
      </c>
      <c r="M39" s="10">
        <v>4.4400000000000004</v>
      </c>
      <c r="N39" s="10">
        <v>12.26</v>
      </c>
      <c r="O39" s="10">
        <v>3.08</v>
      </c>
      <c r="P39" s="10">
        <v>27.77</v>
      </c>
      <c r="Q39" s="10">
        <v>105.85</v>
      </c>
      <c r="R39" s="10">
        <v>15.92</v>
      </c>
    </row>
    <row r="40" spans="1:18" s="12" customFormat="1" x14ac:dyDescent="0.35">
      <c r="A40" s="10" t="s">
        <v>56</v>
      </c>
      <c r="B40" s="10">
        <v>16.02</v>
      </c>
      <c r="C40" s="10">
        <v>11.04</v>
      </c>
      <c r="D40" s="10">
        <v>8.07</v>
      </c>
      <c r="E40" s="10">
        <v>1.7</v>
      </c>
      <c r="F40" s="10">
        <v>139</v>
      </c>
      <c r="G40" s="10">
        <v>169.83</v>
      </c>
      <c r="H40" s="10">
        <v>27.58</v>
      </c>
      <c r="I40" s="10">
        <v>270.05</v>
      </c>
      <c r="J40" s="10">
        <v>144.69999999999999</v>
      </c>
      <c r="K40" s="10">
        <v>112.02</v>
      </c>
      <c r="L40" s="10">
        <v>57.71</v>
      </c>
      <c r="M40" s="10">
        <v>69.7</v>
      </c>
      <c r="N40" s="10">
        <v>107.21</v>
      </c>
      <c r="O40" s="10">
        <v>814.58</v>
      </c>
      <c r="P40" s="10">
        <v>225.38</v>
      </c>
      <c r="Q40" s="10">
        <v>202.36</v>
      </c>
      <c r="R40" s="10">
        <v>110.86</v>
      </c>
    </row>
    <row r="41" spans="1:18" s="12" customFormat="1" x14ac:dyDescent="0.35">
      <c r="A41" s="10" t="s">
        <v>57</v>
      </c>
      <c r="B41" s="10">
        <v>45.75</v>
      </c>
      <c r="C41" s="10">
        <v>219.39</v>
      </c>
      <c r="D41" s="10">
        <v>36.880000000000003</v>
      </c>
      <c r="E41" s="10">
        <v>109.22</v>
      </c>
      <c r="F41" s="10">
        <v>43.98</v>
      </c>
      <c r="G41" s="10">
        <v>41.74</v>
      </c>
      <c r="H41" s="10">
        <v>102</v>
      </c>
      <c r="I41" s="10">
        <v>70.17</v>
      </c>
      <c r="J41" s="10">
        <v>102.71</v>
      </c>
      <c r="K41" s="10">
        <v>278.89</v>
      </c>
      <c r="L41" s="10">
        <v>188.67</v>
      </c>
      <c r="M41" s="10">
        <v>170.21</v>
      </c>
      <c r="N41" s="10">
        <v>401.46</v>
      </c>
      <c r="O41" s="10">
        <v>3982.89</v>
      </c>
      <c r="P41" s="10">
        <v>515.86</v>
      </c>
      <c r="Q41" s="10">
        <v>505.88</v>
      </c>
      <c r="R41" s="10">
        <v>727.22</v>
      </c>
    </row>
    <row r="42" spans="1:18" s="12" customFormat="1" x14ac:dyDescent="0.35">
      <c r="A42" s="10" t="s">
        <v>58</v>
      </c>
      <c r="B42" s="10">
        <v>0</v>
      </c>
      <c r="C42" s="10">
        <v>0</v>
      </c>
      <c r="D42" s="10">
        <v>0</v>
      </c>
      <c r="E42" s="10">
        <v>1.69</v>
      </c>
      <c r="F42" s="10">
        <v>9.09</v>
      </c>
      <c r="G42" s="10">
        <v>12.31</v>
      </c>
      <c r="H42" s="10">
        <v>16.22</v>
      </c>
      <c r="I42" s="10">
        <v>1.53</v>
      </c>
      <c r="J42" s="10">
        <v>42.88</v>
      </c>
      <c r="K42" s="10">
        <v>69.739999999999995</v>
      </c>
      <c r="L42" s="10">
        <v>58.07</v>
      </c>
      <c r="M42" s="10">
        <v>65.02</v>
      </c>
      <c r="N42" s="10">
        <v>108.39</v>
      </c>
      <c r="O42" s="10">
        <v>21.55</v>
      </c>
      <c r="P42" s="10">
        <v>148.34</v>
      </c>
      <c r="Q42" s="10">
        <v>34.22</v>
      </c>
      <c r="R42" s="10">
        <v>108.45</v>
      </c>
    </row>
    <row r="43" spans="1:18" s="10" customFormat="1" x14ac:dyDescent="0.35">
      <c r="A43" s="10" t="s">
        <v>59</v>
      </c>
      <c r="B43" s="10">
        <v>20.23</v>
      </c>
      <c r="C43" s="10">
        <v>0.14000000000000001</v>
      </c>
      <c r="D43" s="10">
        <v>0</v>
      </c>
      <c r="E43" s="10">
        <v>0.32</v>
      </c>
      <c r="F43" s="10">
        <v>0.01</v>
      </c>
      <c r="G43" s="10">
        <v>1.43</v>
      </c>
      <c r="H43" s="10">
        <v>6.2</v>
      </c>
      <c r="I43" s="10">
        <v>18.940000000000001</v>
      </c>
      <c r="J43" s="10">
        <v>37.08</v>
      </c>
      <c r="K43" s="10">
        <v>8.15</v>
      </c>
      <c r="L43" s="10">
        <v>3.12</v>
      </c>
      <c r="M43" s="10">
        <v>5.32</v>
      </c>
      <c r="N43" s="10">
        <v>0.27</v>
      </c>
      <c r="O43" s="10">
        <v>5.86</v>
      </c>
      <c r="P43" s="10">
        <v>1.43</v>
      </c>
      <c r="Q43" s="10">
        <v>1.1200000000000001</v>
      </c>
      <c r="R43" s="10">
        <v>1.6</v>
      </c>
    </row>
    <row r="44" spans="1:18" s="29" customFormat="1" x14ac:dyDescent="0.35">
      <c r="A44" s="29" t="s">
        <v>60</v>
      </c>
      <c r="B44" s="29">
        <f t="shared" ref="B44:R44" si="7">SUM(B39,B40,B41,B42,B43)</f>
        <v>82</v>
      </c>
      <c r="C44" s="29">
        <f t="shared" si="7"/>
        <v>230.56999999999996</v>
      </c>
      <c r="D44" s="29">
        <f t="shared" si="7"/>
        <v>48.92</v>
      </c>
      <c r="E44" s="29">
        <f t="shared" si="7"/>
        <v>112.92999999999999</v>
      </c>
      <c r="F44" s="29">
        <f t="shared" si="7"/>
        <v>195.01999999999998</v>
      </c>
      <c r="G44" s="29">
        <f t="shared" si="7"/>
        <v>228.31000000000003</v>
      </c>
      <c r="H44" s="29">
        <f t="shared" si="7"/>
        <v>161.85</v>
      </c>
      <c r="I44" s="29">
        <f t="shared" si="7"/>
        <v>370.76</v>
      </c>
      <c r="J44" s="29">
        <f t="shared" si="7"/>
        <v>332.37999999999994</v>
      </c>
      <c r="K44" s="29">
        <f t="shared" si="7"/>
        <v>468.9</v>
      </c>
      <c r="L44" s="29">
        <f t="shared" si="7"/>
        <v>307.74</v>
      </c>
      <c r="M44" s="29">
        <f t="shared" si="7"/>
        <v>314.69</v>
      </c>
      <c r="N44" s="29">
        <f t="shared" si="7"/>
        <v>629.58999999999992</v>
      </c>
      <c r="O44" s="29">
        <f t="shared" si="7"/>
        <v>4827.96</v>
      </c>
      <c r="P44" s="29">
        <f t="shared" si="7"/>
        <v>918.78</v>
      </c>
      <c r="Q44" s="29">
        <f t="shared" si="7"/>
        <v>849.43000000000006</v>
      </c>
      <c r="R44" s="29">
        <f t="shared" si="7"/>
        <v>964.05000000000007</v>
      </c>
    </row>
    <row r="45" spans="1:18" s="10" customFormat="1" x14ac:dyDescent="0.35">
      <c r="A45" s="11" t="s">
        <v>61</v>
      </c>
      <c r="B45" s="11">
        <v>0</v>
      </c>
      <c r="C45" s="11">
        <v>0</v>
      </c>
      <c r="D45" s="11">
        <v>0</v>
      </c>
      <c r="E45" s="11">
        <v>0</v>
      </c>
      <c r="F45" s="11">
        <v>0.89</v>
      </c>
      <c r="G45" s="11">
        <v>87.42</v>
      </c>
      <c r="H45" s="11">
        <v>6.04</v>
      </c>
      <c r="I45" s="11">
        <v>6.38</v>
      </c>
      <c r="J45" s="11">
        <v>22.03</v>
      </c>
      <c r="K45" s="11">
        <v>24.58</v>
      </c>
      <c r="L45" s="11">
        <v>102.9</v>
      </c>
      <c r="M45" s="11">
        <v>222.08</v>
      </c>
      <c r="N45" s="11">
        <v>160.07</v>
      </c>
      <c r="O45" s="11">
        <v>108.44</v>
      </c>
      <c r="P45" s="11">
        <v>177.22</v>
      </c>
      <c r="Q45" s="11">
        <v>193.26</v>
      </c>
      <c r="R45" s="11">
        <v>92.6</v>
      </c>
    </row>
    <row r="46" spans="1:18" s="10" customFormat="1" x14ac:dyDescent="0.35">
      <c r="A46" s="11" t="s">
        <v>62</v>
      </c>
      <c r="B46" s="11">
        <v>2.06</v>
      </c>
      <c r="C46" s="11">
        <v>5.28</v>
      </c>
      <c r="D46" s="11">
        <v>54.18</v>
      </c>
      <c r="E46" s="11">
        <v>9.34</v>
      </c>
      <c r="F46" s="11">
        <v>43.04</v>
      </c>
      <c r="G46" s="11">
        <v>94.33</v>
      </c>
      <c r="H46" s="11">
        <v>126.9</v>
      </c>
      <c r="I46" s="11">
        <v>185.4</v>
      </c>
      <c r="J46" s="11">
        <v>157.52000000000001</v>
      </c>
      <c r="K46" s="11">
        <v>150.27000000000001</v>
      </c>
      <c r="L46" s="11">
        <v>129.65</v>
      </c>
      <c r="M46" s="11">
        <v>164.19</v>
      </c>
      <c r="N46" s="11">
        <v>103.89</v>
      </c>
      <c r="O46" s="11">
        <v>198.86</v>
      </c>
      <c r="P46" s="11">
        <v>197.42</v>
      </c>
      <c r="Q46" s="11">
        <v>230.13</v>
      </c>
      <c r="R46" s="11">
        <v>618.95000000000005</v>
      </c>
    </row>
    <row r="47" spans="1:18" s="10" customFormat="1" x14ac:dyDescent="0.35">
      <c r="A47" s="11" t="s">
        <v>63</v>
      </c>
      <c r="B47" s="11">
        <v>0.1</v>
      </c>
      <c r="C47" s="11">
        <v>46.39</v>
      </c>
      <c r="D47" s="11">
        <v>16.420000000000002</v>
      </c>
      <c r="E47" s="11">
        <v>6.37</v>
      </c>
      <c r="F47" s="11">
        <v>40.06</v>
      </c>
      <c r="G47" s="11">
        <v>34.090000000000003</v>
      </c>
      <c r="H47" s="11">
        <v>18.75</v>
      </c>
      <c r="I47" s="11">
        <v>15.12</v>
      </c>
      <c r="J47" s="11">
        <v>84.88</v>
      </c>
      <c r="K47" s="11">
        <v>24.12</v>
      </c>
      <c r="L47" s="11">
        <v>17.21</v>
      </c>
      <c r="M47" s="11">
        <v>187.37</v>
      </c>
      <c r="N47" s="11">
        <v>642.17999999999995</v>
      </c>
      <c r="O47" s="11">
        <v>370.54</v>
      </c>
      <c r="P47" s="11">
        <v>284.51</v>
      </c>
      <c r="Q47" s="11">
        <v>296.14999999999998</v>
      </c>
      <c r="R47" s="11">
        <v>262.76</v>
      </c>
    </row>
    <row r="48" spans="1:18" s="10" customFormat="1" x14ac:dyDescent="0.35">
      <c r="A48" s="11" t="s">
        <v>64</v>
      </c>
      <c r="B48" s="11">
        <v>9.75</v>
      </c>
      <c r="C48" s="11">
        <v>0.2</v>
      </c>
      <c r="D48" s="11">
        <v>0.01</v>
      </c>
      <c r="E48" s="11">
        <v>7.55</v>
      </c>
      <c r="F48" s="11">
        <v>0.44</v>
      </c>
      <c r="G48" s="11">
        <v>1.1100000000000001</v>
      </c>
      <c r="H48" s="11">
        <v>8.26</v>
      </c>
      <c r="I48" s="11">
        <v>7.46</v>
      </c>
      <c r="J48" s="11">
        <v>3.32</v>
      </c>
      <c r="K48" s="11">
        <v>5.0599999999999996</v>
      </c>
      <c r="L48" s="11">
        <v>9.26</v>
      </c>
      <c r="M48" s="11">
        <v>8.3000000000000007</v>
      </c>
      <c r="N48" s="11">
        <v>46.7</v>
      </c>
      <c r="O48" s="11">
        <v>6.14</v>
      </c>
      <c r="P48" s="11">
        <v>34.21</v>
      </c>
      <c r="Q48" s="11">
        <v>17.13</v>
      </c>
      <c r="R48" s="11">
        <v>2.2999999999999998</v>
      </c>
    </row>
    <row r="49" spans="1:18" s="11" customFormat="1" x14ac:dyDescent="0.35">
      <c r="A49" s="11" t="s">
        <v>65</v>
      </c>
      <c r="B49" s="11">
        <v>0</v>
      </c>
      <c r="C49" s="11">
        <v>0.94</v>
      </c>
      <c r="D49" s="11">
        <v>5.22</v>
      </c>
      <c r="E49" s="11">
        <v>0</v>
      </c>
      <c r="F49" s="11">
        <v>0</v>
      </c>
      <c r="G49" s="11">
        <v>0</v>
      </c>
      <c r="H49" s="11">
        <v>0</v>
      </c>
      <c r="I49" s="11">
        <v>2.2799999999999998</v>
      </c>
      <c r="J49" s="11">
        <v>0</v>
      </c>
      <c r="K49" s="11">
        <v>0.27</v>
      </c>
      <c r="L49" s="11">
        <v>0.01</v>
      </c>
      <c r="M49" s="11">
        <v>5.84</v>
      </c>
      <c r="N49" s="11">
        <v>0</v>
      </c>
      <c r="O49" s="11">
        <v>0.97</v>
      </c>
      <c r="P49" s="11">
        <v>21.44</v>
      </c>
      <c r="Q49" s="11">
        <v>0.82</v>
      </c>
      <c r="R49" s="11">
        <v>90.6</v>
      </c>
    </row>
    <row r="50" spans="1:18" s="30" customFormat="1" x14ac:dyDescent="0.35">
      <c r="A50" s="30" t="s">
        <v>66</v>
      </c>
      <c r="B50" s="30">
        <f t="shared" ref="B50:R50" si="8">SUM(B45,B46,B47,B48,B49)</f>
        <v>11.91</v>
      </c>
      <c r="C50" s="30">
        <f t="shared" si="8"/>
        <v>52.81</v>
      </c>
      <c r="D50" s="30">
        <f t="shared" si="8"/>
        <v>75.83</v>
      </c>
      <c r="E50" s="30">
        <f t="shared" si="8"/>
        <v>23.26</v>
      </c>
      <c r="F50" s="30">
        <f t="shared" si="8"/>
        <v>84.43</v>
      </c>
      <c r="G50" s="30">
        <f t="shared" si="8"/>
        <v>216.95000000000002</v>
      </c>
      <c r="H50" s="30">
        <f t="shared" si="8"/>
        <v>159.94999999999999</v>
      </c>
      <c r="I50" s="30">
        <f t="shared" si="8"/>
        <v>216.64000000000001</v>
      </c>
      <c r="J50" s="30">
        <f t="shared" si="8"/>
        <v>267.75</v>
      </c>
      <c r="K50" s="30">
        <f t="shared" si="8"/>
        <v>204.30000000000004</v>
      </c>
      <c r="L50" s="30">
        <f t="shared" si="8"/>
        <v>259.03000000000003</v>
      </c>
      <c r="M50" s="30">
        <f t="shared" si="8"/>
        <v>587.78</v>
      </c>
      <c r="N50" s="30">
        <f t="shared" si="8"/>
        <v>952.83999999999992</v>
      </c>
      <c r="O50" s="30">
        <f t="shared" si="8"/>
        <v>684.95</v>
      </c>
      <c r="P50" s="30">
        <f t="shared" si="8"/>
        <v>714.80000000000007</v>
      </c>
      <c r="Q50" s="30">
        <f t="shared" si="8"/>
        <v>737.49</v>
      </c>
      <c r="R50" s="30">
        <f t="shared" si="8"/>
        <v>1067.21</v>
      </c>
    </row>
    <row r="51" spans="1:18" s="11" customFormat="1" x14ac:dyDescent="0.35">
      <c r="A51" s="13" t="s">
        <v>67</v>
      </c>
      <c r="B51" s="13">
        <v>4.25</v>
      </c>
      <c r="C51" s="13">
        <v>66.22</v>
      </c>
      <c r="D51" s="13">
        <v>25.7</v>
      </c>
      <c r="E51" s="13">
        <v>46.2</v>
      </c>
      <c r="F51" s="13">
        <v>252.42</v>
      </c>
      <c r="G51" s="13">
        <v>47.4</v>
      </c>
      <c r="H51" s="13">
        <v>114.68</v>
      </c>
      <c r="I51" s="13">
        <v>233.32</v>
      </c>
      <c r="J51" s="13">
        <v>256.58999999999997</v>
      </c>
      <c r="K51" s="13">
        <v>341.31</v>
      </c>
      <c r="L51" s="13">
        <v>274.83999999999997</v>
      </c>
      <c r="M51" s="13">
        <v>289.89</v>
      </c>
      <c r="N51" s="13">
        <v>142.32</v>
      </c>
      <c r="O51" s="13">
        <v>285.85000000000002</v>
      </c>
      <c r="P51" s="13">
        <v>458.13</v>
      </c>
      <c r="Q51" s="13">
        <v>517.47</v>
      </c>
      <c r="R51" s="13">
        <v>261.14</v>
      </c>
    </row>
    <row r="52" spans="1:18" s="11" customFormat="1" x14ac:dyDescent="0.35">
      <c r="A52" s="13" t="s">
        <v>68</v>
      </c>
      <c r="B52" s="13">
        <v>13.2</v>
      </c>
      <c r="C52" s="13">
        <v>32.119999999999997</v>
      </c>
      <c r="D52" s="13">
        <v>33.75</v>
      </c>
      <c r="E52" s="13">
        <v>49.36</v>
      </c>
      <c r="F52" s="13">
        <v>37.01</v>
      </c>
      <c r="G52" s="13">
        <v>71.78</v>
      </c>
      <c r="H52" s="13">
        <v>195.66</v>
      </c>
      <c r="I52" s="13">
        <v>421.47</v>
      </c>
      <c r="J52" s="13">
        <v>463.92</v>
      </c>
      <c r="K52" s="13">
        <v>753.02</v>
      </c>
      <c r="L52" s="13">
        <v>308.05</v>
      </c>
      <c r="M52" s="13">
        <v>992.86</v>
      </c>
      <c r="N52" s="13">
        <v>3259.05</v>
      </c>
      <c r="O52" s="13">
        <v>486.38</v>
      </c>
      <c r="P52" s="13">
        <v>777.01</v>
      </c>
      <c r="Q52" s="13">
        <v>1332.69</v>
      </c>
      <c r="R52" s="13">
        <v>916.13</v>
      </c>
    </row>
    <row r="53" spans="1:18" s="11" customFormat="1" x14ac:dyDescent="0.35">
      <c r="A53" s="13" t="s">
        <v>69</v>
      </c>
      <c r="B53" s="13">
        <v>71.38</v>
      </c>
      <c r="C53" s="13">
        <v>187.95</v>
      </c>
      <c r="D53" s="13">
        <v>296.33999999999997</v>
      </c>
      <c r="E53" s="13">
        <v>271.14999999999998</v>
      </c>
      <c r="F53" s="13">
        <v>456.15</v>
      </c>
      <c r="G53" s="13">
        <v>548.61</v>
      </c>
      <c r="H53" s="13">
        <v>4713.78</v>
      </c>
      <c r="I53" s="13">
        <v>6986.17</v>
      </c>
      <c r="J53" s="13">
        <v>6183.49</v>
      </c>
      <c r="K53" s="13">
        <v>4174.53</v>
      </c>
      <c r="L53" s="13">
        <v>3296.09</v>
      </c>
      <c r="M53" s="13">
        <v>5215.9799999999996</v>
      </c>
      <c r="N53" s="13">
        <v>4832.9799999999996</v>
      </c>
      <c r="O53" s="13">
        <v>2225.1</v>
      </c>
      <c r="P53" s="13">
        <v>4443.26</v>
      </c>
      <c r="Q53" s="13">
        <v>6889.46</v>
      </c>
      <c r="R53" s="13">
        <v>8684.07</v>
      </c>
    </row>
    <row r="54" spans="1:18" s="31" customFormat="1" x14ac:dyDescent="0.35">
      <c r="A54" s="31" t="s">
        <v>70</v>
      </c>
      <c r="B54" s="31">
        <f t="shared" ref="B54:R54" si="9">SUM(B51,B52,B53)</f>
        <v>88.83</v>
      </c>
      <c r="C54" s="31">
        <f t="shared" si="9"/>
        <v>286.28999999999996</v>
      </c>
      <c r="D54" s="31">
        <f t="shared" si="9"/>
        <v>355.78999999999996</v>
      </c>
      <c r="E54" s="31">
        <f t="shared" si="9"/>
        <v>366.71</v>
      </c>
      <c r="F54" s="31">
        <f t="shared" si="9"/>
        <v>745.57999999999993</v>
      </c>
      <c r="G54" s="31">
        <f t="shared" si="9"/>
        <v>667.79</v>
      </c>
      <c r="H54" s="31">
        <f t="shared" si="9"/>
        <v>5024.12</v>
      </c>
      <c r="I54" s="31">
        <f t="shared" si="9"/>
        <v>7640.96</v>
      </c>
      <c r="J54" s="31">
        <f t="shared" si="9"/>
        <v>6904</v>
      </c>
      <c r="K54" s="31">
        <f t="shared" si="9"/>
        <v>5268.86</v>
      </c>
      <c r="L54" s="31">
        <f t="shared" si="9"/>
        <v>3878.98</v>
      </c>
      <c r="M54" s="31">
        <f t="shared" si="9"/>
        <v>6498.73</v>
      </c>
      <c r="N54" s="31">
        <f t="shared" si="9"/>
        <v>8234.35</v>
      </c>
      <c r="O54" s="31">
        <f t="shared" si="9"/>
        <v>2997.33</v>
      </c>
      <c r="P54" s="31">
        <f t="shared" si="9"/>
        <v>5678.4</v>
      </c>
      <c r="Q54" s="31">
        <f t="shared" si="9"/>
        <v>8739.6200000000008</v>
      </c>
      <c r="R54" s="31">
        <f t="shared" si="9"/>
        <v>9861.34</v>
      </c>
    </row>
    <row r="55" spans="1:18" s="11" customFormat="1" x14ac:dyDescent="0.35">
      <c r="A55" s="15" t="s">
        <v>71</v>
      </c>
      <c r="B55" s="15">
        <v>0</v>
      </c>
      <c r="C55" s="15">
        <v>0</v>
      </c>
      <c r="D55" s="15">
        <v>6.3</v>
      </c>
      <c r="E55" s="15">
        <v>0</v>
      </c>
      <c r="F55" s="15">
        <v>0.06</v>
      </c>
      <c r="G55" s="15">
        <v>9.9</v>
      </c>
      <c r="H55" s="15">
        <v>20.04</v>
      </c>
      <c r="I55" s="15">
        <v>35.54</v>
      </c>
      <c r="J55" s="15">
        <v>31.61</v>
      </c>
      <c r="K55" s="15">
        <v>70.510000000000005</v>
      </c>
      <c r="L55" s="15">
        <v>36.630000000000003</v>
      </c>
      <c r="M55" s="15">
        <v>47.39</v>
      </c>
      <c r="N55" s="15">
        <v>14.34</v>
      </c>
      <c r="O55" s="15">
        <v>113.78</v>
      </c>
      <c r="P55" s="15">
        <v>72.58</v>
      </c>
      <c r="Q55" s="15">
        <v>122.81</v>
      </c>
      <c r="R55" s="15">
        <v>53.17</v>
      </c>
    </row>
    <row r="56" spans="1:18" s="13" customFormat="1" x14ac:dyDescent="0.35">
      <c r="A56" s="15" t="s">
        <v>72</v>
      </c>
      <c r="B56" s="15">
        <v>0</v>
      </c>
      <c r="C56" s="15">
        <v>0</v>
      </c>
      <c r="D56" s="15">
        <v>0</v>
      </c>
      <c r="E56" s="15">
        <v>0.19</v>
      </c>
      <c r="F56" s="15">
        <v>1.97</v>
      </c>
      <c r="G56" s="15">
        <v>3.16</v>
      </c>
      <c r="H56" s="15">
        <v>41.81</v>
      </c>
      <c r="I56" s="15">
        <v>43.59</v>
      </c>
      <c r="J56" s="15">
        <v>214.52</v>
      </c>
      <c r="K56" s="15">
        <v>63.35</v>
      </c>
      <c r="L56" s="15">
        <v>37.94</v>
      </c>
      <c r="M56" s="15">
        <v>105.62</v>
      </c>
      <c r="N56" s="15">
        <v>172.2</v>
      </c>
      <c r="O56" s="15">
        <v>262.08999999999997</v>
      </c>
      <c r="P56" s="15">
        <v>78.86</v>
      </c>
      <c r="Q56" s="15">
        <v>230.78</v>
      </c>
      <c r="R56" s="15">
        <v>160.12</v>
      </c>
    </row>
    <row r="57" spans="1:18" s="13" customFormat="1" x14ac:dyDescent="0.35">
      <c r="A57" s="15" t="s">
        <v>73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1.27</v>
      </c>
      <c r="J57" s="15">
        <v>0</v>
      </c>
      <c r="K57" s="15">
        <v>0</v>
      </c>
      <c r="L57" s="15">
        <v>0</v>
      </c>
      <c r="M57" s="15">
        <v>0</v>
      </c>
      <c r="N57" s="15">
        <v>6.71</v>
      </c>
      <c r="O57" s="15">
        <v>0</v>
      </c>
      <c r="P57" s="15">
        <v>0</v>
      </c>
      <c r="Q57" s="15">
        <v>0</v>
      </c>
      <c r="R57" s="15">
        <v>0</v>
      </c>
    </row>
    <row r="58" spans="1:18" s="32" customFormat="1" x14ac:dyDescent="0.35">
      <c r="A58" s="32" t="s">
        <v>74</v>
      </c>
      <c r="B58" s="32">
        <f t="shared" ref="B58:R58" si="10">SUM(B55,B56,B57)</f>
        <v>0</v>
      </c>
      <c r="C58" s="32">
        <f t="shared" si="10"/>
        <v>0</v>
      </c>
      <c r="D58" s="32">
        <f t="shared" si="10"/>
        <v>6.3</v>
      </c>
      <c r="E58" s="32">
        <f t="shared" si="10"/>
        <v>0.19</v>
      </c>
      <c r="F58" s="32">
        <f t="shared" si="10"/>
        <v>2.0299999999999998</v>
      </c>
      <c r="G58" s="32">
        <f t="shared" si="10"/>
        <v>13.06</v>
      </c>
      <c r="H58" s="32">
        <f t="shared" si="10"/>
        <v>61.85</v>
      </c>
      <c r="I58" s="32">
        <f t="shared" si="10"/>
        <v>80.399999999999991</v>
      </c>
      <c r="J58" s="32">
        <f t="shared" si="10"/>
        <v>246.13</v>
      </c>
      <c r="K58" s="32">
        <f t="shared" si="10"/>
        <v>133.86000000000001</v>
      </c>
      <c r="L58" s="32">
        <f t="shared" si="10"/>
        <v>74.569999999999993</v>
      </c>
      <c r="M58" s="32">
        <f t="shared" si="10"/>
        <v>153.01</v>
      </c>
      <c r="N58" s="32">
        <f t="shared" si="10"/>
        <v>193.25</v>
      </c>
      <c r="O58" s="32">
        <f t="shared" si="10"/>
        <v>375.87</v>
      </c>
      <c r="P58" s="32">
        <f t="shared" si="10"/>
        <v>151.44</v>
      </c>
      <c r="Q58" s="32">
        <f t="shared" si="10"/>
        <v>353.59000000000003</v>
      </c>
      <c r="R58" s="32">
        <f t="shared" si="10"/>
        <v>213.29000000000002</v>
      </c>
    </row>
    <row r="59" spans="1:18" s="13" customFormat="1" x14ac:dyDescent="0.35">
      <c r="A59" s="9" t="s">
        <v>75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0.93</v>
      </c>
      <c r="H59" s="9">
        <v>64.06</v>
      </c>
      <c r="I59" s="9">
        <v>182.92</v>
      </c>
      <c r="J59" s="9">
        <v>172.7</v>
      </c>
      <c r="K59" s="9">
        <v>324.56</v>
      </c>
      <c r="L59" s="9">
        <v>675.07</v>
      </c>
      <c r="M59" s="9">
        <v>386.28</v>
      </c>
      <c r="N59" s="9">
        <v>283.89</v>
      </c>
      <c r="O59" s="9">
        <v>485.37</v>
      </c>
      <c r="P59" s="9">
        <v>870.25</v>
      </c>
      <c r="Q59" s="9">
        <v>4510.71</v>
      </c>
      <c r="R59" s="9">
        <v>1860.73</v>
      </c>
    </row>
    <row r="60" spans="1:18" s="15" customFormat="1" x14ac:dyDescent="0.35">
      <c r="A60" s="9" t="s">
        <v>76</v>
      </c>
      <c r="B60" s="9">
        <v>24.33</v>
      </c>
      <c r="C60" s="9">
        <v>51.75</v>
      </c>
      <c r="D60" s="9">
        <v>36.1</v>
      </c>
      <c r="E60" s="9">
        <v>47.04</v>
      </c>
      <c r="F60" s="9">
        <v>152.06</v>
      </c>
      <c r="G60" s="9">
        <v>228.71</v>
      </c>
      <c r="H60" s="9">
        <v>1392.95</v>
      </c>
      <c r="I60" s="9">
        <v>3887.33</v>
      </c>
      <c r="J60" s="9">
        <v>4657.51</v>
      </c>
      <c r="K60" s="9">
        <v>5466.13</v>
      </c>
      <c r="L60" s="9">
        <v>1663.03</v>
      </c>
      <c r="M60" s="9">
        <v>3140.78</v>
      </c>
      <c r="N60" s="9">
        <v>1332.49</v>
      </c>
      <c r="O60" s="9">
        <v>1226.05</v>
      </c>
      <c r="P60" s="9">
        <v>769.14</v>
      </c>
      <c r="Q60" s="9">
        <v>112.55</v>
      </c>
      <c r="R60" s="9">
        <v>105.14</v>
      </c>
    </row>
    <row r="61" spans="1:18" s="15" customFormat="1" x14ac:dyDescent="0.35">
      <c r="A61" s="9" t="s">
        <v>77</v>
      </c>
      <c r="B61" s="9">
        <v>67.72</v>
      </c>
      <c r="C61" s="9">
        <v>139.9</v>
      </c>
      <c r="D61" s="9">
        <v>21.08</v>
      </c>
      <c r="E61" s="9">
        <v>9.58</v>
      </c>
      <c r="F61" s="9">
        <v>0.16</v>
      </c>
      <c r="G61" s="9">
        <v>452.08</v>
      </c>
      <c r="H61" s="9">
        <v>242.47</v>
      </c>
      <c r="I61" s="9">
        <v>16.89</v>
      </c>
      <c r="J61" s="9">
        <v>724.8</v>
      </c>
      <c r="K61" s="9">
        <v>33.799999999999997</v>
      </c>
      <c r="L61" s="9">
        <v>637.67999999999995</v>
      </c>
      <c r="M61" s="9">
        <v>267.89999999999998</v>
      </c>
      <c r="N61" s="9">
        <v>12.38</v>
      </c>
      <c r="O61" s="9">
        <v>254.01</v>
      </c>
      <c r="P61" s="9">
        <v>208.99</v>
      </c>
      <c r="Q61" s="9">
        <v>19.690000000000001</v>
      </c>
      <c r="R61" s="9">
        <v>2130.1</v>
      </c>
    </row>
    <row r="62" spans="1:18" s="15" customFormat="1" x14ac:dyDescent="0.35">
      <c r="A62" s="9" t="s">
        <v>78</v>
      </c>
      <c r="B62" s="9">
        <v>0</v>
      </c>
      <c r="C62" s="9">
        <v>0.05</v>
      </c>
      <c r="D62" s="9">
        <v>0.04</v>
      </c>
      <c r="E62" s="9">
        <v>0.11</v>
      </c>
      <c r="F62" s="9">
        <v>7.0000000000000007E-2</v>
      </c>
      <c r="G62" s="9">
        <v>0.33</v>
      </c>
      <c r="H62" s="9">
        <v>0</v>
      </c>
      <c r="I62" s="9">
        <v>0.39</v>
      </c>
      <c r="J62" s="9">
        <v>11.27</v>
      </c>
      <c r="K62" s="9">
        <v>6.54</v>
      </c>
      <c r="L62" s="9">
        <v>1.58</v>
      </c>
      <c r="M62" s="9">
        <v>29.6</v>
      </c>
      <c r="N62" s="9">
        <v>29.17</v>
      </c>
      <c r="O62" s="9">
        <v>6.16</v>
      </c>
      <c r="P62" s="9">
        <v>8.9700000000000006</v>
      </c>
      <c r="Q62" s="9">
        <v>53.17</v>
      </c>
      <c r="R62" s="9">
        <v>10.23</v>
      </c>
    </row>
    <row r="63" spans="1:18" s="7" customFormat="1" x14ac:dyDescent="0.35">
      <c r="A63" s="34" t="s">
        <v>79</v>
      </c>
      <c r="B63" s="34">
        <f t="shared" ref="B63:R63" si="11">SUM(B59,B60,B61,B62)</f>
        <v>92.05</v>
      </c>
      <c r="C63" s="34">
        <f t="shared" si="11"/>
        <v>191.70000000000002</v>
      </c>
      <c r="D63" s="34">
        <f t="shared" si="11"/>
        <v>57.22</v>
      </c>
      <c r="E63" s="34">
        <f t="shared" si="11"/>
        <v>56.73</v>
      </c>
      <c r="F63" s="34">
        <f t="shared" si="11"/>
        <v>152.29</v>
      </c>
      <c r="G63" s="34">
        <f t="shared" si="11"/>
        <v>682.05000000000007</v>
      </c>
      <c r="H63" s="34">
        <f t="shared" si="11"/>
        <v>1699.48</v>
      </c>
      <c r="I63" s="34">
        <f t="shared" si="11"/>
        <v>4087.5299999999997</v>
      </c>
      <c r="J63" s="34">
        <f t="shared" si="11"/>
        <v>5566.2800000000007</v>
      </c>
      <c r="K63" s="34">
        <f t="shared" si="11"/>
        <v>5831.0300000000007</v>
      </c>
      <c r="L63" s="34">
        <f t="shared" si="11"/>
        <v>2977.3599999999997</v>
      </c>
      <c r="M63" s="34">
        <f t="shared" si="11"/>
        <v>3824.5600000000004</v>
      </c>
      <c r="N63" s="34">
        <f t="shared" si="11"/>
        <v>1657.9300000000003</v>
      </c>
      <c r="O63" s="34">
        <f t="shared" si="11"/>
        <v>1971.5900000000001</v>
      </c>
      <c r="P63" s="34">
        <f t="shared" si="11"/>
        <v>1857.35</v>
      </c>
      <c r="Q63" s="34">
        <f t="shared" si="11"/>
        <v>4696.12</v>
      </c>
      <c r="R63" s="34">
        <f t="shared" si="11"/>
        <v>4106.2</v>
      </c>
    </row>
    <row r="64" spans="1:18" x14ac:dyDescent="0.35">
      <c r="A64" s="12" t="s">
        <v>80</v>
      </c>
      <c r="B64" s="12">
        <v>33.869999999999997</v>
      </c>
      <c r="C64" s="12">
        <v>8.3699999999999992</v>
      </c>
      <c r="D64" s="12">
        <v>44.98</v>
      </c>
      <c r="E64" s="12">
        <v>5.24</v>
      </c>
      <c r="F64" s="12">
        <v>8.36</v>
      </c>
      <c r="G64" s="12">
        <v>0.81</v>
      </c>
      <c r="H64" s="12">
        <v>1.43</v>
      </c>
      <c r="I64" s="12">
        <v>11.04</v>
      </c>
      <c r="J64" s="12">
        <v>23.16</v>
      </c>
      <c r="K64" s="12">
        <v>2.83</v>
      </c>
      <c r="L64" s="12">
        <v>7.6</v>
      </c>
      <c r="M64" s="12">
        <v>32.22</v>
      </c>
      <c r="N64" s="12">
        <v>209.16</v>
      </c>
      <c r="O64" s="12">
        <v>43.09</v>
      </c>
      <c r="P64" s="12">
        <v>41.82</v>
      </c>
      <c r="Q64" s="12">
        <v>25.78</v>
      </c>
      <c r="R64" s="12">
        <v>51.69</v>
      </c>
    </row>
    <row r="65" spans="1:18" x14ac:dyDescent="0.35">
      <c r="A65" s="12" t="s">
        <v>81</v>
      </c>
      <c r="B65" s="12">
        <v>4.03</v>
      </c>
      <c r="C65" s="12">
        <v>0.78</v>
      </c>
      <c r="D65" s="12">
        <v>0.21</v>
      </c>
      <c r="E65" s="12">
        <v>1.47</v>
      </c>
      <c r="F65" s="12">
        <v>26.79</v>
      </c>
      <c r="G65" s="12">
        <v>5.67</v>
      </c>
      <c r="H65" s="12">
        <v>122.23</v>
      </c>
      <c r="I65" s="12">
        <v>115.11</v>
      </c>
      <c r="J65" s="12">
        <v>198.43</v>
      </c>
      <c r="K65" s="12">
        <v>7.21</v>
      </c>
      <c r="L65" s="12">
        <v>12</v>
      </c>
      <c r="M65" s="12">
        <v>9.8699999999999992</v>
      </c>
      <c r="N65" s="12">
        <v>4.33</v>
      </c>
      <c r="O65" s="12">
        <v>150.09</v>
      </c>
      <c r="P65" s="12">
        <v>35.29</v>
      </c>
      <c r="Q65" s="12">
        <v>51.21</v>
      </c>
      <c r="R65" s="12">
        <v>15.4</v>
      </c>
    </row>
    <row r="66" spans="1:18" x14ac:dyDescent="0.35">
      <c r="A66" s="12" t="s">
        <v>82</v>
      </c>
      <c r="B66" s="12">
        <v>60.04</v>
      </c>
      <c r="C66" s="12">
        <v>16.7</v>
      </c>
      <c r="D66" s="12">
        <v>7.36</v>
      </c>
      <c r="E66" s="12">
        <v>7.15</v>
      </c>
      <c r="F66" s="12">
        <v>2.7</v>
      </c>
      <c r="G66" s="12">
        <v>27.38</v>
      </c>
      <c r="H66" s="12">
        <v>5.08</v>
      </c>
      <c r="I66" s="12">
        <v>31.24</v>
      </c>
      <c r="J66" s="12">
        <v>272.51</v>
      </c>
      <c r="K66" s="12">
        <v>16.420000000000002</v>
      </c>
      <c r="L66" s="12">
        <v>6.53</v>
      </c>
      <c r="M66" s="12">
        <v>407.35</v>
      </c>
      <c r="N66" s="12">
        <v>5.09</v>
      </c>
      <c r="O66" s="12">
        <v>26.86</v>
      </c>
      <c r="P66" s="12">
        <v>116.21</v>
      </c>
      <c r="Q66" s="12">
        <v>85.21</v>
      </c>
      <c r="R66" s="12">
        <v>197.61</v>
      </c>
    </row>
    <row r="67" spans="1:18" s="9" customFormat="1" x14ac:dyDescent="0.35">
      <c r="A67" s="12" t="s">
        <v>83</v>
      </c>
      <c r="B67" s="12">
        <v>11.49</v>
      </c>
      <c r="C67" s="12">
        <v>43.27</v>
      </c>
      <c r="D67" s="12">
        <v>38.130000000000003</v>
      </c>
      <c r="E67" s="12">
        <v>31.12</v>
      </c>
      <c r="F67" s="12">
        <v>14.22</v>
      </c>
      <c r="G67" s="12">
        <v>28.93</v>
      </c>
      <c r="H67" s="12">
        <v>114.65</v>
      </c>
      <c r="I67" s="12">
        <v>345.02</v>
      </c>
      <c r="J67" s="12">
        <v>643.64</v>
      </c>
      <c r="K67" s="12">
        <v>737.95</v>
      </c>
      <c r="L67" s="12">
        <v>498.04</v>
      </c>
      <c r="M67" s="12">
        <v>731.55</v>
      </c>
      <c r="N67" s="12">
        <v>717.8</v>
      </c>
      <c r="O67" s="12">
        <v>1343.39</v>
      </c>
      <c r="P67" s="12">
        <v>2727.96</v>
      </c>
      <c r="Q67" s="12">
        <v>3845.32</v>
      </c>
      <c r="R67" s="12">
        <v>2338.4</v>
      </c>
    </row>
    <row r="68" spans="1:18" s="12" customFormat="1" x14ac:dyDescent="0.35">
      <c r="A68" s="12" t="s">
        <v>84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1.27</v>
      </c>
      <c r="J68" s="12">
        <v>0.09</v>
      </c>
      <c r="K68" s="12">
        <v>13.73</v>
      </c>
      <c r="L68" s="12">
        <v>26.27</v>
      </c>
      <c r="M68" s="12">
        <v>31.7</v>
      </c>
      <c r="N68" s="12">
        <v>22.31</v>
      </c>
      <c r="O68" s="12">
        <v>11.3</v>
      </c>
      <c r="P68" s="12">
        <v>168.72</v>
      </c>
      <c r="Q68" s="12">
        <v>262.24</v>
      </c>
      <c r="R68" s="12">
        <v>450.94</v>
      </c>
    </row>
    <row r="69" spans="1:18" s="12" customFormat="1" x14ac:dyDescent="0.35">
      <c r="A69" s="12" t="s">
        <v>85</v>
      </c>
      <c r="B69" s="12">
        <v>18.829999999999998</v>
      </c>
      <c r="C69" s="12">
        <v>0.36</v>
      </c>
      <c r="D69" s="12">
        <v>1.3</v>
      </c>
      <c r="E69" s="12">
        <v>1.96</v>
      </c>
      <c r="F69" s="12">
        <v>8.58</v>
      </c>
      <c r="G69" s="12">
        <v>15.52</v>
      </c>
      <c r="H69" s="12">
        <v>61.97</v>
      </c>
      <c r="I69" s="12">
        <v>59.15</v>
      </c>
      <c r="J69" s="12">
        <v>83.5</v>
      </c>
      <c r="K69" s="12">
        <v>31.08</v>
      </c>
      <c r="L69" s="12">
        <v>19.59</v>
      </c>
      <c r="M69" s="12">
        <v>36.299999999999997</v>
      </c>
      <c r="N69" s="12">
        <v>52.61</v>
      </c>
      <c r="O69" s="12">
        <v>42.56</v>
      </c>
      <c r="P69" s="12">
        <v>280.18</v>
      </c>
      <c r="Q69" s="12">
        <v>58.54</v>
      </c>
      <c r="R69" s="12">
        <v>123.92</v>
      </c>
    </row>
    <row r="70" spans="1:18" s="12" customFormat="1" x14ac:dyDescent="0.35">
      <c r="A70" s="12" t="s">
        <v>86</v>
      </c>
      <c r="B70" s="12">
        <v>0</v>
      </c>
      <c r="C70" s="12">
        <v>0</v>
      </c>
      <c r="D70" s="12">
        <v>0</v>
      </c>
      <c r="E70" s="12">
        <v>0</v>
      </c>
      <c r="F70" s="12">
        <v>0.47</v>
      </c>
      <c r="G70" s="12">
        <v>0.59</v>
      </c>
      <c r="H70" s="12">
        <v>0.04</v>
      </c>
      <c r="I70" s="12">
        <v>0.01</v>
      </c>
      <c r="J70" s="12">
        <v>0</v>
      </c>
      <c r="K70" s="12">
        <v>0.25</v>
      </c>
      <c r="L70" s="12">
        <v>0.1</v>
      </c>
      <c r="M70" s="12">
        <v>0.55000000000000004</v>
      </c>
      <c r="N70" s="12">
        <v>0.15</v>
      </c>
      <c r="O70" s="12">
        <v>0.54</v>
      </c>
      <c r="P70" s="12">
        <v>1.36</v>
      </c>
      <c r="Q70" s="12">
        <v>0</v>
      </c>
      <c r="R70" s="12">
        <v>0</v>
      </c>
    </row>
    <row r="71" spans="1:18" s="12" customFormat="1" x14ac:dyDescent="0.35">
      <c r="A71" s="12" t="s">
        <v>87</v>
      </c>
      <c r="B71" s="12">
        <v>0</v>
      </c>
      <c r="C71" s="12">
        <v>0</v>
      </c>
      <c r="D71" s="12">
        <v>0.6</v>
      </c>
      <c r="E71" s="12">
        <v>0.24</v>
      </c>
      <c r="F71" s="12">
        <v>6.16</v>
      </c>
      <c r="G71" s="12">
        <v>0</v>
      </c>
      <c r="H71" s="12">
        <v>2.81</v>
      </c>
      <c r="I71" s="12">
        <v>54.86</v>
      </c>
      <c r="J71" s="12">
        <v>1.05</v>
      </c>
      <c r="K71" s="12">
        <v>0</v>
      </c>
      <c r="L71" s="12">
        <v>0.81</v>
      </c>
      <c r="M71" s="12">
        <v>0</v>
      </c>
      <c r="N71" s="12">
        <v>0</v>
      </c>
      <c r="O71" s="12">
        <v>0</v>
      </c>
      <c r="P71" s="12">
        <v>0.75</v>
      </c>
      <c r="Q71" s="12">
        <v>0</v>
      </c>
      <c r="R71" s="12">
        <v>0</v>
      </c>
    </row>
    <row r="72" spans="1:18" s="12" customFormat="1" x14ac:dyDescent="0.35">
      <c r="A72" s="12" t="s">
        <v>88</v>
      </c>
      <c r="B72" s="12">
        <v>1.05</v>
      </c>
      <c r="C72" s="12">
        <v>0.18</v>
      </c>
      <c r="D72" s="12">
        <v>0</v>
      </c>
      <c r="E72" s="12">
        <v>0.43</v>
      </c>
      <c r="F72" s="12">
        <v>1.18</v>
      </c>
      <c r="G72" s="12">
        <v>0</v>
      </c>
      <c r="H72" s="12">
        <v>0</v>
      </c>
      <c r="I72" s="12">
        <v>5.51</v>
      </c>
      <c r="J72" s="12">
        <v>1.17</v>
      </c>
      <c r="K72" s="12">
        <v>4.0199999999999996</v>
      </c>
      <c r="L72" s="12">
        <v>5.37</v>
      </c>
      <c r="M72" s="12">
        <v>0.57999999999999996</v>
      </c>
      <c r="N72" s="12">
        <v>0</v>
      </c>
      <c r="O72" s="12">
        <v>0</v>
      </c>
      <c r="P72" s="12">
        <v>54.89</v>
      </c>
      <c r="Q72" s="12">
        <v>3.32</v>
      </c>
      <c r="R72" s="12">
        <v>10.7</v>
      </c>
    </row>
    <row r="73" spans="1:18" s="33" customFormat="1" x14ac:dyDescent="0.35">
      <c r="A73" s="33" t="s">
        <v>89</v>
      </c>
      <c r="B73" s="33">
        <f t="shared" ref="B73:R73" si="12">SUM(B64,B65,B66,B67,B68,B69,B70,B71,B72)</f>
        <v>129.31</v>
      </c>
      <c r="C73" s="33">
        <f t="shared" si="12"/>
        <v>69.660000000000011</v>
      </c>
      <c r="D73" s="33">
        <f t="shared" si="12"/>
        <v>92.58</v>
      </c>
      <c r="E73" s="33">
        <f t="shared" si="12"/>
        <v>47.610000000000007</v>
      </c>
      <c r="F73" s="33">
        <f t="shared" si="12"/>
        <v>68.460000000000008</v>
      </c>
      <c r="G73" s="33">
        <f t="shared" si="12"/>
        <v>78.900000000000006</v>
      </c>
      <c r="H73" s="33">
        <f t="shared" si="12"/>
        <v>308.21000000000004</v>
      </c>
      <c r="I73" s="33">
        <f t="shared" si="12"/>
        <v>623.20999999999992</v>
      </c>
      <c r="J73" s="33">
        <f t="shared" si="12"/>
        <v>1223.55</v>
      </c>
      <c r="K73" s="33">
        <f t="shared" si="12"/>
        <v>813.49000000000012</v>
      </c>
      <c r="L73" s="33">
        <f t="shared" si="12"/>
        <v>576.31000000000006</v>
      </c>
      <c r="M73" s="33">
        <f t="shared" si="12"/>
        <v>1250.1199999999999</v>
      </c>
      <c r="N73" s="33">
        <f t="shared" si="12"/>
        <v>1011.4499999999999</v>
      </c>
      <c r="O73" s="33">
        <f t="shared" si="12"/>
        <v>1617.83</v>
      </c>
      <c r="P73" s="33">
        <f t="shared" si="12"/>
        <v>3427.18</v>
      </c>
      <c r="Q73" s="33">
        <f t="shared" si="12"/>
        <v>4331.62</v>
      </c>
      <c r="R73" s="33">
        <f t="shared" si="12"/>
        <v>3188.6600000000003</v>
      </c>
    </row>
    <row r="74" spans="1:18" s="14" customFormat="1" x14ac:dyDescent="0.35">
      <c r="A74" s="14" t="s">
        <v>90</v>
      </c>
      <c r="B74" s="14">
        <v>0</v>
      </c>
      <c r="C74" s="14">
        <v>0</v>
      </c>
      <c r="D74" s="14">
        <v>0</v>
      </c>
      <c r="E74" s="14">
        <v>0</v>
      </c>
      <c r="F74" s="14">
        <v>0.05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3.66</v>
      </c>
      <c r="N74" s="14">
        <v>0.41</v>
      </c>
      <c r="O74" s="14">
        <v>0.82</v>
      </c>
      <c r="P74" s="14">
        <v>0.08</v>
      </c>
      <c r="Q74" s="14">
        <v>0.1</v>
      </c>
      <c r="R74" s="14">
        <v>0</v>
      </c>
    </row>
    <row r="75" spans="1:18" s="14" customFormat="1" x14ac:dyDescent="0.35">
      <c r="A75" s="14" t="s">
        <v>91</v>
      </c>
      <c r="B75" s="14">
        <v>832.07</v>
      </c>
      <c r="C75" s="14">
        <v>221.37</v>
      </c>
      <c r="D75" s="14">
        <v>218.76</v>
      </c>
      <c r="E75" s="14">
        <v>235.48</v>
      </c>
      <c r="F75" s="14">
        <v>121.83</v>
      </c>
      <c r="G75" s="14">
        <v>164.76</v>
      </c>
      <c r="H75" s="14">
        <v>304.87</v>
      </c>
      <c r="I75" s="14">
        <v>528.41999999999996</v>
      </c>
      <c r="J75" s="14">
        <v>1549.7</v>
      </c>
      <c r="K75" s="14">
        <v>1147.56</v>
      </c>
      <c r="L75" s="14">
        <v>1475.97</v>
      </c>
      <c r="M75" s="14">
        <v>813.38</v>
      </c>
      <c r="N75" s="14">
        <v>229.49</v>
      </c>
      <c r="O75" s="14">
        <v>468.74</v>
      </c>
      <c r="P75" s="14">
        <v>765.88</v>
      </c>
      <c r="Q75" s="14">
        <v>668.77</v>
      </c>
      <c r="R75" s="14">
        <v>296.39999999999998</v>
      </c>
    </row>
    <row r="76" spans="1:18" s="14" customFormat="1" x14ac:dyDescent="0.35">
      <c r="A76" s="14" t="s">
        <v>92</v>
      </c>
      <c r="B76" s="14">
        <v>22.69</v>
      </c>
      <c r="C76" s="14">
        <v>14.14</v>
      </c>
      <c r="D76" s="14">
        <v>36.61</v>
      </c>
      <c r="E76" s="14">
        <v>8.11</v>
      </c>
      <c r="F76" s="14">
        <v>200.38</v>
      </c>
      <c r="G76" s="14">
        <v>149.13</v>
      </c>
      <c r="H76" s="14">
        <v>169.94</v>
      </c>
      <c r="I76" s="14">
        <v>1175.75</v>
      </c>
      <c r="J76" s="14">
        <v>959.94</v>
      </c>
      <c r="K76" s="14">
        <v>419.88</v>
      </c>
      <c r="L76" s="14">
        <v>1098.1400000000001</v>
      </c>
      <c r="M76" s="14">
        <v>1786.14</v>
      </c>
      <c r="N76" s="14">
        <v>1466.23</v>
      </c>
      <c r="O76" s="14">
        <v>567.63</v>
      </c>
      <c r="P76" s="14">
        <v>359.34</v>
      </c>
      <c r="Q76" s="14">
        <v>456.31</v>
      </c>
      <c r="R76" s="14">
        <v>1440.18</v>
      </c>
    </row>
    <row r="77" spans="1:18" s="14" customFormat="1" x14ac:dyDescent="0.35">
      <c r="A77" s="14" t="s">
        <v>93</v>
      </c>
      <c r="B77" s="14">
        <v>1.32</v>
      </c>
      <c r="C77" s="14">
        <v>6.52</v>
      </c>
      <c r="D77" s="14">
        <v>10.06</v>
      </c>
      <c r="E77" s="14">
        <v>23.48</v>
      </c>
      <c r="F77" s="14">
        <v>9.92</v>
      </c>
      <c r="G77" s="14">
        <v>7.4</v>
      </c>
      <c r="H77" s="14">
        <v>6.62</v>
      </c>
      <c r="I77" s="14">
        <v>444.36</v>
      </c>
      <c r="J77" s="14">
        <v>34.159999999999997</v>
      </c>
      <c r="K77" s="14">
        <v>174.4</v>
      </c>
      <c r="L77" s="14">
        <v>79.510000000000005</v>
      </c>
      <c r="M77" s="14">
        <v>142.65</v>
      </c>
      <c r="N77" s="14">
        <v>57.89</v>
      </c>
      <c r="O77" s="14">
        <v>12.73</v>
      </c>
      <c r="P77" s="14">
        <v>684.39</v>
      </c>
      <c r="Q77" s="14">
        <v>520.66999999999996</v>
      </c>
      <c r="R77" s="14">
        <v>55.75</v>
      </c>
    </row>
    <row r="78" spans="1:18" s="28" customFormat="1" x14ac:dyDescent="0.35">
      <c r="A78" s="28" t="s">
        <v>94</v>
      </c>
      <c r="B78" s="28">
        <f t="shared" ref="B78:R78" si="13">SUM(B74,B75,B76,B77)</f>
        <v>856.08000000000015</v>
      </c>
      <c r="C78" s="28">
        <f t="shared" si="13"/>
        <v>242.03</v>
      </c>
      <c r="D78" s="28">
        <f t="shared" si="13"/>
        <v>265.43</v>
      </c>
      <c r="E78" s="28">
        <f t="shared" si="13"/>
        <v>267.07</v>
      </c>
      <c r="F78" s="28">
        <f t="shared" si="13"/>
        <v>332.18</v>
      </c>
      <c r="G78" s="28">
        <f t="shared" si="13"/>
        <v>321.28999999999996</v>
      </c>
      <c r="H78" s="28">
        <f t="shared" si="13"/>
        <v>481.43</v>
      </c>
      <c r="I78" s="28">
        <f t="shared" si="13"/>
        <v>2148.5300000000002</v>
      </c>
      <c r="J78" s="28">
        <f t="shared" si="13"/>
        <v>2543.8000000000002</v>
      </c>
      <c r="K78" s="28">
        <f t="shared" si="13"/>
        <v>1741.8400000000001</v>
      </c>
      <c r="L78" s="28">
        <f t="shared" si="13"/>
        <v>2653.6200000000003</v>
      </c>
      <c r="M78" s="28">
        <f t="shared" si="13"/>
        <v>2745.8300000000004</v>
      </c>
      <c r="N78" s="28">
        <f t="shared" si="13"/>
        <v>1754.0200000000002</v>
      </c>
      <c r="O78" s="28">
        <f t="shared" si="13"/>
        <v>1049.92</v>
      </c>
      <c r="P78" s="28">
        <f t="shared" si="13"/>
        <v>1809.69</v>
      </c>
      <c r="Q78" s="28">
        <f t="shared" si="13"/>
        <v>1645.85</v>
      </c>
      <c r="R78" s="28">
        <f t="shared" si="13"/>
        <v>1792.33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tabSelected="1" workbookViewId="0">
      <selection activeCell="M19" sqref="M19"/>
    </sheetView>
  </sheetViews>
  <sheetFormatPr defaultRowHeight="14.5" x14ac:dyDescent="0.35"/>
  <cols>
    <col min="1" max="1" width="28" bestFit="1" customWidth="1"/>
    <col min="2" max="6" width="7.453125" bestFit="1" customWidth="1"/>
    <col min="7" max="18" width="7.81640625" bestFit="1" customWidth="1"/>
  </cols>
  <sheetData>
    <row r="1" spans="1:18" s="35" customFormat="1" ht="15" customHeight="1" thickBot="1" x14ac:dyDescent="0.4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</row>
    <row r="2" spans="1:18" x14ac:dyDescent="0.35">
      <c r="A2" t="s">
        <v>24</v>
      </c>
      <c r="B2">
        <v>98.77</v>
      </c>
      <c r="C2">
        <v>968.51</v>
      </c>
      <c r="D2">
        <v>117.59</v>
      </c>
      <c r="E2">
        <v>111.95</v>
      </c>
      <c r="F2">
        <v>150.62</v>
      </c>
      <c r="G2">
        <v>96.009999999999991</v>
      </c>
      <c r="H2">
        <v>277.48</v>
      </c>
      <c r="I2">
        <v>2508.66</v>
      </c>
      <c r="J2">
        <v>1457.93</v>
      </c>
      <c r="K2">
        <v>2203.3000000000002</v>
      </c>
      <c r="L2">
        <v>2209.67</v>
      </c>
      <c r="M2">
        <v>4480.07</v>
      </c>
      <c r="N2">
        <v>2061.65</v>
      </c>
      <c r="O2">
        <v>1808.47</v>
      </c>
      <c r="P2">
        <v>2634.04</v>
      </c>
      <c r="Q2">
        <v>1985.37</v>
      </c>
      <c r="R2">
        <v>2417.7399999999998</v>
      </c>
    </row>
    <row r="3" spans="1:18" x14ac:dyDescent="0.35">
      <c r="A3" t="s">
        <v>28</v>
      </c>
      <c r="B3">
        <v>316.49</v>
      </c>
      <c r="C3">
        <v>497.62</v>
      </c>
      <c r="D3">
        <v>644.82999999999993</v>
      </c>
      <c r="E3">
        <v>523.82999999999993</v>
      </c>
      <c r="F3">
        <v>713.4</v>
      </c>
      <c r="G3">
        <v>1440.38</v>
      </c>
      <c r="H3">
        <v>2732.32</v>
      </c>
      <c r="I3">
        <v>2172.02</v>
      </c>
      <c r="J3">
        <v>2108.1999999999998</v>
      </c>
      <c r="K3">
        <v>1652.27</v>
      </c>
      <c r="L3">
        <v>993.43</v>
      </c>
      <c r="M3">
        <v>1557.15</v>
      </c>
      <c r="N3">
        <v>720.06999999999994</v>
      </c>
      <c r="O3">
        <v>1393.16</v>
      </c>
      <c r="P3">
        <v>2967.71</v>
      </c>
      <c r="Q3">
        <v>6557.63</v>
      </c>
      <c r="R3">
        <v>5966.37</v>
      </c>
    </row>
    <row r="4" spans="1:18" x14ac:dyDescent="0.35">
      <c r="A4" t="s">
        <v>31</v>
      </c>
      <c r="B4">
        <v>259.19</v>
      </c>
      <c r="C4">
        <v>877.77</v>
      </c>
      <c r="D4">
        <v>228.1</v>
      </c>
      <c r="E4">
        <v>100.21</v>
      </c>
      <c r="F4">
        <v>128.18</v>
      </c>
      <c r="G4">
        <v>673.91</v>
      </c>
      <c r="H4">
        <v>552.21</v>
      </c>
      <c r="I4">
        <v>1549.19</v>
      </c>
      <c r="J4">
        <v>3283.67</v>
      </c>
      <c r="K4">
        <v>3030.09</v>
      </c>
      <c r="L4">
        <v>2076.61</v>
      </c>
      <c r="M4">
        <v>2673.2</v>
      </c>
      <c r="N4">
        <v>707.91000000000008</v>
      </c>
      <c r="O4">
        <v>1735.47</v>
      </c>
      <c r="P4">
        <v>3149.9</v>
      </c>
      <c r="Q4">
        <v>2333.7399999999998</v>
      </c>
      <c r="R4">
        <v>7080.37</v>
      </c>
    </row>
    <row r="5" spans="1:18" x14ac:dyDescent="0.35">
      <c r="A5" t="s">
        <v>37</v>
      </c>
      <c r="B5">
        <v>197.74</v>
      </c>
      <c r="C5">
        <v>271.05</v>
      </c>
      <c r="D5">
        <v>455.67</v>
      </c>
      <c r="E5">
        <v>261.29000000000002</v>
      </c>
      <c r="F5">
        <v>186.82</v>
      </c>
      <c r="G5">
        <v>226.95</v>
      </c>
      <c r="H5">
        <v>421.35</v>
      </c>
      <c r="I5">
        <v>1814.13</v>
      </c>
      <c r="J5">
        <v>1772.77</v>
      </c>
      <c r="K5">
        <v>1644.69</v>
      </c>
      <c r="L5">
        <v>1818.1</v>
      </c>
      <c r="M5">
        <v>1125.8399999999999</v>
      </c>
      <c r="N5">
        <v>1647.64</v>
      </c>
      <c r="O5">
        <v>1820.96</v>
      </c>
      <c r="P5">
        <v>3265.05</v>
      </c>
      <c r="Q5">
        <v>3391.36</v>
      </c>
      <c r="R5">
        <v>2515.35</v>
      </c>
    </row>
    <row r="6" spans="1:18" x14ac:dyDescent="0.35">
      <c r="A6" t="s">
        <v>45</v>
      </c>
      <c r="B6">
        <v>72.680000000000007</v>
      </c>
      <c r="C6">
        <v>110.13</v>
      </c>
      <c r="D6">
        <v>96.24</v>
      </c>
      <c r="E6">
        <v>91.159999999999982</v>
      </c>
      <c r="F6">
        <v>48.1</v>
      </c>
      <c r="G6">
        <v>193.91</v>
      </c>
      <c r="H6">
        <v>154.16</v>
      </c>
      <c r="I6">
        <v>467.59</v>
      </c>
      <c r="J6">
        <v>331.72</v>
      </c>
      <c r="K6">
        <v>727.5100000000001</v>
      </c>
      <c r="L6">
        <v>643.08000000000004</v>
      </c>
      <c r="M6">
        <v>2100.38</v>
      </c>
      <c r="N6">
        <v>797.96000000000015</v>
      </c>
      <c r="O6">
        <v>931.20999999999992</v>
      </c>
      <c r="P6">
        <v>1024.23</v>
      </c>
      <c r="Q6">
        <v>1117.33</v>
      </c>
      <c r="R6">
        <v>735.56000000000006</v>
      </c>
    </row>
    <row r="7" spans="1:18" x14ac:dyDescent="0.35">
      <c r="A7" t="s">
        <v>50</v>
      </c>
      <c r="B7">
        <v>132.30000000000001</v>
      </c>
      <c r="C7">
        <v>102.33</v>
      </c>
      <c r="D7">
        <v>168.99</v>
      </c>
      <c r="E7">
        <v>89.95</v>
      </c>
      <c r="F7">
        <v>86.68</v>
      </c>
      <c r="G7">
        <v>493.75</v>
      </c>
      <c r="H7">
        <v>181.58</v>
      </c>
      <c r="I7">
        <v>300.5</v>
      </c>
      <c r="J7">
        <v>795.89</v>
      </c>
      <c r="K7">
        <v>1598.24</v>
      </c>
      <c r="L7">
        <v>2416.9699999999998</v>
      </c>
      <c r="M7">
        <v>4125.1000000000004</v>
      </c>
      <c r="N7">
        <v>591.59</v>
      </c>
      <c r="O7">
        <v>947.2</v>
      </c>
      <c r="P7">
        <v>1120.3800000000001</v>
      </c>
      <c r="Q7">
        <v>1591.97</v>
      </c>
      <c r="R7">
        <v>1485.31</v>
      </c>
    </row>
    <row r="8" spans="1:18" x14ac:dyDescent="0.35">
      <c r="A8" t="s">
        <v>54</v>
      </c>
      <c r="B8">
        <v>41.36</v>
      </c>
      <c r="C8">
        <v>127.22</v>
      </c>
      <c r="D8">
        <v>90.83</v>
      </c>
      <c r="E8">
        <v>134.96</v>
      </c>
      <c r="F8">
        <v>324.89999999999998</v>
      </c>
      <c r="G8">
        <v>206.49</v>
      </c>
      <c r="H8">
        <v>275.77</v>
      </c>
      <c r="I8">
        <v>595.28</v>
      </c>
      <c r="J8">
        <v>4561.8900000000003</v>
      </c>
      <c r="K8">
        <v>516</v>
      </c>
      <c r="L8">
        <v>497.6</v>
      </c>
      <c r="M8">
        <v>3684.32</v>
      </c>
      <c r="N8">
        <v>1463.34</v>
      </c>
      <c r="O8">
        <v>2137.4</v>
      </c>
      <c r="P8">
        <v>2211.52</v>
      </c>
      <c r="Q8">
        <v>1669.87</v>
      </c>
      <c r="R8">
        <v>2084.48</v>
      </c>
    </row>
    <row r="9" spans="1:18" x14ac:dyDescent="0.35">
      <c r="A9" t="s">
        <v>60</v>
      </c>
      <c r="B9">
        <v>82</v>
      </c>
      <c r="C9">
        <v>230.57</v>
      </c>
      <c r="D9">
        <v>48.92</v>
      </c>
      <c r="E9">
        <v>112.93</v>
      </c>
      <c r="F9">
        <v>195.02</v>
      </c>
      <c r="G9">
        <v>228.31</v>
      </c>
      <c r="H9">
        <v>161.85</v>
      </c>
      <c r="I9">
        <v>370.76</v>
      </c>
      <c r="J9">
        <v>332.37999999999988</v>
      </c>
      <c r="K9">
        <v>468.9</v>
      </c>
      <c r="L9">
        <v>307.74</v>
      </c>
      <c r="M9">
        <v>314.69</v>
      </c>
      <c r="N9">
        <v>629.58999999999992</v>
      </c>
      <c r="O9">
        <v>4827.96</v>
      </c>
      <c r="P9">
        <v>918.78</v>
      </c>
      <c r="Q9">
        <v>849.43000000000006</v>
      </c>
      <c r="R9">
        <v>964.05000000000007</v>
      </c>
    </row>
    <row r="10" spans="1:18" x14ac:dyDescent="0.35">
      <c r="A10" t="s">
        <v>66</v>
      </c>
      <c r="B10">
        <v>11.91</v>
      </c>
      <c r="C10">
        <v>52.81</v>
      </c>
      <c r="D10">
        <v>75.83</v>
      </c>
      <c r="E10">
        <v>23.26</v>
      </c>
      <c r="F10">
        <v>84.43</v>
      </c>
      <c r="G10">
        <v>216.95</v>
      </c>
      <c r="H10">
        <v>159.94999999999999</v>
      </c>
      <c r="I10">
        <v>216.64</v>
      </c>
      <c r="J10">
        <v>267.75</v>
      </c>
      <c r="K10">
        <v>204.3</v>
      </c>
      <c r="L10">
        <v>259.02999999999997</v>
      </c>
      <c r="M10">
        <v>587.78</v>
      </c>
      <c r="N10">
        <v>952.83999999999992</v>
      </c>
      <c r="O10">
        <v>684.95</v>
      </c>
      <c r="P10">
        <v>714.80000000000007</v>
      </c>
      <c r="Q10">
        <v>737.49</v>
      </c>
      <c r="R10">
        <v>1067.21</v>
      </c>
    </row>
    <row r="11" spans="1:18" x14ac:dyDescent="0.35">
      <c r="A11" t="s">
        <v>70</v>
      </c>
      <c r="B11">
        <v>88.83</v>
      </c>
      <c r="C11">
        <v>286.29000000000002</v>
      </c>
      <c r="D11">
        <v>355.79</v>
      </c>
      <c r="E11">
        <v>366.71</v>
      </c>
      <c r="F11">
        <v>745.57999999999993</v>
      </c>
      <c r="G11">
        <v>667.79</v>
      </c>
      <c r="H11">
        <v>5024.12</v>
      </c>
      <c r="I11">
        <v>7640.96</v>
      </c>
      <c r="J11">
        <v>6904</v>
      </c>
      <c r="K11">
        <v>5268.86</v>
      </c>
      <c r="L11">
        <v>3878.98</v>
      </c>
      <c r="M11">
        <v>6498.73</v>
      </c>
      <c r="N11">
        <v>8234.35</v>
      </c>
      <c r="O11">
        <v>2997.33</v>
      </c>
      <c r="P11">
        <v>5678.4</v>
      </c>
      <c r="Q11">
        <v>8739.6200000000008</v>
      </c>
      <c r="R11">
        <v>9861.34</v>
      </c>
    </row>
    <row r="12" spans="1:18" x14ac:dyDescent="0.35">
      <c r="A12" t="s">
        <v>74</v>
      </c>
      <c r="B12">
        <v>0</v>
      </c>
      <c r="C12">
        <v>0</v>
      </c>
      <c r="D12">
        <v>6.3</v>
      </c>
      <c r="E12">
        <v>0.19</v>
      </c>
      <c r="F12">
        <v>2.0299999999999998</v>
      </c>
      <c r="G12">
        <v>13.06</v>
      </c>
      <c r="H12">
        <v>61.85</v>
      </c>
      <c r="I12">
        <v>80.399999999999991</v>
      </c>
      <c r="J12">
        <v>246.13</v>
      </c>
      <c r="K12">
        <v>133.86000000000001</v>
      </c>
      <c r="L12">
        <v>74.569999999999993</v>
      </c>
      <c r="M12">
        <v>153.01</v>
      </c>
      <c r="N12">
        <v>193.25</v>
      </c>
      <c r="O12">
        <v>375.87</v>
      </c>
      <c r="P12">
        <v>151.44</v>
      </c>
      <c r="Q12">
        <v>353.59</v>
      </c>
      <c r="R12">
        <v>213.29</v>
      </c>
    </row>
    <row r="13" spans="1:18" x14ac:dyDescent="0.35">
      <c r="A13" t="s">
        <v>79</v>
      </c>
      <c r="B13">
        <v>92.05</v>
      </c>
      <c r="C13">
        <v>191.7</v>
      </c>
      <c r="D13">
        <v>57.22</v>
      </c>
      <c r="E13">
        <v>56.73</v>
      </c>
      <c r="F13">
        <v>152.29</v>
      </c>
      <c r="G13">
        <v>682.05000000000007</v>
      </c>
      <c r="H13">
        <v>1699.48</v>
      </c>
      <c r="I13">
        <v>4087.53</v>
      </c>
      <c r="J13">
        <v>5566.2800000000007</v>
      </c>
      <c r="K13">
        <v>5831.0300000000007</v>
      </c>
      <c r="L13">
        <v>2977.36</v>
      </c>
      <c r="M13">
        <v>3824.56</v>
      </c>
      <c r="N13">
        <v>1657.93</v>
      </c>
      <c r="O13">
        <v>1971.59</v>
      </c>
      <c r="P13">
        <v>1857.35</v>
      </c>
      <c r="Q13">
        <v>4696.12</v>
      </c>
      <c r="R13">
        <v>4106.2</v>
      </c>
    </row>
    <row r="14" spans="1:18" x14ac:dyDescent="0.35">
      <c r="A14" t="s">
        <v>89</v>
      </c>
      <c r="B14">
        <v>129.31</v>
      </c>
      <c r="C14">
        <v>69.660000000000011</v>
      </c>
      <c r="D14">
        <v>92.58</v>
      </c>
      <c r="E14">
        <v>47.610000000000007</v>
      </c>
      <c r="F14">
        <v>68.460000000000008</v>
      </c>
      <c r="G14">
        <v>78.900000000000006</v>
      </c>
      <c r="H14">
        <v>308.20999999999998</v>
      </c>
      <c r="I14">
        <v>623.20999999999992</v>
      </c>
      <c r="J14">
        <v>1223.55</v>
      </c>
      <c r="K14">
        <v>813.49000000000012</v>
      </c>
      <c r="L14">
        <v>576.31000000000006</v>
      </c>
      <c r="M14">
        <v>1250.1199999999999</v>
      </c>
      <c r="N14">
        <v>1011.45</v>
      </c>
      <c r="O14">
        <v>1617.83</v>
      </c>
      <c r="P14">
        <v>3427.18</v>
      </c>
      <c r="Q14">
        <v>4331.62</v>
      </c>
      <c r="R14">
        <v>3188.66</v>
      </c>
    </row>
    <row r="15" spans="1:18" x14ac:dyDescent="0.35">
      <c r="A15" t="s">
        <v>94</v>
      </c>
      <c r="B15">
        <v>856.08000000000015</v>
      </c>
      <c r="C15">
        <v>242.03</v>
      </c>
      <c r="D15">
        <v>265.43</v>
      </c>
      <c r="E15">
        <v>267.07</v>
      </c>
      <c r="F15">
        <v>332.18</v>
      </c>
      <c r="G15">
        <v>321.29000000000002</v>
      </c>
      <c r="H15">
        <v>481.43</v>
      </c>
      <c r="I15">
        <v>2148.5300000000002</v>
      </c>
      <c r="J15">
        <v>2543.8000000000002</v>
      </c>
      <c r="K15">
        <v>1741.84</v>
      </c>
      <c r="L15">
        <v>2653.62</v>
      </c>
      <c r="M15">
        <v>2745.83</v>
      </c>
      <c r="N15">
        <v>1754.02</v>
      </c>
      <c r="O15">
        <v>1049.92</v>
      </c>
      <c r="P15">
        <v>1809.69</v>
      </c>
      <c r="Q15">
        <v>1645.85</v>
      </c>
      <c r="R15">
        <v>1792.33</v>
      </c>
    </row>
    <row r="16" spans="1:18" x14ac:dyDescent="0.35">
      <c r="A16" t="s">
        <v>103</v>
      </c>
      <c r="B16">
        <f>SUM(B2:B15)</f>
        <v>2378.71</v>
      </c>
      <c r="C16">
        <f t="shared" ref="C16:R16" si="0">SUM(C2:C15)</f>
        <v>4027.69</v>
      </c>
      <c r="D16">
        <f t="shared" si="0"/>
        <v>2704.3199999999997</v>
      </c>
      <c r="E16">
        <f t="shared" si="0"/>
        <v>2187.8500000000004</v>
      </c>
      <c r="F16">
        <f t="shared" si="0"/>
        <v>3218.6899999999996</v>
      </c>
      <c r="G16">
        <f t="shared" si="0"/>
        <v>5539.7499999999991</v>
      </c>
      <c r="H16">
        <f t="shared" si="0"/>
        <v>12491.76</v>
      </c>
      <c r="I16">
        <f t="shared" si="0"/>
        <v>24575.399999999998</v>
      </c>
      <c r="J16">
        <f t="shared" si="0"/>
        <v>31395.96</v>
      </c>
      <c r="K16">
        <f t="shared" si="0"/>
        <v>25834.380000000005</v>
      </c>
      <c r="L16">
        <f t="shared" si="0"/>
        <v>21383.07</v>
      </c>
      <c r="M16">
        <f t="shared" si="0"/>
        <v>35120.78</v>
      </c>
      <c r="N16">
        <f t="shared" si="0"/>
        <v>22423.590000000004</v>
      </c>
      <c r="O16">
        <f t="shared" si="0"/>
        <v>24299.32</v>
      </c>
      <c r="P16">
        <f t="shared" si="0"/>
        <v>30930.469999999994</v>
      </c>
      <c r="Q16">
        <f t="shared" si="0"/>
        <v>40000.990000000005</v>
      </c>
      <c r="R16">
        <f t="shared" si="0"/>
        <v>43478.259999999995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C16" sqref="C16"/>
    </sheetView>
  </sheetViews>
  <sheetFormatPr defaultRowHeight="14.5" x14ac:dyDescent="0.35"/>
  <cols>
    <col min="1" max="1" width="28" bestFit="1" customWidth="1"/>
    <col min="2" max="5" width="13.1796875" bestFit="1" customWidth="1"/>
    <col min="6" max="9" width="12.08984375" bestFit="1" customWidth="1"/>
  </cols>
  <sheetData>
    <row r="1" spans="1:9" x14ac:dyDescent="0.35">
      <c r="A1" s="36" t="s">
        <v>0</v>
      </c>
      <c r="B1" s="36" t="s">
        <v>95</v>
      </c>
      <c r="C1" s="36" t="s">
        <v>96</v>
      </c>
      <c r="D1" s="36" t="s">
        <v>97</v>
      </c>
      <c r="E1" s="36" t="s">
        <v>98</v>
      </c>
      <c r="F1" s="36" t="s">
        <v>99</v>
      </c>
      <c r="G1" s="36" t="s">
        <v>100</v>
      </c>
      <c r="H1" s="36" t="s">
        <v>101</v>
      </c>
      <c r="I1" s="36" t="s">
        <v>102</v>
      </c>
    </row>
    <row r="2" spans="1:9" x14ac:dyDescent="0.35">
      <c r="A2" t="s">
        <v>24</v>
      </c>
      <c r="B2">
        <v>1505.17</v>
      </c>
      <c r="C2">
        <v>1634.7</v>
      </c>
      <c r="D2">
        <v>2011.7</v>
      </c>
      <c r="E2">
        <v>2376.69</v>
      </c>
      <c r="F2">
        <v>2475.04</v>
      </c>
      <c r="G2">
        <v>2181.4499999999998</v>
      </c>
      <c r="H2">
        <v>2345.7199999999998</v>
      </c>
      <c r="I2">
        <v>2201.56</v>
      </c>
    </row>
    <row r="3" spans="1:9" x14ac:dyDescent="0.35">
      <c r="A3" t="s">
        <v>28</v>
      </c>
      <c r="B3">
        <v>1938.64</v>
      </c>
      <c r="C3">
        <v>2142.85</v>
      </c>
      <c r="D3">
        <v>2521.73</v>
      </c>
      <c r="E3">
        <v>2608.8000000000002</v>
      </c>
      <c r="F3">
        <v>2725.97</v>
      </c>
      <c r="G3">
        <v>3520.99</v>
      </c>
      <c r="H3">
        <v>5163.8999999999996</v>
      </c>
      <c r="I3">
        <v>6262</v>
      </c>
    </row>
    <row r="4" spans="1:9" x14ac:dyDescent="0.35">
      <c r="A4" t="s">
        <v>31</v>
      </c>
      <c r="B4">
        <v>1790.57</v>
      </c>
      <c r="C4">
        <v>1953.52</v>
      </c>
      <c r="D4">
        <v>2403.86</v>
      </c>
      <c r="E4">
        <v>2762.02</v>
      </c>
      <c r="F4">
        <v>2848.41</v>
      </c>
      <c r="G4">
        <v>3001.48</v>
      </c>
      <c r="H4">
        <v>4188</v>
      </c>
      <c r="I4">
        <v>4707.0600000000004</v>
      </c>
    </row>
    <row r="5" spans="1:9" x14ac:dyDescent="0.35">
      <c r="A5" t="s">
        <v>37</v>
      </c>
      <c r="B5">
        <v>1343.34</v>
      </c>
      <c r="C5">
        <v>1491.2</v>
      </c>
      <c r="D5">
        <v>1788.68</v>
      </c>
      <c r="E5">
        <v>2081.59</v>
      </c>
      <c r="F5">
        <v>2153.62</v>
      </c>
      <c r="G5">
        <v>2528.0700000000002</v>
      </c>
      <c r="H5">
        <v>3057.25</v>
      </c>
      <c r="I5">
        <v>2953.36</v>
      </c>
    </row>
    <row r="6" spans="1:9" x14ac:dyDescent="0.35">
      <c r="A6" t="s">
        <v>45</v>
      </c>
      <c r="B6">
        <v>567.23</v>
      </c>
      <c r="C6">
        <v>630.67999999999995</v>
      </c>
      <c r="D6">
        <v>768.72</v>
      </c>
      <c r="E6">
        <v>887.66</v>
      </c>
      <c r="F6">
        <v>1009.66</v>
      </c>
      <c r="G6">
        <v>921.26</v>
      </c>
      <c r="H6">
        <v>959.04</v>
      </c>
      <c r="I6">
        <v>926.44</v>
      </c>
    </row>
    <row r="7" spans="1:9" x14ac:dyDescent="0.35">
      <c r="A7" t="s">
        <v>50</v>
      </c>
      <c r="B7">
        <v>954.63</v>
      </c>
      <c r="C7">
        <v>1066.27</v>
      </c>
      <c r="D7">
        <v>1304.04</v>
      </c>
      <c r="E7">
        <v>1497.32</v>
      </c>
      <c r="F7">
        <v>1734.6</v>
      </c>
      <c r="G7">
        <v>1147.29</v>
      </c>
      <c r="H7">
        <v>1399.22</v>
      </c>
      <c r="I7">
        <v>1538.64</v>
      </c>
    </row>
    <row r="8" spans="1:9" x14ac:dyDescent="0.35">
      <c r="A8" t="s">
        <v>54</v>
      </c>
      <c r="B8">
        <v>1213.1300000000001</v>
      </c>
      <c r="C8">
        <v>1363.64</v>
      </c>
      <c r="D8">
        <v>1658.66</v>
      </c>
      <c r="E8">
        <v>1942.17</v>
      </c>
      <c r="F8">
        <v>1783.07</v>
      </c>
      <c r="G8">
        <v>1913.32</v>
      </c>
      <c r="H8">
        <v>1988.62</v>
      </c>
      <c r="I8">
        <v>1877.18</v>
      </c>
    </row>
    <row r="9" spans="1:9" x14ac:dyDescent="0.35">
      <c r="A9" t="s">
        <v>60</v>
      </c>
      <c r="B9">
        <v>649.64</v>
      </c>
      <c r="C9">
        <v>715.42</v>
      </c>
      <c r="D9">
        <v>864.54</v>
      </c>
      <c r="E9">
        <v>998.43</v>
      </c>
      <c r="F9">
        <v>1160.1400000000001</v>
      </c>
      <c r="G9">
        <v>1637.96</v>
      </c>
      <c r="H9">
        <v>910.75</v>
      </c>
      <c r="I9">
        <v>906.74</v>
      </c>
    </row>
    <row r="10" spans="1:9" x14ac:dyDescent="0.35">
      <c r="A10" t="s">
        <v>66</v>
      </c>
      <c r="B10">
        <v>371.64</v>
      </c>
      <c r="C10">
        <v>416.88</v>
      </c>
      <c r="D10">
        <v>505.81</v>
      </c>
      <c r="E10">
        <v>569.28</v>
      </c>
      <c r="F10">
        <v>651.04999999999995</v>
      </c>
      <c r="G10">
        <v>831.46</v>
      </c>
      <c r="H10">
        <v>839.83</v>
      </c>
      <c r="I10">
        <v>902.35</v>
      </c>
    </row>
    <row r="11" spans="1:9" x14ac:dyDescent="0.35">
      <c r="A11" t="s">
        <v>70</v>
      </c>
      <c r="B11">
        <v>4308.1000000000004</v>
      </c>
      <c r="C11">
        <v>4857.5</v>
      </c>
      <c r="D11">
        <v>5949.54</v>
      </c>
      <c r="E11">
        <v>6570.26</v>
      </c>
      <c r="F11">
        <v>6394.7</v>
      </c>
      <c r="G11">
        <v>7102.21</v>
      </c>
      <c r="H11">
        <v>8093.12</v>
      </c>
      <c r="I11">
        <v>9300.48</v>
      </c>
    </row>
    <row r="12" spans="1:9" x14ac:dyDescent="0.35">
      <c r="A12" t="s">
        <v>74</v>
      </c>
      <c r="B12">
        <v>121.11</v>
      </c>
      <c r="C12">
        <v>137.26</v>
      </c>
      <c r="D12">
        <v>170.86</v>
      </c>
      <c r="E12">
        <v>197.54</v>
      </c>
      <c r="F12">
        <v>206.11</v>
      </c>
      <c r="G12">
        <v>257.49</v>
      </c>
      <c r="H12">
        <v>239.44</v>
      </c>
      <c r="I12">
        <v>283.44</v>
      </c>
    </row>
    <row r="13" spans="1:9" x14ac:dyDescent="0.35">
      <c r="A13" t="s">
        <v>79</v>
      </c>
      <c r="B13">
        <v>2323.9699999999998</v>
      </c>
      <c r="C13">
        <v>2614.91</v>
      </c>
      <c r="D13">
        <v>3246.46</v>
      </c>
      <c r="E13">
        <v>3657.6</v>
      </c>
      <c r="F13">
        <v>3365.27</v>
      </c>
      <c r="G13">
        <v>2857.84</v>
      </c>
      <c r="H13">
        <v>3553.22</v>
      </c>
      <c r="I13">
        <v>4401.16</v>
      </c>
    </row>
    <row r="14" spans="1:9" x14ac:dyDescent="0.35">
      <c r="A14" t="s">
        <v>89</v>
      </c>
      <c r="B14">
        <v>1109.3</v>
      </c>
      <c r="C14">
        <v>1243.95</v>
      </c>
      <c r="D14">
        <v>1537.54</v>
      </c>
      <c r="E14">
        <v>1806.34</v>
      </c>
      <c r="F14">
        <v>2027.08</v>
      </c>
      <c r="G14">
        <v>2715.35</v>
      </c>
      <c r="H14">
        <v>3649.15</v>
      </c>
      <c r="I14">
        <v>3760.14</v>
      </c>
    </row>
    <row r="15" spans="1:9" x14ac:dyDescent="0.35">
      <c r="A15" t="s">
        <v>94</v>
      </c>
      <c r="B15">
        <v>1332.41</v>
      </c>
      <c r="C15">
        <v>1436.86</v>
      </c>
      <c r="D15">
        <v>1724.01</v>
      </c>
      <c r="E15">
        <v>1988.54</v>
      </c>
      <c r="F15">
        <v>1899.14</v>
      </c>
      <c r="G15">
        <v>1610.36</v>
      </c>
      <c r="H15">
        <v>1749.29</v>
      </c>
      <c r="I15">
        <v>1719.09</v>
      </c>
    </row>
    <row r="16" spans="1:9" x14ac:dyDescent="0.35">
      <c r="A16" t="s">
        <v>103</v>
      </c>
      <c r="B16">
        <v>19528.88</v>
      </c>
      <c r="C16">
        <v>21705.64</v>
      </c>
      <c r="D16">
        <v>26456.14</v>
      </c>
      <c r="E16">
        <v>29944.22</v>
      </c>
      <c r="F16">
        <v>30433.86</v>
      </c>
      <c r="G16">
        <v>32226.53</v>
      </c>
      <c r="H16">
        <v>38136.57</v>
      </c>
      <c r="I16">
        <v>41739.620000000003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FDI data raw</vt:lpstr>
      <vt:lpstr>modified sectors</vt:lpstr>
      <vt:lpstr>avarage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mondal</dc:creator>
  <cp:lastModifiedBy>NEHA MONDAL</cp:lastModifiedBy>
  <dcterms:created xsi:type="dcterms:W3CDTF">2024-03-23T14:48:31Z</dcterms:created>
  <dcterms:modified xsi:type="dcterms:W3CDTF">2024-03-28T17:58:24Z</dcterms:modified>
</cp:coreProperties>
</file>