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m\git practice\FD-investment-analysis\"/>
    </mc:Choice>
  </mc:AlternateContent>
  <xr:revisionPtr revIDLastSave="0" documentId="13_ncr:40009_{924ABFE3-C7AB-4114-9D6C-9FDC4C1A044C}" xr6:coauthVersionLast="47" xr6:coauthVersionMax="47" xr10:uidLastSave="{00000000-0000-0000-0000-000000000000}"/>
  <bookViews>
    <workbookView xWindow="-110" yWindow="-110" windowWidth="19420" windowHeight="10300"/>
  </bookViews>
  <sheets>
    <sheet name="FDI data raw" sheetId="1" r:id="rId1"/>
    <sheet name="modified sctors" sheetId="2" r:id="rId2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8" i="1"/>
  <c r="B73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8" i="1"/>
  <c r="B54" i="1"/>
  <c r="B50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44" i="1"/>
  <c r="B38" i="1"/>
  <c r="B34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5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8" i="1"/>
  <c r="D8" i="1"/>
  <c r="B8" i="1"/>
</calcChain>
</file>

<file path=xl/sharedStrings.xml><?xml version="1.0" encoding="utf-8"?>
<sst xmlns="http://schemas.openxmlformats.org/spreadsheetml/2006/main" count="127" uniqueCount="95">
  <si>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</si>
  <si>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</si>
  <si>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</si>
  <si>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</si>
  <si>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</si>
  <si>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</si>
  <si>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</si>
  <si>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</si>
  <si>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</si>
  <si>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</si>
  <si>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</si>
  <si>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</si>
  <si>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</si>
  <si>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</si>
  <si>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</si>
  <si>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</si>
  <si>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</si>
  <si>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</si>
  <si>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</si>
  <si>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</si>
  <si>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</si>
  <si>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</si>
  <si>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</si>
  <si>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</si>
  <si>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</si>
  <si>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</si>
  <si>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</si>
  <si>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</si>
  <si>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</si>
  <si>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</si>
  <si>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</si>
  <si>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</si>
  <si>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</si>
  <si>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</si>
  <si>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</si>
  <si>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</si>
  <si>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</si>
  <si>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</si>
  <si>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</si>
  <si>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</si>
  <si>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</si>
  <si>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</si>
  <si>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</si>
  <si>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</si>
  <si>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</si>
  <si>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</si>
  <si>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</si>
  <si>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</si>
  <si>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</si>
  <si>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</si>
  <si>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</si>
  <si>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</si>
  <si>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</si>
  <si>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</si>
  <si>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</si>
  <si>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</si>
  <si>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</si>
  <si>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</si>
  <si>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</si>
  <si>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</si>
  <si>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</si>
  <si>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</si>
  <si>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</si>
  <si>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</si>
  <si>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</si>
  <si>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</si>
  <si>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</si>
  <si>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</si>
  <si>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</si>
  <si>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</si>
  <si>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</si>
  <si>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</si>
  <si>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</si>
  <si>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</si>
  <si>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</si>
  <si>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</si>
  <si>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</si>
  <si>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</si>
  <si>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</si>
  <si>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</si>
  <si>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</si>
  <si>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CONTRUCTION</t>
  </si>
  <si>
    <t>ENERGY PRODUCTION</t>
  </si>
  <si>
    <t>ELECTRICAL MACHINES</t>
  </si>
  <si>
    <t xml:space="preserve">COMUNICATION </t>
  </si>
  <si>
    <t xml:space="preserve">TRANPORT INDUSTRIES </t>
  </si>
  <si>
    <t>MACHINARIES AND INTRIMENTS</t>
  </si>
  <si>
    <t>IMPORTANT  INDUSTRIES</t>
  </si>
  <si>
    <t xml:space="preserve">OTHER </t>
  </si>
  <si>
    <t>EDUCATION SECTOR</t>
  </si>
  <si>
    <t>SEVICES SECTOR</t>
  </si>
  <si>
    <t>TEXTILES AND GOODS SECTOR</t>
  </si>
  <si>
    <t>FOOD SECTOR</t>
  </si>
  <si>
    <t>MEDICAL SECTOR</t>
  </si>
  <si>
    <t>AGRICULTURAL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</si>
</sst>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" fillId="10" borderId="0" xfId="19"/>
    <xf numFmtId="0" fontId="1" fillId="11" borderId="0" xfId="20"/>
    <xf numFmtId="0" fontId="1" fillId="14" borderId="0" xfId="23"/>
    <xf numFmtId="0" fontId="1" fillId="15" borderId="0" xfId="24"/>
    <xf numFmtId="0" fontId="1" fillId="19" borderId="0" xfId="28"/>
    <xf numFmtId="0" fontId="1" fillId="18" borderId="0" xfId="27"/>
    <xf numFmtId="0" fontId="16" fillId="0" borderId="0" xfId="0" applyFont="1"/>
    <xf numFmtId="0" fontId="1" fillId="22" borderId="0" xfId="31"/>
    <xf numFmtId="0" fontId="1" fillId="12" borderId="0" xfId="21"/>
    <xf numFmtId="0" fontId="1" fillId="26" borderId="0" xfId="35"/>
    <xf numFmtId="0" fontId="1" fillId="30" borderId="0" xfId="39"/>
    <xf numFmtId="0" fontId="1" fillId="16" borderId="0" xfId="25"/>
    <xf numFmtId="0" fontId="1" fillId="20" borderId="0" xfId="29"/>
    <xf numFmtId="0" fontId="1" fillId="32" borderId="0" xfId="41"/>
    <xf numFmtId="0" fontId="1" fillId="24" borderId="0" xfId="33"/>
    <xf numFmtId="0" fontId="1" fillId="28" borderId="0" xfId="37"/>
    <xf numFmtId="0" fontId="17" fillId="13" borderId="0" xfId="22"/>
    <xf numFmtId="0" fontId="16" fillId="11" borderId="0" xfId="20" applyFont="1"/>
    <xf numFmtId="0" fontId="16" fillId="10" borderId="0" xfId="19" applyFont="1"/>
    <xf numFmtId="0" fontId="16" fillId="15" borderId="0" xfId="24" applyFont="1"/>
    <xf numFmtId="0" fontId="16" fillId="14" borderId="0" xfId="23" applyFont="1"/>
    <xf numFmtId="0" fontId="16" fillId="19" borderId="0" xfId="28" applyFont="1"/>
    <xf numFmtId="0" fontId="16" fillId="18" borderId="0" xfId="27" applyFont="1"/>
    <xf numFmtId="0" fontId="3" fillId="33" borderId="1" xfId="2" applyFill="1"/>
    <xf numFmtId="0" fontId="16" fillId="23" borderId="0" xfId="32" applyFont="1"/>
    <xf numFmtId="0" fontId="16" fillId="22" borderId="0" xfId="31" applyFont="1"/>
    <xf numFmtId="0" fontId="13" fillId="25" borderId="0" xfId="34" applyFont="1"/>
    <xf numFmtId="0" fontId="13" fillId="29" borderId="0" xfId="38" applyFont="1"/>
    <xf numFmtId="0" fontId="16" fillId="27" borderId="0" xfId="36" applyFont="1"/>
    <xf numFmtId="0" fontId="16" fillId="31" borderId="0" xfId="40" applyFont="1"/>
    <xf numFmtId="0" fontId="13" fillId="17" borderId="0" xfId="26" applyFont="1"/>
    <xf numFmtId="0" fontId="13" fillId="21" borderId="0" xfId="30" applyFont="1"/>
    <xf numFmtId="0" fontId="13" fillId="13" borderId="0" xfId="22" applyFont="1"/>
    <xf numFmtId="0" fontId="13" fillId="9" borderId="0" xfId="18" applyFon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A35" workbookViewId="0">
      <selection activeCell="A83" sqref="A83"/>
    </sheetView>
  </sheetViews>
  <sheetFormatPr defaultRowHeight="14.5" x14ac:dyDescent="0.35"/>
  <cols>
    <col min="1" max="1" width="101.7265625" bestFit="1" customWidth="1"/>
    <col min="2" max="18" width="10" bestFit="1" customWidth="1"/>
  </cols>
  <sheetData>
    <row r="1" spans="1:23" s="24" customFormat="1" ht="20" thickBot="1" x14ac:dyDescent="0.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/>
      <c r="T1"/>
      <c r="U1"/>
      <c r="V1"/>
      <c r="W1"/>
    </row>
    <row r="2" spans="1:23" ht="15" thickTop="1" x14ac:dyDescent="0.35">
      <c r="A2" s="1" t="s">
        <v>20</v>
      </c>
      <c r="B2" s="1">
        <v>89.42</v>
      </c>
      <c r="C2" s="1">
        <v>757.44</v>
      </c>
      <c r="D2" s="1">
        <v>59.11</v>
      </c>
      <c r="E2" s="1">
        <v>27.09</v>
      </c>
      <c r="F2" s="1">
        <v>43.37</v>
      </c>
      <c r="G2" s="1">
        <v>72.69</v>
      </c>
      <c r="H2" s="1">
        <v>157.15</v>
      </c>
      <c r="I2" s="1">
        <v>988.68</v>
      </c>
      <c r="J2" s="1">
        <v>907.66</v>
      </c>
      <c r="K2" s="1">
        <v>1271.79</v>
      </c>
      <c r="L2" s="1">
        <v>1271.77</v>
      </c>
      <c r="M2" s="1">
        <v>1652.38</v>
      </c>
      <c r="N2" s="1">
        <v>535.67999999999995</v>
      </c>
      <c r="O2" s="1">
        <v>1066.08</v>
      </c>
      <c r="P2" s="1">
        <v>707.04</v>
      </c>
      <c r="Q2" s="1">
        <v>868.8</v>
      </c>
      <c r="R2" s="1">
        <v>1112.98</v>
      </c>
    </row>
    <row r="3" spans="1:23" x14ac:dyDescent="0.35">
      <c r="A3" s="1" t="s">
        <v>21</v>
      </c>
      <c r="B3" s="1">
        <v>0</v>
      </c>
      <c r="C3" s="1">
        <v>0</v>
      </c>
      <c r="D3" s="1">
        <v>1.7</v>
      </c>
      <c r="E3" s="1">
        <v>4.1399999999999997</v>
      </c>
      <c r="F3" s="1">
        <v>1.27</v>
      </c>
      <c r="G3" s="1">
        <v>1.35</v>
      </c>
      <c r="H3" s="1">
        <v>2.44</v>
      </c>
      <c r="I3" s="1">
        <v>58.82</v>
      </c>
      <c r="J3" s="1">
        <v>125.88</v>
      </c>
      <c r="K3" s="1">
        <v>622.52</v>
      </c>
      <c r="L3" s="1">
        <v>214.4</v>
      </c>
      <c r="M3" s="1">
        <v>452.17</v>
      </c>
      <c r="N3" s="1">
        <v>1106.52</v>
      </c>
      <c r="O3" s="1">
        <v>414.25</v>
      </c>
      <c r="P3" s="1">
        <v>615.95000000000005</v>
      </c>
      <c r="Q3" s="1">
        <v>776.51</v>
      </c>
      <c r="R3" s="1">
        <v>783.57</v>
      </c>
    </row>
    <row r="4" spans="1:23" s="1" customFormat="1" x14ac:dyDescent="0.35">
      <c r="A4" s="1" t="s">
        <v>22</v>
      </c>
      <c r="B4" s="1">
        <v>0</v>
      </c>
      <c r="C4" s="1">
        <v>0</v>
      </c>
      <c r="D4" s="1">
        <v>0</v>
      </c>
      <c r="E4" s="1">
        <v>0.04</v>
      </c>
      <c r="F4" s="1">
        <v>0</v>
      </c>
      <c r="G4" s="1">
        <v>9.14</v>
      </c>
      <c r="H4" s="1">
        <v>1.3</v>
      </c>
      <c r="I4" s="1">
        <v>14.08</v>
      </c>
      <c r="J4" s="1">
        <v>0.22</v>
      </c>
      <c r="K4" s="1">
        <v>0</v>
      </c>
      <c r="L4" s="1">
        <v>0</v>
      </c>
      <c r="M4" s="1">
        <v>0</v>
      </c>
      <c r="N4" s="1">
        <v>0</v>
      </c>
      <c r="O4" s="1">
        <v>2.96</v>
      </c>
      <c r="P4" s="1">
        <v>0</v>
      </c>
      <c r="Q4" s="1">
        <v>0</v>
      </c>
      <c r="R4" s="1">
        <v>0</v>
      </c>
      <c r="S4"/>
      <c r="T4"/>
      <c r="U4"/>
      <c r="V4"/>
      <c r="W4"/>
    </row>
    <row r="5" spans="1:23" s="1" customFormat="1" x14ac:dyDescent="0.35">
      <c r="A5" s="1" t="s">
        <v>23</v>
      </c>
      <c r="B5" s="1">
        <v>9.35</v>
      </c>
      <c r="C5" s="1">
        <v>211.07</v>
      </c>
      <c r="D5" s="1">
        <v>56.78</v>
      </c>
      <c r="E5" s="1">
        <v>80.64</v>
      </c>
      <c r="F5" s="1">
        <v>102.78</v>
      </c>
      <c r="G5" s="1">
        <v>12.09</v>
      </c>
      <c r="H5" s="1">
        <v>87.71</v>
      </c>
      <c r="I5" s="1">
        <v>1405.04</v>
      </c>
      <c r="J5" s="1">
        <v>349.29</v>
      </c>
      <c r="K5" s="1">
        <v>265.52999999999997</v>
      </c>
      <c r="L5" s="1">
        <v>556.42999999999995</v>
      </c>
      <c r="M5" s="1">
        <v>2029.98</v>
      </c>
      <c r="N5" s="1">
        <v>214.8</v>
      </c>
      <c r="O5" s="1">
        <v>112.23</v>
      </c>
      <c r="P5" s="1">
        <v>1079.02</v>
      </c>
      <c r="Q5" s="1">
        <v>103.02</v>
      </c>
      <c r="R5" s="1">
        <v>180.4</v>
      </c>
      <c r="S5"/>
      <c r="T5"/>
      <c r="U5"/>
      <c r="V5"/>
      <c r="W5"/>
    </row>
    <row r="6" spans="1:23" s="1" customFormat="1" x14ac:dyDescent="0.35">
      <c r="A6" s="1" t="s">
        <v>24</v>
      </c>
      <c r="B6" s="1">
        <v>0</v>
      </c>
      <c r="C6" s="1">
        <v>0</v>
      </c>
      <c r="D6" s="1">
        <v>0</v>
      </c>
      <c r="E6" s="1">
        <v>0.04</v>
      </c>
      <c r="F6" s="1">
        <v>0.54</v>
      </c>
      <c r="G6" s="1">
        <v>0</v>
      </c>
      <c r="H6" s="1">
        <v>3.31</v>
      </c>
      <c r="I6" s="1">
        <v>1.51</v>
      </c>
      <c r="J6" s="1">
        <v>0</v>
      </c>
      <c r="K6" s="1">
        <v>3.96</v>
      </c>
      <c r="L6" s="1">
        <v>0.63</v>
      </c>
      <c r="M6" s="1">
        <v>31.79</v>
      </c>
      <c r="N6" s="1">
        <v>20.05</v>
      </c>
      <c r="O6" s="1">
        <v>0.17</v>
      </c>
      <c r="P6" s="1">
        <v>1.33</v>
      </c>
      <c r="Q6" s="1">
        <v>77.91</v>
      </c>
      <c r="R6" s="1">
        <v>53.91</v>
      </c>
      <c r="S6"/>
      <c r="T6"/>
      <c r="U6"/>
      <c r="V6"/>
      <c r="W6"/>
    </row>
    <row r="7" spans="1:23" s="1" customFormat="1" x14ac:dyDescent="0.35">
      <c r="A7" s="1" t="s">
        <v>25</v>
      </c>
      <c r="B7" s="1">
        <v>0</v>
      </c>
      <c r="C7" s="1">
        <v>0</v>
      </c>
      <c r="D7" s="1">
        <v>0</v>
      </c>
      <c r="E7" s="1">
        <v>0</v>
      </c>
      <c r="F7" s="1">
        <v>2.66</v>
      </c>
      <c r="G7" s="1">
        <v>0.74</v>
      </c>
      <c r="H7" s="1">
        <v>25.57</v>
      </c>
      <c r="I7" s="1">
        <v>40.53</v>
      </c>
      <c r="J7" s="1">
        <v>74.88</v>
      </c>
      <c r="K7" s="1">
        <v>39.5</v>
      </c>
      <c r="L7" s="1">
        <v>166.44</v>
      </c>
      <c r="M7" s="1">
        <v>313.75</v>
      </c>
      <c r="N7" s="1">
        <v>184.6</v>
      </c>
      <c r="O7" s="1">
        <v>212.78</v>
      </c>
      <c r="P7" s="1">
        <v>230.7</v>
      </c>
      <c r="Q7" s="1">
        <v>159.13</v>
      </c>
      <c r="R7" s="1">
        <v>286.88</v>
      </c>
      <c r="S7"/>
      <c r="T7"/>
      <c r="U7"/>
      <c r="V7"/>
      <c r="W7"/>
    </row>
    <row r="8" spans="1:23" s="19" customFormat="1" x14ac:dyDescent="0.35">
      <c r="A8" s="18" t="s">
        <v>82</v>
      </c>
      <c r="B8" s="18">
        <f>SUM(B5,B6,B7,B2,B3,B4)</f>
        <v>98.77</v>
      </c>
      <c r="C8" s="18">
        <f>SUM(C5,C6,C7,C2,C3,C4)</f>
        <v>968.51</v>
      </c>
      <c r="D8" s="18">
        <f>SUM(D5,D6,D7,D2,D3,D4)</f>
        <v>117.59</v>
      </c>
      <c r="E8" s="18">
        <f>SUM(E5,E6,E7,E2,E3,E4)</f>
        <v>111.95000000000002</v>
      </c>
      <c r="F8" s="18">
        <f>SUM(F5,F6,F7,F2,F3,F4)</f>
        <v>150.62</v>
      </c>
      <c r="G8" s="18">
        <f>SUM(G5,G6,G7,G2,G3,G4)</f>
        <v>96.009999999999991</v>
      </c>
      <c r="H8" s="18">
        <f>SUM(H5,H6,H7,H2,H3,H4)</f>
        <v>277.48</v>
      </c>
      <c r="I8" s="18">
        <f>SUM(I5,I6,I7,I2,I3,I4)</f>
        <v>2508.66</v>
      </c>
      <c r="J8" s="18">
        <f>SUM(J5,J6,J7,J2,J3,J4)</f>
        <v>1457.93</v>
      </c>
      <c r="K8" s="18">
        <f>SUM(K5,K6,K7,K2,K3,K4)</f>
        <v>2203.3000000000002</v>
      </c>
      <c r="L8" s="18">
        <f>SUM(L5,L6,L7,L2,L3,L4)</f>
        <v>2209.67</v>
      </c>
      <c r="M8" s="18">
        <f>SUM(M5,M6,M7,M2,M3,M4)</f>
        <v>4480.07</v>
      </c>
      <c r="N8" s="18">
        <f>SUM(N5,N6,N7,N2,N3,N4)</f>
        <v>2061.65</v>
      </c>
      <c r="O8" s="18">
        <f>SUM(O5,O6,O7,O2,O3,O4)</f>
        <v>1808.47</v>
      </c>
      <c r="P8" s="18">
        <f>SUM(P5,P6,P7,P2,P3,P4)</f>
        <v>2634.04</v>
      </c>
      <c r="Q8" s="18">
        <f>SUM(Q5,Q6,Q7,Q2,Q3,Q4)</f>
        <v>1985.37</v>
      </c>
      <c r="R8" s="18">
        <f>SUM(R5,R6,R7,R2,R3,R4)</f>
        <v>2417.7400000000002</v>
      </c>
      <c r="S8"/>
      <c r="T8"/>
      <c r="U8"/>
      <c r="V8"/>
      <c r="W8"/>
    </row>
    <row r="9" spans="1:23" s="1" customFormat="1" x14ac:dyDescent="0.35">
      <c r="A9" s="3" t="s">
        <v>26</v>
      </c>
      <c r="B9" s="3">
        <v>79.760000000000005</v>
      </c>
      <c r="C9" s="3">
        <v>65.760000000000005</v>
      </c>
      <c r="D9" s="3">
        <v>34.71</v>
      </c>
      <c r="E9" s="3">
        <v>73.2</v>
      </c>
      <c r="F9" s="3">
        <v>97.4</v>
      </c>
      <c r="G9" s="3">
        <v>39.5</v>
      </c>
      <c r="H9" s="3">
        <v>76.849999999999994</v>
      </c>
      <c r="I9" s="3">
        <v>653.74</v>
      </c>
      <c r="J9" s="3">
        <v>417.35</v>
      </c>
      <c r="K9" s="3">
        <v>728.27</v>
      </c>
      <c r="L9" s="3">
        <v>153.9</v>
      </c>
      <c r="M9" s="3">
        <v>566.39</v>
      </c>
      <c r="N9" s="3">
        <v>195.87</v>
      </c>
      <c r="O9" s="3">
        <v>134.31</v>
      </c>
      <c r="P9" s="3">
        <v>574.83000000000004</v>
      </c>
      <c r="Q9" s="3">
        <v>444.88</v>
      </c>
      <c r="R9" s="3">
        <v>2230.69</v>
      </c>
      <c r="S9"/>
      <c r="T9"/>
      <c r="U9"/>
      <c r="V9"/>
      <c r="W9"/>
    </row>
    <row r="10" spans="1:23" s="2" customFormat="1" x14ac:dyDescent="0.35">
      <c r="A10" s="3" t="s">
        <v>27</v>
      </c>
      <c r="B10" s="3">
        <v>228.39</v>
      </c>
      <c r="C10" s="3">
        <v>419.39</v>
      </c>
      <c r="D10" s="3">
        <v>314.24</v>
      </c>
      <c r="E10" s="3">
        <v>368.32</v>
      </c>
      <c r="F10" s="3">
        <v>527.9</v>
      </c>
      <c r="G10" s="3">
        <v>1359.97</v>
      </c>
      <c r="H10" s="3">
        <v>2613.33</v>
      </c>
      <c r="I10" s="3">
        <v>1382.25</v>
      </c>
      <c r="J10" s="3">
        <v>1543.34</v>
      </c>
      <c r="K10" s="3">
        <v>871.86</v>
      </c>
      <c r="L10" s="3">
        <v>779.81</v>
      </c>
      <c r="M10" s="3">
        <v>796.35</v>
      </c>
      <c r="N10" s="3">
        <v>485.96</v>
      </c>
      <c r="O10" s="3">
        <v>1126.27</v>
      </c>
      <c r="P10" s="3">
        <v>2296.04</v>
      </c>
      <c r="Q10" s="3">
        <v>5904.36</v>
      </c>
      <c r="R10" s="3">
        <v>3651.71</v>
      </c>
      <c r="S10"/>
      <c r="T10"/>
      <c r="U10"/>
      <c r="V10"/>
      <c r="W10"/>
    </row>
    <row r="11" spans="1:23" s="3" customFormat="1" x14ac:dyDescent="0.35">
      <c r="A11" s="3" t="s">
        <v>28</v>
      </c>
      <c r="B11" s="3">
        <v>8.34</v>
      </c>
      <c r="C11" s="3">
        <v>12.47</v>
      </c>
      <c r="D11" s="3">
        <v>295.88</v>
      </c>
      <c r="E11" s="3">
        <v>82.31</v>
      </c>
      <c r="F11" s="3">
        <v>88.1</v>
      </c>
      <c r="G11" s="3">
        <v>40.909999999999997</v>
      </c>
      <c r="H11" s="3">
        <v>42.14</v>
      </c>
      <c r="I11" s="3">
        <v>136.03</v>
      </c>
      <c r="J11" s="3">
        <v>147.51</v>
      </c>
      <c r="K11" s="3">
        <v>52.14</v>
      </c>
      <c r="L11" s="3">
        <v>59.72</v>
      </c>
      <c r="M11" s="3">
        <v>194.41</v>
      </c>
      <c r="N11" s="3">
        <v>38.24</v>
      </c>
      <c r="O11" s="3">
        <v>132.58000000000001</v>
      </c>
      <c r="P11" s="3">
        <v>96.84</v>
      </c>
      <c r="Q11" s="3">
        <v>208.39</v>
      </c>
      <c r="R11" s="3">
        <v>83.97</v>
      </c>
      <c r="S11"/>
      <c r="T11"/>
      <c r="U11"/>
      <c r="V11"/>
      <c r="W11"/>
    </row>
    <row r="12" spans="1:23" s="21" customFormat="1" x14ac:dyDescent="0.35">
      <c r="A12" s="20" t="s">
        <v>83</v>
      </c>
      <c r="B12" s="20">
        <f>SUM(B9,B10,B11)</f>
        <v>316.48999999999995</v>
      </c>
      <c r="C12" s="20">
        <f>SUM(C9,C10,C11)</f>
        <v>497.62</v>
      </c>
      <c r="D12" s="20">
        <f>SUM(D9,D10,D11)</f>
        <v>644.82999999999993</v>
      </c>
      <c r="E12" s="20">
        <f>SUM(E9,E10,E11)</f>
        <v>523.82999999999993</v>
      </c>
      <c r="F12" s="20">
        <f>SUM(F9,F10,F11)</f>
        <v>713.4</v>
      </c>
      <c r="G12" s="20">
        <f>SUM(G9,G10,G11)</f>
        <v>1440.38</v>
      </c>
      <c r="H12" s="20">
        <f>SUM(H9,H10,H11)</f>
        <v>2732.3199999999997</v>
      </c>
      <c r="I12" s="20">
        <f>SUM(I9,I10,I11)</f>
        <v>2172.02</v>
      </c>
      <c r="J12" s="20">
        <f>SUM(J9,J10,J11)</f>
        <v>2108.1999999999998</v>
      </c>
      <c r="K12" s="20">
        <f>SUM(K9,K10,K11)</f>
        <v>1652.2700000000002</v>
      </c>
      <c r="L12" s="20">
        <f>SUM(L9,L10,L11)</f>
        <v>993.43</v>
      </c>
      <c r="M12" s="20">
        <f>SUM(M9,M10,M11)</f>
        <v>1557.15</v>
      </c>
      <c r="N12" s="20">
        <f>SUM(N9,N10,N11)</f>
        <v>720.06999999999994</v>
      </c>
      <c r="O12" s="20">
        <f>SUM(O9,O10,O11)</f>
        <v>1393.1599999999999</v>
      </c>
      <c r="P12" s="20">
        <f>SUM(P9,P10,P11)</f>
        <v>2967.71</v>
      </c>
      <c r="Q12" s="20">
        <f>SUM(Q9,Q10,Q11)</f>
        <v>6557.63</v>
      </c>
      <c r="R12" s="20">
        <f>SUM(R9,R10,R11)</f>
        <v>5966.37</v>
      </c>
      <c r="S12"/>
      <c r="T12"/>
      <c r="U12"/>
      <c r="V12"/>
      <c r="W12"/>
    </row>
    <row r="13" spans="1:23" s="3" customFormat="1" x14ac:dyDescent="0.35">
      <c r="A13" s="6" t="s">
        <v>29</v>
      </c>
      <c r="B13" s="6">
        <v>177.69</v>
      </c>
      <c r="C13" s="6">
        <v>873.23</v>
      </c>
      <c r="D13" s="6">
        <v>191.6</v>
      </c>
      <c r="E13" s="6">
        <v>86.49</v>
      </c>
      <c r="F13" s="6">
        <v>118.33</v>
      </c>
      <c r="G13" s="6">
        <v>617.98</v>
      </c>
      <c r="H13" s="6">
        <v>476.51</v>
      </c>
      <c r="I13" s="6">
        <v>1260.7</v>
      </c>
      <c r="J13" s="6">
        <v>2548.63</v>
      </c>
      <c r="K13" s="6">
        <v>2539.2600000000002</v>
      </c>
      <c r="L13" s="6">
        <v>1664.5</v>
      </c>
      <c r="M13" s="6">
        <v>1997.24</v>
      </c>
      <c r="N13" s="6">
        <v>303.87</v>
      </c>
      <c r="O13" s="6">
        <v>1306.95</v>
      </c>
      <c r="P13" s="6">
        <v>2894.94</v>
      </c>
      <c r="Q13" s="6">
        <v>1324.4</v>
      </c>
      <c r="R13" s="6">
        <v>5563.69</v>
      </c>
      <c r="S13"/>
      <c r="T13"/>
      <c r="U13"/>
      <c r="V13"/>
      <c r="W13"/>
    </row>
    <row r="14" spans="1:23" s="4" customFormat="1" x14ac:dyDescent="0.35">
      <c r="A14" s="6" t="s">
        <v>30</v>
      </c>
      <c r="B14" s="6">
        <v>81.5</v>
      </c>
      <c r="C14" s="6">
        <v>4.54</v>
      </c>
      <c r="D14" s="6">
        <v>36.5</v>
      </c>
      <c r="E14" s="6">
        <v>13.72</v>
      </c>
      <c r="F14" s="6">
        <v>9.85</v>
      </c>
      <c r="G14" s="6">
        <v>55.93</v>
      </c>
      <c r="H14" s="6">
        <v>75.7</v>
      </c>
      <c r="I14" s="6">
        <v>288.49</v>
      </c>
      <c r="J14" s="6">
        <v>735.04</v>
      </c>
      <c r="K14" s="6">
        <v>490.83</v>
      </c>
      <c r="L14" s="6">
        <v>412.11</v>
      </c>
      <c r="M14" s="6">
        <v>675.96</v>
      </c>
      <c r="N14" s="6">
        <v>404.04</v>
      </c>
      <c r="O14" s="6">
        <v>428.52</v>
      </c>
      <c r="P14" s="6">
        <v>254.96</v>
      </c>
      <c r="Q14" s="6">
        <v>1009.34</v>
      </c>
      <c r="R14" s="6">
        <v>1516.68</v>
      </c>
      <c r="S14"/>
      <c r="T14"/>
      <c r="U14"/>
      <c r="V14"/>
      <c r="W14"/>
    </row>
    <row r="15" spans="1:23" s="23" customFormat="1" x14ac:dyDescent="0.35">
      <c r="A15" s="22" t="s">
        <v>84</v>
      </c>
      <c r="B15" s="22">
        <f>SUM(B13,B14)</f>
        <v>259.19</v>
      </c>
      <c r="C15" s="22">
        <f t="shared" ref="C15:R15" si="0">SUM(C13,C14)</f>
        <v>877.77</v>
      </c>
      <c r="D15" s="22">
        <f t="shared" si="0"/>
        <v>228.1</v>
      </c>
      <c r="E15" s="22">
        <f t="shared" si="0"/>
        <v>100.21</v>
      </c>
      <c r="F15" s="22">
        <f t="shared" si="0"/>
        <v>128.18</v>
      </c>
      <c r="G15" s="22">
        <f t="shared" si="0"/>
        <v>673.91</v>
      </c>
      <c r="H15" s="22">
        <f t="shared" si="0"/>
        <v>552.21</v>
      </c>
      <c r="I15" s="22">
        <f t="shared" si="0"/>
        <v>1549.19</v>
      </c>
      <c r="J15" s="22">
        <f t="shared" si="0"/>
        <v>3283.67</v>
      </c>
      <c r="K15" s="22">
        <f t="shared" si="0"/>
        <v>3030.09</v>
      </c>
      <c r="L15" s="22">
        <f t="shared" si="0"/>
        <v>2076.61</v>
      </c>
      <c r="M15" s="22">
        <f t="shared" si="0"/>
        <v>2673.2</v>
      </c>
      <c r="N15" s="22">
        <f t="shared" si="0"/>
        <v>707.91000000000008</v>
      </c>
      <c r="O15" s="22">
        <f t="shared" si="0"/>
        <v>1735.47</v>
      </c>
      <c r="P15" s="22">
        <f t="shared" si="0"/>
        <v>3149.9</v>
      </c>
      <c r="Q15" s="22">
        <f t="shared" si="0"/>
        <v>2333.7400000000002</v>
      </c>
      <c r="R15" s="22">
        <f t="shared" si="0"/>
        <v>7080.37</v>
      </c>
      <c r="S15"/>
      <c r="T15"/>
      <c r="U15"/>
      <c r="V15"/>
      <c r="W15"/>
    </row>
    <row r="16" spans="1:23" s="6" customFormat="1" x14ac:dyDescent="0.35">
      <c r="A16" s="8" t="s">
        <v>31</v>
      </c>
      <c r="B16" s="8">
        <v>195.33</v>
      </c>
      <c r="C16" s="8">
        <v>235.76</v>
      </c>
      <c r="D16" s="8">
        <v>419.96</v>
      </c>
      <c r="E16" s="8">
        <v>119.09</v>
      </c>
      <c r="F16" s="8">
        <v>121.97</v>
      </c>
      <c r="G16" s="8">
        <v>139.93</v>
      </c>
      <c r="H16" s="8">
        <v>260.72000000000003</v>
      </c>
      <c r="I16" s="8">
        <v>656.1</v>
      </c>
      <c r="J16" s="8">
        <v>1150.03</v>
      </c>
      <c r="K16" s="8">
        <v>1236.29</v>
      </c>
      <c r="L16" s="8">
        <v>1299.4100000000001</v>
      </c>
      <c r="M16" s="8">
        <v>922.99</v>
      </c>
      <c r="N16" s="8">
        <v>1537.28</v>
      </c>
      <c r="O16" s="8">
        <v>1517.28</v>
      </c>
      <c r="P16" s="8">
        <v>2725.64</v>
      </c>
      <c r="Q16" s="8">
        <v>2526.8200000000002</v>
      </c>
      <c r="R16" s="8">
        <v>1609.32</v>
      </c>
      <c r="S16"/>
      <c r="T16"/>
      <c r="U16"/>
      <c r="V16"/>
      <c r="W16"/>
    </row>
    <row r="17" spans="1:23" s="5" customFormat="1" x14ac:dyDescent="0.35">
      <c r="A17" s="8" t="s">
        <v>32</v>
      </c>
      <c r="B17" s="8">
        <v>0</v>
      </c>
      <c r="C17" s="8">
        <v>0</v>
      </c>
      <c r="D17" s="8">
        <v>3.8</v>
      </c>
      <c r="E17" s="8">
        <v>0.94</v>
      </c>
      <c r="F17" s="8">
        <v>4.1100000000000003</v>
      </c>
      <c r="G17" s="8">
        <v>10.27</v>
      </c>
      <c r="H17" s="8">
        <v>62.29</v>
      </c>
      <c r="I17" s="8">
        <v>99.08</v>
      </c>
      <c r="J17" s="8">
        <v>61.37</v>
      </c>
      <c r="K17" s="8">
        <v>23.71</v>
      </c>
      <c r="L17" s="8">
        <v>136.6</v>
      </c>
      <c r="M17" s="8">
        <v>31.22</v>
      </c>
      <c r="N17" s="8">
        <v>15.89</v>
      </c>
      <c r="O17" s="8">
        <v>45.95</v>
      </c>
      <c r="P17" s="8">
        <v>74.56</v>
      </c>
      <c r="Q17" s="8">
        <v>361.25</v>
      </c>
      <c r="R17" s="8">
        <v>83.4</v>
      </c>
      <c r="S17"/>
      <c r="T17"/>
      <c r="U17"/>
      <c r="V17"/>
      <c r="W17"/>
    </row>
    <row r="18" spans="1:23" s="8" customFormat="1" x14ac:dyDescent="0.35">
      <c r="A18" s="8" t="s">
        <v>33</v>
      </c>
      <c r="B18" s="8">
        <v>2.41</v>
      </c>
      <c r="C18" s="8">
        <v>19.809999999999999</v>
      </c>
      <c r="D18" s="8">
        <v>29.32</v>
      </c>
      <c r="E18" s="8">
        <v>21.95</v>
      </c>
      <c r="F18" s="8">
        <v>36.950000000000003</v>
      </c>
      <c r="G18" s="8">
        <v>53.63</v>
      </c>
      <c r="H18" s="8">
        <v>72.52</v>
      </c>
      <c r="I18" s="8">
        <v>128.36000000000001</v>
      </c>
      <c r="J18" s="8">
        <v>50.21</v>
      </c>
      <c r="K18" s="8">
        <v>284.85000000000002</v>
      </c>
      <c r="L18" s="8">
        <v>300.51</v>
      </c>
      <c r="M18" s="8">
        <v>129.36000000000001</v>
      </c>
      <c r="N18" s="8">
        <v>64.62</v>
      </c>
      <c r="O18" s="8">
        <v>20.49</v>
      </c>
      <c r="P18" s="8">
        <v>333.22</v>
      </c>
      <c r="Q18" s="8">
        <v>429.3</v>
      </c>
      <c r="R18" s="8">
        <v>735.06</v>
      </c>
      <c r="S18"/>
      <c r="T18"/>
      <c r="U18"/>
      <c r="V18"/>
      <c r="W18"/>
    </row>
    <row r="19" spans="1:23" s="8" customFormat="1" x14ac:dyDescent="0.35">
      <c r="A19" s="8" t="s">
        <v>34</v>
      </c>
      <c r="B19" s="8">
        <v>0</v>
      </c>
      <c r="C19" s="8">
        <v>15.48</v>
      </c>
      <c r="D19" s="8">
        <v>2.0299999999999998</v>
      </c>
      <c r="E19" s="8">
        <v>116.36</v>
      </c>
      <c r="F19" s="8">
        <v>13.04</v>
      </c>
      <c r="G19" s="8">
        <v>0.5</v>
      </c>
      <c r="H19" s="8">
        <v>0</v>
      </c>
      <c r="I19" s="8">
        <v>918.18</v>
      </c>
      <c r="J19" s="8">
        <v>493.15</v>
      </c>
      <c r="K19" s="8">
        <v>65.41</v>
      </c>
      <c r="L19" s="8">
        <v>10.92</v>
      </c>
      <c r="M19" s="8">
        <v>0</v>
      </c>
      <c r="N19" s="8">
        <v>0</v>
      </c>
      <c r="O19" s="8">
        <v>0.31</v>
      </c>
      <c r="P19" s="8">
        <v>1.9</v>
      </c>
      <c r="Q19" s="8">
        <v>0</v>
      </c>
      <c r="R19" s="8">
        <v>0</v>
      </c>
      <c r="S19"/>
      <c r="T19"/>
      <c r="U19"/>
      <c r="V19"/>
      <c r="W19"/>
    </row>
    <row r="20" spans="1:23" s="8" customFormat="1" x14ac:dyDescent="0.35">
      <c r="A20" s="8" t="s">
        <v>35</v>
      </c>
      <c r="B20" s="8">
        <v>0</v>
      </c>
      <c r="C20" s="8">
        <v>0</v>
      </c>
      <c r="D20" s="8">
        <v>0.56000000000000005</v>
      </c>
      <c r="E20" s="8">
        <v>2.95</v>
      </c>
      <c r="F20" s="8">
        <v>10.75</v>
      </c>
      <c r="G20" s="8">
        <v>22.62</v>
      </c>
      <c r="H20" s="8">
        <v>25.82</v>
      </c>
      <c r="I20" s="8">
        <v>12.41</v>
      </c>
      <c r="J20" s="8">
        <v>18.010000000000002</v>
      </c>
      <c r="K20" s="8">
        <v>34.43</v>
      </c>
      <c r="L20" s="8">
        <v>70.66</v>
      </c>
      <c r="M20" s="8">
        <v>42.27</v>
      </c>
      <c r="N20" s="8">
        <v>29.85</v>
      </c>
      <c r="O20" s="8">
        <v>236.93</v>
      </c>
      <c r="P20" s="8">
        <v>129.72999999999999</v>
      </c>
      <c r="Q20" s="8">
        <v>73.989999999999995</v>
      </c>
      <c r="R20" s="8">
        <v>87.57</v>
      </c>
      <c r="S20"/>
      <c r="T20"/>
      <c r="U20"/>
      <c r="V20"/>
      <c r="W20"/>
    </row>
    <row r="21" spans="1:23" s="26" customFormat="1" x14ac:dyDescent="0.35">
      <c r="A21" s="25" t="s">
        <v>85</v>
      </c>
      <c r="B21" s="25">
        <f>SUM(B16,B17,B18,B19,B20)</f>
        <v>197.74</v>
      </c>
      <c r="C21" s="25">
        <f t="shared" ref="C21:R21" si="1">SUM(C16,C17,C18,C19,C20)</f>
        <v>271.05</v>
      </c>
      <c r="D21" s="25">
        <f t="shared" si="1"/>
        <v>455.66999999999996</v>
      </c>
      <c r="E21" s="25">
        <f t="shared" si="1"/>
        <v>261.28999999999996</v>
      </c>
      <c r="F21" s="25">
        <f t="shared" si="1"/>
        <v>186.82</v>
      </c>
      <c r="G21" s="25">
        <f t="shared" si="1"/>
        <v>226.95000000000002</v>
      </c>
      <c r="H21" s="25">
        <f t="shared" si="1"/>
        <v>421.35</v>
      </c>
      <c r="I21" s="25">
        <f t="shared" si="1"/>
        <v>1814.13</v>
      </c>
      <c r="J21" s="25">
        <f t="shared" si="1"/>
        <v>1772.7699999999998</v>
      </c>
      <c r="K21" s="25">
        <f t="shared" si="1"/>
        <v>1644.69</v>
      </c>
      <c r="L21" s="25">
        <f t="shared" si="1"/>
        <v>1818.1000000000001</v>
      </c>
      <c r="M21" s="25">
        <f t="shared" si="1"/>
        <v>1125.8400000000001</v>
      </c>
      <c r="N21" s="25">
        <f t="shared" si="1"/>
        <v>1647.6399999999999</v>
      </c>
      <c r="O21" s="25">
        <f t="shared" si="1"/>
        <v>1820.96</v>
      </c>
      <c r="P21" s="25">
        <f t="shared" si="1"/>
        <v>3265.05</v>
      </c>
      <c r="Q21" s="25">
        <f t="shared" si="1"/>
        <v>3391.36</v>
      </c>
      <c r="R21" s="25">
        <f t="shared" si="1"/>
        <v>2515.35</v>
      </c>
      <c r="S21"/>
      <c r="T21"/>
      <c r="U21"/>
      <c r="V21"/>
      <c r="W21"/>
    </row>
    <row r="22" spans="1:23" s="16" customFormat="1" x14ac:dyDescent="0.35">
      <c r="A22" s="16" t="s">
        <v>36</v>
      </c>
      <c r="B22" s="16">
        <v>5.48</v>
      </c>
      <c r="C22" s="16">
        <v>32.04</v>
      </c>
      <c r="D22" s="16">
        <v>19.399999999999999</v>
      </c>
      <c r="E22" s="16">
        <v>3.18</v>
      </c>
      <c r="F22" s="16">
        <v>8.89</v>
      </c>
      <c r="G22" s="16">
        <v>42.8</v>
      </c>
      <c r="H22" s="16">
        <v>25.96</v>
      </c>
      <c r="I22" s="16">
        <v>119.57</v>
      </c>
      <c r="J22" s="16">
        <v>110.54</v>
      </c>
      <c r="K22" s="16">
        <v>341.88</v>
      </c>
      <c r="L22" s="16">
        <v>467.92</v>
      </c>
      <c r="M22" s="16">
        <v>620.66</v>
      </c>
      <c r="N22" s="16">
        <v>503.83</v>
      </c>
      <c r="O22" s="16">
        <v>477.38</v>
      </c>
      <c r="P22" s="16">
        <v>716.79</v>
      </c>
      <c r="Q22" s="16">
        <v>568.26</v>
      </c>
      <c r="R22" s="16">
        <v>329.3</v>
      </c>
      <c r="S22"/>
      <c r="T22"/>
      <c r="U22"/>
      <c r="V22"/>
      <c r="W22"/>
    </row>
    <row r="23" spans="1:23" s="16" customFormat="1" x14ac:dyDescent="0.35">
      <c r="A23" s="16" t="s">
        <v>37</v>
      </c>
      <c r="B23" s="16">
        <v>1.42</v>
      </c>
      <c r="C23" s="16">
        <v>4.3099999999999996</v>
      </c>
      <c r="D23" s="16">
        <v>14.17</v>
      </c>
      <c r="E23" s="16">
        <v>54.51</v>
      </c>
      <c r="F23" s="16">
        <v>11.04</v>
      </c>
      <c r="G23" s="16">
        <v>23</v>
      </c>
      <c r="H23" s="16">
        <v>37.28</v>
      </c>
      <c r="I23" s="16">
        <v>56.87</v>
      </c>
      <c r="J23" s="16">
        <v>45.66</v>
      </c>
      <c r="K23" s="16">
        <v>133.83000000000001</v>
      </c>
      <c r="L23" s="16">
        <v>11.63</v>
      </c>
      <c r="M23" s="16">
        <v>127.87</v>
      </c>
      <c r="N23" s="16">
        <v>101.39</v>
      </c>
      <c r="O23" s="16">
        <v>64.52</v>
      </c>
      <c r="P23" s="16">
        <v>24.06</v>
      </c>
      <c r="Q23" s="16">
        <v>126.38</v>
      </c>
      <c r="R23" s="16">
        <v>23.89</v>
      </c>
      <c r="S23"/>
      <c r="T23"/>
      <c r="U23"/>
      <c r="V23"/>
      <c r="W23"/>
    </row>
    <row r="24" spans="1:23" s="16" customFormat="1" x14ac:dyDescent="0.35">
      <c r="A24" s="16" t="s">
        <v>39</v>
      </c>
      <c r="B24" s="16">
        <v>0</v>
      </c>
      <c r="C24" s="16">
        <v>0.11</v>
      </c>
      <c r="D24" s="16">
        <v>13.77</v>
      </c>
      <c r="E24" s="16">
        <v>0.01</v>
      </c>
      <c r="F24" s="16">
        <v>0.1</v>
      </c>
      <c r="G24" s="16">
        <v>50.87</v>
      </c>
      <c r="H24" s="16">
        <v>0.99</v>
      </c>
      <c r="I24" s="16">
        <v>67.94</v>
      </c>
      <c r="J24" s="16">
        <v>2.27</v>
      </c>
      <c r="K24" s="16">
        <v>15.62</v>
      </c>
      <c r="L24" s="16">
        <v>1.77</v>
      </c>
      <c r="M24" s="16">
        <v>16.399999999999999</v>
      </c>
      <c r="N24" s="16">
        <v>5.0999999999999996</v>
      </c>
      <c r="O24" s="16">
        <v>34.44</v>
      </c>
      <c r="P24" s="16">
        <v>30.11</v>
      </c>
      <c r="Q24" s="16">
        <v>97.66</v>
      </c>
      <c r="R24" s="16">
        <v>52.23</v>
      </c>
      <c r="S24"/>
      <c r="T24"/>
      <c r="U24"/>
      <c r="V24"/>
      <c r="W24"/>
    </row>
    <row r="25" spans="1:23" s="16" customFormat="1" x14ac:dyDescent="0.35">
      <c r="A25" s="16" t="s">
        <v>40</v>
      </c>
      <c r="B25" s="16">
        <v>44.5</v>
      </c>
      <c r="C25" s="16">
        <v>61.4</v>
      </c>
      <c r="D25" s="16">
        <v>45.07</v>
      </c>
      <c r="E25" s="16">
        <v>22.73</v>
      </c>
      <c r="F25" s="16">
        <v>12.83</v>
      </c>
      <c r="G25" s="16">
        <v>51.22</v>
      </c>
      <c r="H25" s="16">
        <v>84.44</v>
      </c>
      <c r="I25" s="16">
        <v>211.15</v>
      </c>
      <c r="J25" s="16">
        <v>142.31</v>
      </c>
      <c r="K25" s="16">
        <v>149.59</v>
      </c>
      <c r="L25" s="16">
        <v>108.67</v>
      </c>
      <c r="M25" s="16">
        <v>1295.3399999999999</v>
      </c>
      <c r="N25" s="16">
        <v>89.45</v>
      </c>
      <c r="O25" s="16">
        <v>288.13</v>
      </c>
      <c r="P25" s="16">
        <v>186.69</v>
      </c>
      <c r="Q25" s="16">
        <v>274.57</v>
      </c>
      <c r="R25" s="16">
        <v>245.24</v>
      </c>
      <c r="S25"/>
      <c r="T25"/>
      <c r="U25"/>
      <c r="V25"/>
      <c r="W25"/>
    </row>
    <row r="26" spans="1:23" s="16" customFormat="1" x14ac:dyDescent="0.35">
      <c r="A26" s="16" t="s">
        <v>41</v>
      </c>
      <c r="B26" s="16">
        <v>12.2</v>
      </c>
      <c r="C26" s="16">
        <v>4.87</v>
      </c>
      <c r="D26" s="16">
        <v>2.33</v>
      </c>
      <c r="E26" s="16">
        <v>10.41</v>
      </c>
      <c r="F26" s="16">
        <v>14.13</v>
      </c>
      <c r="G26" s="16">
        <v>25.54</v>
      </c>
      <c r="H26" s="16">
        <v>5.42</v>
      </c>
      <c r="I26" s="16">
        <v>9.83</v>
      </c>
      <c r="J26" s="16">
        <v>12.63</v>
      </c>
      <c r="K26" s="16">
        <v>78.98</v>
      </c>
      <c r="L26" s="16">
        <v>25.12</v>
      </c>
      <c r="M26" s="16">
        <v>29.04</v>
      </c>
      <c r="N26" s="16">
        <v>24.33</v>
      </c>
      <c r="O26" s="16">
        <v>21.13</v>
      </c>
      <c r="P26" s="16">
        <v>33.39</v>
      </c>
      <c r="Q26" s="16">
        <v>36.68</v>
      </c>
      <c r="R26" s="16">
        <v>7.44</v>
      </c>
      <c r="S26"/>
      <c r="T26"/>
      <c r="U26"/>
      <c r="V26"/>
      <c r="W26"/>
    </row>
    <row r="27" spans="1:23" s="16" customFormat="1" x14ac:dyDescent="0.35">
      <c r="A27" s="16" t="s">
        <v>43</v>
      </c>
      <c r="B27" s="16">
        <v>1.01</v>
      </c>
      <c r="C27" s="16">
        <v>5.07</v>
      </c>
      <c r="D27" s="16">
        <v>1.31</v>
      </c>
      <c r="E27" s="16">
        <v>0.3</v>
      </c>
      <c r="F27" s="16">
        <v>1.08</v>
      </c>
      <c r="G27" s="16">
        <v>0.38</v>
      </c>
      <c r="H27" s="16">
        <v>0</v>
      </c>
      <c r="I27" s="16">
        <v>2.23</v>
      </c>
      <c r="J27" s="16">
        <v>17.48</v>
      </c>
      <c r="K27" s="16">
        <v>7.61</v>
      </c>
      <c r="L27" s="16">
        <v>25.48</v>
      </c>
      <c r="M27" s="16">
        <v>3.99</v>
      </c>
      <c r="N27" s="16">
        <v>0.57999999999999996</v>
      </c>
      <c r="O27" s="16">
        <v>0.53</v>
      </c>
      <c r="P27" s="16">
        <v>0.85</v>
      </c>
      <c r="Q27" s="16">
        <v>7.42</v>
      </c>
      <c r="R27" s="16">
        <v>0.8</v>
      </c>
      <c r="S27"/>
      <c r="T27"/>
      <c r="U27"/>
      <c r="V27"/>
      <c r="W27"/>
    </row>
    <row r="28" spans="1:23" s="16" customFormat="1" x14ac:dyDescent="0.35">
      <c r="A28" s="16" t="s">
        <v>44</v>
      </c>
      <c r="B28" s="16">
        <v>8.07</v>
      </c>
      <c r="C28" s="16">
        <v>2.33</v>
      </c>
      <c r="D28" s="16">
        <v>0.19</v>
      </c>
      <c r="E28" s="16">
        <v>0.02</v>
      </c>
      <c r="F28" s="16">
        <v>0.03</v>
      </c>
      <c r="G28" s="16">
        <v>0.1</v>
      </c>
      <c r="H28" s="16">
        <v>7.0000000000000007E-2</v>
      </c>
      <c r="I28" s="16">
        <v>0</v>
      </c>
      <c r="J28" s="16">
        <v>0.83</v>
      </c>
      <c r="K28" s="16">
        <v>0</v>
      </c>
      <c r="L28" s="16">
        <v>2.4900000000000002</v>
      </c>
      <c r="M28" s="16">
        <v>7.08</v>
      </c>
      <c r="N28" s="16">
        <v>73.28</v>
      </c>
      <c r="O28" s="16">
        <v>45.08</v>
      </c>
      <c r="P28" s="16">
        <v>32.340000000000003</v>
      </c>
      <c r="Q28" s="16">
        <v>6.36</v>
      </c>
      <c r="R28" s="16">
        <v>76.66</v>
      </c>
      <c r="S28"/>
      <c r="T28"/>
      <c r="U28"/>
      <c r="V28"/>
      <c r="W28"/>
    </row>
    <row r="29" spans="1:23" s="27" customFormat="1" x14ac:dyDescent="0.35">
      <c r="A29" s="27" t="s">
        <v>86</v>
      </c>
      <c r="B29" s="27">
        <f>SUM(B23,B22,B24,B25,B26,B27,B28)</f>
        <v>72.680000000000007</v>
      </c>
      <c r="C29" s="27">
        <f t="shared" ref="C29:R29" si="2">SUM(C23,C22,C24,C25,C26,C27,C28)</f>
        <v>110.13000000000001</v>
      </c>
      <c r="D29" s="27">
        <f t="shared" si="2"/>
        <v>96.24</v>
      </c>
      <c r="E29" s="27">
        <f t="shared" si="2"/>
        <v>91.159999999999982</v>
      </c>
      <c r="F29" s="27">
        <f t="shared" si="2"/>
        <v>48.1</v>
      </c>
      <c r="G29" s="27">
        <f t="shared" si="2"/>
        <v>193.90999999999997</v>
      </c>
      <c r="H29" s="27">
        <f t="shared" si="2"/>
        <v>154.16</v>
      </c>
      <c r="I29" s="27">
        <f t="shared" si="2"/>
        <v>467.59</v>
      </c>
      <c r="J29" s="27">
        <f t="shared" si="2"/>
        <v>331.71999999999997</v>
      </c>
      <c r="K29" s="27">
        <f t="shared" si="2"/>
        <v>727.5100000000001</v>
      </c>
      <c r="L29" s="27">
        <f t="shared" si="2"/>
        <v>643.08000000000004</v>
      </c>
      <c r="M29" s="27">
        <f t="shared" si="2"/>
        <v>2100.3799999999997</v>
      </c>
      <c r="N29" s="27">
        <f t="shared" si="2"/>
        <v>797.96000000000015</v>
      </c>
      <c r="O29" s="27">
        <f t="shared" si="2"/>
        <v>931.20999999999992</v>
      </c>
      <c r="P29" s="27">
        <f t="shared" si="2"/>
        <v>1024.2299999999998</v>
      </c>
      <c r="Q29" s="27">
        <f t="shared" si="2"/>
        <v>1117.33</v>
      </c>
      <c r="R29" s="27">
        <f t="shared" si="2"/>
        <v>735.56000000000006</v>
      </c>
      <c r="S29"/>
      <c r="T29"/>
      <c r="U29"/>
      <c r="V29"/>
      <c r="W29"/>
    </row>
    <row r="30" spans="1:23" x14ac:dyDescent="0.35">
      <c r="A30" s="14" t="s">
        <v>38</v>
      </c>
      <c r="B30" s="14">
        <v>3.64</v>
      </c>
      <c r="C30" s="14">
        <v>1.04</v>
      </c>
      <c r="D30" s="14">
        <v>13.48</v>
      </c>
      <c r="E30" s="14">
        <v>47.54</v>
      </c>
      <c r="F30" s="14">
        <v>0</v>
      </c>
      <c r="G30" s="14">
        <v>92.71</v>
      </c>
      <c r="H30" s="14">
        <v>25.19</v>
      </c>
      <c r="I30" s="14">
        <v>6.72</v>
      </c>
      <c r="J30" s="14">
        <v>5.57</v>
      </c>
      <c r="K30" s="14">
        <v>1.88</v>
      </c>
      <c r="L30" s="14">
        <v>0.49</v>
      </c>
      <c r="M30" s="14">
        <v>2.77</v>
      </c>
      <c r="N30" s="14">
        <v>95.41</v>
      </c>
      <c r="O30" s="14">
        <v>48.78</v>
      </c>
      <c r="P30" s="14">
        <v>72.349999999999994</v>
      </c>
      <c r="Q30" s="14">
        <v>16.440000000000001</v>
      </c>
      <c r="R30" s="14">
        <v>15.19</v>
      </c>
    </row>
    <row r="31" spans="1:23" x14ac:dyDescent="0.35">
      <c r="A31" s="14" t="s">
        <v>73</v>
      </c>
      <c r="B31" s="14">
        <v>17.52</v>
      </c>
      <c r="C31" s="14">
        <v>14.06</v>
      </c>
      <c r="D31" s="14">
        <v>11.01</v>
      </c>
      <c r="E31" s="14">
        <v>0.59</v>
      </c>
      <c r="F31" s="14">
        <v>3.83</v>
      </c>
      <c r="G31" s="14">
        <v>9.08</v>
      </c>
      <c r="H31" s="14">
        <v>12.53</v>
      </c>
      <c r="I31" s="14">
        <v>58.13</v>
      </c>
      <c r="J31" s="14">
        <v>5.35</v>
      </c>
      <c r="K31" s="14">
        <v>1222.22</v>
      </c>
      <c r="L31" s="14">
        <v>43.9</v>
      </c>
      <c r="M31" s="14">
        <v>49.02</v>
      </c>
      <c r="N31" s="14">
        <v>161.47</v>
      </c>
      <c r="O31" s="14">
        <v>91.01</v>
      </c>
      <c r="P31" s="14">
        <v>59.95</v>
      </c>
      <c r="Q31" s="14">
        <v>84.65</v>
      </c>
      <c r="R31" s="14">
        <v>76.430000000000007</v>
      </c>
    </row>
    <row r="32" spans="1:23" s="14" customFormat="1" x14ac:dyDescent="0.35">
      <c r="A32" s="14" t="s">
        <v>46</v>
      </c>
      <c r="B32" s="14">
        <v>0</v>
      </c>
      <c r="C32" s="14">
        <v>0</v>
      </c>
      <c r="D32" s="14">
        <v>16.38</v>
      </c>
      <c r="E32" s="14">
        <v>21.58</v>
      </c>
      <c r="F32" s="14">
        <v>13.46</v>
      </c>
      <c r="G32" s="14">
        <v>4.24</v>
      </c>
      <c r="H32" s="14">
        <v>5.01</v>
      </c>
      <c r="I32" s="14">
        <v>1.95</v>
      </c>
      <c r="J32" s="14">
        <v>133.75</v>
      </c>
      <c r="K32" s="14">
        <v>8.1999999999999993</v>
      </c>
      <c r="L32" s="14">
        <v>18.18</v>
      </c>
      <c r="M32" s="14">
        <v>32.6</v>
      </c>
      <c r="N32" s="14">
        <v>42.55</v>
      </c>
      <c r="O32" s="14">
        <v>20.65</v>
      </c>
      <c r="P32" s="14">
        <v>225.32</v>
      </c>
      <c r="Q32" s="14">
        <v>20.93</v>
      </c>
      <c r="R32" s="14">
        <v>0.89</v>
      </c>
      <c r="S32"/>
      <c r="T32"/>
      <c r="U32"/>
      <c r="V32"/>
      <c r="W32"/>
    </row>
    <row r="33" spans="1:23" s="14" customFormat="1" x14ac:dyDescent="0.35">
      <c r="A33" s="14" t="s">
        <v>47</v>
      </c>
      <c r="B33" s="14">
        <v>111.14</v>
      </c>
      <c r="C33" s="14">
        <v>87.23</v>
      </c>
      <c r="D33" s="14">
        <v>128.12</v>
      </c>
      <c r="E33" s="14">
        <v>20.239999999999998</v>
      </c>
      <c r="F33" s="14">
        <v>69.39</v>
      </c>
      <c r="G33" s="14">
        <v>387.72</v>
      </c>
      <c r="H33" s="14">
        <v>138.85</v>
      </c>
      <c r="I33" s="14">
        <v>233.7</v>
      </c>
      <c r="J33" s="14">
        <v>651.22</v>
      </c>
      <c r="K33" s="14">
        <v>365.94</v>
      </c>
      <c r="L33" s="14">
        <v>2354.4</v>
      </c>
      <c r="M33" s="14">
        <v>4040.71</v>
      </c>
      <c r="N33" s="14">
        <v>292.16000000000003</v>
      </c>
      <c r="O33" s="14">
        <v>786.76</v>
      </c>
      <c r="P33" s="14">
        <v>762.76</v>
      </c>
      <c r="Q33" s="14">
        <v>1469.95</v>
      </c>
      <c r="R33" s="14">
        <v>1392.8</v>
      </c>
      <c r="S33"/>
      <c r="T33"/>
      <c r="U33"/>
      <c r="V33"/>
      <c r="W33"/>
    </row>
    <row r="34" spans="1:23" s="28" customFormat="1" x14ac:dyDescent="0.35">
      <c r="A34" s="28" t="s">
        <v>94</v>
      </c>
      <c r="B34" s="28">
        <f>SUM(B30,B31,B32,B33)</f>
        <v>132.30000000000001</v>
      </c>
      <c r="C34" s="28">
        <f t="shared" ref="C34:R34" si="3">SUM(C30,C31,C32,C33)</f>
        <v>102.33000000000001</v>
      </c>
      <c r="D34" s="28">
        <f t="shared" si="3"/>
        <v>168.99</v>
      </c>
      <c r="E34" s="28">
        <f t="shared" si="3"/>
        <v>89.95</v>
      </c>
      <c r="F34" s="28">
        <f t="shared" si="3"/>
        <v>86.68</v>
      </c>
      <c r="G34" s="28">
        <f t="shared" si="3"/>
        <v>493.75</v>
      </c>
      <c r="H34" s="28">
        <f t="shared" si="3"/>
        <v>181.57999999999998</v>
      </c>
      <c r="I34" s="28">
        <f t="shared" si="3"/>
        <v>300.5</v>
      </c>
      <c r="J34" s="28">
        <f t="shared" si="3"/>
        <v>795.89</v>
      </c>
      <c r="K34" s="28">
        <f t="shared" si="3"/>
        <v>1598.2400000000002</v>
      </c>
      <c r="L34" s="28">
        <f t="shared" si="3"/>
        <v>2416.9700000000003</v>
      </c>
      <c r="M34" s="28">
        <f t="shared" si="3"/>
        <v>4125.1000000000004</v>
      </c>
      <c r="N34" s="28">
        <f t="shared" si="3"/>
        <v>591.59</v>
      </c>
      <c r="O34" s="28">
        <f t="shared" si="3"/>
        <v>947.2</v>
      </c>
      <c r="P34" s="28">
        <f t="shared" si="3"/>
        <v>1120.3800000000001</v>
      </c>
      <c r="Q34" s="28">
        <f t="shared" si="3"/>
        <v>1591.97</v>
      </c>
      <c r="R34" s="28">
        <f t="shared" si="3"/>
        <v>1485.31</v>
      </c>
      <c r="S34"/>
      <c r="T34"/>
      <c r="U34"/>
      <c r="V34"/>
      <c r="W34"/>
    </row>
    <row r="35" spans="1:23" s="14" customFormat="1" x14ac:dyDescent="0.35">
      <c r="A35" s="12" t="s">
        <v>68</v>
      </c>
      <c r="B35" s="12">
        <v>0</v>
      </c>
      <c r="C35" s="12">
        <v>6.93</v>
      </c>
      <c r="D35" s="12">
        <v>29.13</v>
      </c>
      <c r="E35" s="12">
        <v>24.08</v>
      </c>
      <c r="F35" s="12">
        <v>26.19</v>
      </c>
      <c r="G35" s="12">
        <v>32.53</v>
      </c>
      <c r="H35" s="12">
        <v>38.14</v>
      </c>
      <c r="I35" s="12">
        <v>241.76</v>
      </c>
      <c r="J35" s="12">
        <v>239.71</v>
      </c>
      <c r="K35" s="12">
        <v>135.57</v>
      </c>
      <c r="L35" s="12">
        <v>256</v>
      </c>
      <c r="M35" s="12">
        <v>310.43</v>
      </c>
      <c r="N35" s="12">
        <v>256.86</v>
      </c>
      <c r="O35" s="12">
        <v>684.58</v>
      </c>
      <c r="P35" s="12">
        <v>567.85</v>
      </c>
      <c r="Q35" s="12">
        <v>742.35</v>
      </c>
      <c r="R35" s="12">
        <v>747.38</v>
      </c>
      <c r="S35"/>
      <c r="T35"/>
      <c r="U35"/>
      <c r="V35"/>
      <c r="W35"/>
    </row>
    <row r="36" spans="1:23" s="14" customFormat="1" x14ac:dyDescent="0.35">
      <c r="A36" s="12" t="s">
        <v>42</v>
      </c>
      <c r="B36" s="12">
        <v>5.42</v>
      </c>
      <c r="C36" s="12">
        <v>42.35</v>
      </c>
      <c r="D36" s="12">
        <v>21.63</v>
      </c>
      <c r="E36" s="12">
        <v>1.97</v>
      </c>
      <c r="F36" s="12">
        <v>5.35</v>
      </c>
      <c r="G36" s="12">
        <v>1.52</v>
      </c>
      <c r="H36" s="12">
        <v>13.43</v>
      </c>
      <c r="I36" s="12">
        <v>13.17</v>
      </c>
      <c r="J36" s="12">
        <v>75.42</v>
      </c>
      <c r="K36" s="12">
        <v>167.35</v>
      </c>
      <c r="L36" s="12">
        <v>32.22</v>
      </c>
      <c r="M36" s="12">
        <v>141.61000000000001</v>
      </c>
      <c r="N36" s="12">
        <v>83.02</v>
      </c>
      <c r="O36" s="12">
        <v>173.48</v>
      </c>
      <c r="P36" s="12">
        <v>145.93</v>
      </c>
      <c r="Q36" s="12">
        <v>173.26</v>
      </c>
      <c r="R36" s="12">
        <v>479.71</v>
      </c>
      <c r="S36"/>
      <c r="T36"/>
      <c r="U36"/>
      <c r="V36"/>
      <c r="W36"/>
    </row>
    <row r="37" spans="1:23" x14ac:dyDescent="0.35">
      <c r="A37" s="12" t="s">
        <v>50</v>
      </c>
      <c r="B37" s="12">
        <v>35.94</v>
      </c>
      <c r="C37" s="12">
        <v>77.94</v>
      </c>
      <c r="D37" s="12">
        <v>40.07</v>
      </c>
      <c r="E37" s="12">
        <v>108.91</v>
      </c>
      <c r="F37" s="12">
        <v>293.36</v>
      </c>
      <c r="G37" s="12">
        <v>172.44</v>
      </c>
      <c r="H37" s="12">
        <v>224.2</v>
      </c>
      <c r="I37" s="12">
        <v>340.35</v>
      </c>
      <c r="J37" s="12">
        <v>4246.76</v>
      </c>
      <c r="K37" s="12">
        <v>213.08</v>
      </c>
      <c r="L37" s="12">
        <v>209.38</v>
      </c>
      <c r="M37" s="12">
        <v>3232.28</v>
      </c>
      <c r="N37" s="12">
        <v>1123.46</v>
      </c>
      <c r="O37" s="12">
        <v>1279.3399999999999</v>
      </c>
      <c r="P37" s="12">
        <v>1497.74</v>
      </c>
      <c r="Q37" s="12">
        <v>754.26</v>
      </c>
      <c r="R37" s="12">
        <v>857.39</v>
      </c>
    </row>
    <row r="38" spans="1:23" s="17" customFormat="1" x14ac:dyDescent="0.35">
      <c r="A38" s="17" t="s">
        <v>93</v>
      </c>
      <c r="B38" s="17">
        <f>SUM(B35,B36,B37)</f>
        <v>41.36</v>
      </c>
      <c r="C38" s="17">
        <f t="shared" ref="C38:R38" si="4">SUM(C35,C36,C37)</f>
        <v>127.22</v>
      </c>
      <c r="D38" s="17">
        <f t="shared" si="4"/>
        <v>90.83</v>
      </c>
      <c r="E38" s="17">
        <f t="shared" si="4"/>
        <v>134.95999999999998</v>
      </c>
      <c r="F38" s="17">
        <f t="shared" si="4"/>
        <v>324.90000000000003</v>
      </c>
      <c r="G38" s="17">
        <f t="shared" si="4"/>
        <v>206.49</v>
      </c>
      <c r="H38" s="17">
        <f t="shared" si="4"/>
        <v>275.77</v>
      </c>
      <c r="I38" s="17">
        <f t="shared" si="4"/>
        <v>595.28</v>
      </c>
      <c r="J38" s="17">
        <f t="shared" si="4"/>
        <v>4561.8900000000003</v>
      </c>
      <c r="K38" s="17">
        <f t="shared" si="4"/>
        <v>516</v>
      </c>
      <c r="L38" s="17">
        <f t="shared" si="4"/>
        <v>497.6</v>
      </c>
      <c r="M38" s="17">
        <f t="shared" si="4"/>
        <v>3684.32</v>
      </c>
      <c r="N38" s="17">
        <f t="shared" si="4"/>
        <v>1463.3400000000001</v>
      </c>
      <c r="O38" s="17">
        <f t="shared" si="4"/>
        <v>2137.4</v>
      </c>
      <c r="P38" s="17">
        <f t="shared" si="4"/>
        <v>2211.52</v>
      </c>
      <c r="Q38" s="17">
        <f t="shared" si="4"/>
        <v>1669.87</v>
      </c>
      <c r="R38" s="17">
        <f t="shared" si="4"/>
        <v>2084.48</v>
      </c>
      <c r="S38"/>
      <c r="T38"/>
      <c r="U38"/>
      <c r="V38"/>
      <c r="W38"/>
    </row>
    <row r="39" spans="1:23" x14ac:dyDescent="0.35">
      <c r="A39" s="10" t="s">
        <v>53</v>
      </c>
      <c r="B39" s="10">
        <v>0</v>
      </c>
      <c r="C39" s="10">
        <v>0</v>
      </c>
      <c r="D39" s="10">
        <v>3.97</v>
      </c>
      <c r="E39" s="10">
        <v>0</v>
      </c>
      <c r="F39" s="10">
        <v>2.94</v>
      </c>
      <c r="G39" s="10">
        <v>3</v>
      </c>
      <c r="H39" s="10">
        <v>9.85</v>
      </c>
      <c r="I39" s="10">
        <v>10.07</v>
      </c>
      <c r="J39" s="10">
        <v>5.01</v>
      </c>
      <c r="K39" s="10">
        <v>0.1</v>
      </c>
      <c r="L39" s="10">
        <v>0.17</v>
      </c>
      <c r="M39" s="10">
        <v>4.4400000000000004</v>
      </c>
      <c r="N39" s="10">
        <v>12.26</v>
      </c>
      <c r="O39" s="10">
        <v>3.08</v>
      </c>
      <c r="P39" s="10">
        <v>27.77</v>
      </c>
      <c r="Q39" s="10">
        <v>105.85</v>
      </c>
      <c r="R39" s="10">
        <v>15.92</v>
      </c>
    </row>
    <row r="40" spans="1:23" s="12" customFormat="1" x14ac:dyDescent="0.35">
      <c r="A40" s="10" t="s">
        <v>54</v>
      </c>
      <c r="B40" s="10">
        <v>16.02</v>
      </c>
      <c r="C40" s="10">
        <v>11.04</v>
      </c>
      <c r="D40" s="10">
        <v>8.07</v>
      </c>
      <c r="E40" s="10">
        <v>1.7</v>
      </c>
      <c r="F40" s="10">
        <v>139</v>
      </c>
      <c r="G40" s="10">
        <v>169.83</v>
      </c>
      <c r="H40" s="10">
        <v>27.58</v>
      </c>
      <c r="I40" s="10">
        <v>270.05</v>
      </c>
      <c r="J40" s="10">
        <v>144.69999999999999</v>
      </c>
      <c r="K40" s="10">
        <v>112.02</v>
      </c>
      <c r="L40" s="10">
        <v>57.71</v>
      </c>
      <c r="M40" s="10">
        <v>69.7</v>
      </c>
      <c r="N40" s="10">
        <v>107.21</v>
      </c>
      <c r="O40" s="10">
        <v>814.58</v>
      </c>
      <c r="P40" s="10">
        <v>225.38</v>
      </c>
      <c r="Q40" s="10">
        <v>202.36</v>
      </c>
      <c r="R40" s="10">
        <v>110.86</v>
      </c>
      <c r="S40"/>
      <c r="T40"/>
      <c r="U40"/>
      <c r="V40"/>
      <c r="W40"/>
    </row>
    <row r="41" spans="1:23" s="12" customFormat="1" x14ac:dyDescent="0.35">
      <c r="A41" s="10" t="s">
        <v>55</v>
      </c>
      <c r="B41" s="10">
        <v>45.75</v>
      </c>
      <c r="C41" s="10">
        <v>219.39</v>
      </c>
      <c r="D41" s="10">
        <v>36.880000000000003</v>
      </c>
      <c r="E41" s="10">
        <v>109.22</v>
      </c>
      <c r="F41" s="10">
        <v>43.98</v>
      </c>
      <c r="G41" s="10">
        <v>41.74</v>
      </c>
      <c r="H41" s="10">
        <v>102</v>
      </c>
      <c r="I41" s="10">
        <v>70.17</v>
      </c>
      <c r="J41" s="10">
        <v>102.71</v>
      </c>
      <c r="K41" s="10">
        <v>278.89</v>
      </c>
      <c r="L41" s="10">
        <v>188.67</v>
      </c>
      <c r="M41" s="10">
        <v>170.21</v>
      </c>
      <c r="N41" s="10">
        <v>401.46</v>
      </c>
      <c r="O41" s="10">
        <v>3982.89</v>
      </c>
      <c r="P41" s="10">
        <v>515.86</v>
      </c>
      <c r="Q41" s="10">
        <v>505.88</v>
      </c>
      <c r="R41" s="10">
        <v>727.22</v>
      </c>
      <c r="S41"/>
      <c r="T41"/>
      <c r="U41"/>
      <c r="V41"/>
      <c r="W41"/>
    </row>
    <row r="42" spans="1:23" s="12" customFormat="1" x14ac:dyDescent="0.35">
      <c r="A42" s="10" t="s">
        <v>56</v>
      </c>
      <c r="B42" s="10">
        <v>0</v>
      </c>
      <c r="C42" s="10">
        <v>0</v>
      </c>
      <c r="D42" s="10">
        <v>0</v>
      </c>
      <c r="E42" s="10">
        <v>1.69</v>
      </c>
      <c r="F42" s="10">
        <v>9.09</v>
      </c>
      <c r="G42" s="10">
        <v>12.31</v>
      </c>
      <c r="H42" s="10">
        <v>16.22</v>
      </c>
      <c r="I42" s="10">
        <v>1.53</v>
      </c>
      <c r="J42" s="10">
        <v>42.88</v>
      </c>
      <c r="K42" s="10">
        <v>69.739999999999995</v>
      </c>
      <c r="L42" s="10">
        <v>58.07</v>
      </c>
      <c r="M42" s="10">
        <v>65.02</v>
      </c>
      <c r="N42" s="10">
        <v>108.39</v>
      </c>
      <c r="O42" s="10">
        <v>21.55</v>
      </c>
      <c r="P42" s="10">
        <v>148.34</v>
      </c>
      <c r="Q42" s="10">
        <v>34.22</v>
      </c>
      <c r="R42" s="10">
        <v>108.45</v>
      </c>
      <c r="S42"/>
      <c r="T42"/>
      <c r="U42"/>
      <c r="V42"/>
      <c r="W42"/>
    </row>
    <row r="43" spans="1:23" s="10" customFormat="1" x14ac:dyDescent="0.35">
      <c r="A43" s="10" t="s">
        <v>75</v>
      </c>
      <c r="B43" s="10">
        <v>20.23</v>
      </c>
      <c r="C43" s="10">
        <v>0.14000000000000001</v>
      </c>
      <c r="D43" s="10">
        <v>0</v>
      </c>
      <c r="E43" s="10">
        <v>0.32</v>
      </c>
      <c r="F43" s="10">
        <v>0.01</v>
      </c>
      <c r="G43" s="10">
        <v>1.43</v>
      </c>
      <c r="H43" s="10">
        <v>6.2</v>
      </c>
      <c r="I43" s="10">
        <v>18.940000000000001</v>
      </c>
      <c r="J43" s="10">
        <v>37.08</v>
      </c>
      <c r="K43" s="10">
        <v>8.15</v>
      </c>
      <c r="L43" s="10">
        <v>3.12</v>
      </c>
      <c r="M43" s="10">
        <v>5.32</v>
      </c>
      <c r="N43" s="10">
        <v>0.27</v>
      </c>
      <c r="O43" s="10">
        <v>5.86</v>
      </c>
      <c r="P43" s="10">
        <v>1.43</v>
      </c>
      <c r="Q43" s="10">
        <v>1.1200000000000001</v>
      </c>
      <c r="R43" s="10">
        <v>1.6</v>
      </c>
      <c r="S43"/>
      <c r="T43"/>
      <c r="U43"/>
      <c r="V43"/>
      <c r="W43"/>
    </row>
    <row r="44" spans="1:23" s="29" customFormat="1" x14ac:dyDescent="0.35">
      <c r="A44" s="29" t="s">
        <v>92</v>
      </c>
      <c r="B44" s="29">
        <f>SUM(B39,B40,B41,B42,B43)</f>
        <v>82</v>
      </c>
      <c r="C44" s="29">
        <f t="shared" ref="C44:R44" si="5">SUM(C39,C40,C41,C42,C43)</f>
        <v>230.56999999999996</v>
      </c>
      <c r="D44" s="29">
        <f t="shared" si="5"/>
        <v>48.92</v>
      </c>
      <c r="E44" s="29">
        <f t="shared" si="5"/>
        <v>112.92999999999999</v>
      </c>
      <c r="F44" s="29">
        <f t="shared" si="5"/>
        <v>195.01999999999998</v>
      </c>
      <c r="G44" s="29">
        <f t="shared" si="5"/>
        <v>228.31000000000003</v>
      </c>
      <c r="H44" s="29">
        <f t="shared" si="5"/>
        <v>161.85</v>
      </c>
      <c r="I44" s="29">
        <f t="shared" si="5"/>
        <v>370.76</v>
      </c>
      <c r="J44" s="29">
        <f t="shared" si="5"/>
        <v>332.37999999999994</v>
      </c>
      <c r="K44" s="29">
        <f t="shared" si="5"/>
        <v>468.9</v>
      </c>
      <c r="L44" s="29">
        <f t="shared" si="5"/>
        <v>307.74</v>
      </c>
      <c r="M44" s="29">
        <f t="shared" si="5"/>
        <v>314.69</v>
      </c>
      <c r="N44" s="29">
        <f t="shared" si="5"/>
        <v>629.58999999999992</v>
      </c>
      <c r="O44" s="29">
        <f t="shared" si="5"/>
        <v>4827.96</v>
      </c>
      <c r="P44" s="29">
        <f t="shared" si="5"/>
        <v>918.78</v>
      </c>
      <c r="Q44" s="29">
        <f t="shared" si="5"/>
        <v>849.43000000000006</v>
      </c>
      <c r="R44" s="29">
        <f t="shared" si="5"/>
        <v>964.05000000000007</v>
      </c>
      <c r="S44"/>
      <c r="T44"/>
      <c r="U44"/>
      <c r="V44"/>
      <c r="W44"/>
    </row>
    <row r="45" spans="1:23" s="10" customFormat="1" x14ac:dyDescent="0.35">
      <c r="A45" s="11" t="s">
        <v>57</v>
      </c>
      <c r="B45" s="11">
        <v>0</v>
      </c>
      <c r="C45" s="11">
        <v>0</v>
      </c>
      <c r="D45" s="11">
        <v>0</v>
      </c>
      <c r="E45" s="11">
        <v>0</v>
      </c>
      <c r="F45" s="11">
        <v>0.89</v>
      </c>
      <c r="G45" s="11">
        <v>87.42</v>
      </c>
      <c r="H45" s="11">
        <v>6.04</v>
      </c>
      <c r="I45" s="11">
        <v>6.38</v>
      </c>
      <c r="J45" s="11">
        <v>22.03</v>
      </c>
      <c r="K45" s="11">
        <v>24.58</v>
      </c>
      <c r="L45" s="11">
        <v>102.9</v>
      </c>
      <c r="M45" s="11">
        <v>222.08</v>
      </c>
      <c r="N45" s="11">
        <v>160.07</v>
      </c>
      <c r="O45" s="11">
        <v>108.44</v>
      </c>
      <c r="P45" s="11">
        <v>177.22</v>
      </c>
      <c r="Q45" s="11">
        <v>193.26</v>
      </c>
      <c r="R45" s="11">
        <v>92.6</v>
      </c>
      <c r="S45"/>
      <c r="T45"/>
      <c r="U45"/>
      <c r="V45"/>
      <c r="W45"/>
    </row>
    <row r="46" spans="1:23" s="10" customFormat="1" x14ac:dyDescent="0.35">
      <c r="A46" s="11" t="s">
        <v>51</v>
      </c>
      <c r="B46" s="11">
        <v>2.06</v>
      </c>
      <c r="C46" s="11">
        <v>5.28</v>
      </c>
      <c r="D46" s="11">
        <v>54.18</v>
      </c>
      <c r="E46" s="11">
        <v>9.34</v>
      </c>
      <c r="F46" s="11">
        <v>43.04</v>
      </c>
      <c r="G46" s="11">
        <v>94.33</v>
      </c>
      <c r="H46" s="11">
        <v>126.9</v>
      </c>
      <c r="I46" s="11">
        <v>185.4</v>
      </c>
      <c r="J46" s="11">
        <v>157.52000000000001</v>
      </c>
      <c r="K46" s="11">
        <v>150.27000000000001</v>
      </c>
      <c r="L46" s="11">
        <v>129.65</v>
      </c>
      <c r="M46" s="11">
        <v>164.19</v>
      </c>
      <c r="N46" s="11">
        <v>103.89</v>
      </c>
      <c r="O46" s="11">
        <v>198.86</v>
      </c>
      <c r="P46" s="11">
        <v>197.42</v>
      </c>
      <c r="Q46" s="11">
        <v>230.13</v>
      </c>
      <c r="R46" s="11">
        <v>618.95000000000005</v>
      </c>
      <c r="S46"/>
      <c r="T46"/>
      <c r="U46"/>
      <c r="V46"/>
      <c r="W46"/>
    </row>
    <row r="47" spans="1:23" s="10" customFormat="1" x14ac:dyDescent="0.35">
      <c r="A47" s="11" t="s">
        <v>58</v>
      </c>
      <c r="B47" s="11">
        <v>0.1</v>
      </c>
      <c r="C47" s="11">
        <v>46.39</v>
      </c>
      <c r="D47" s="11">
        <v>16.420000000000002</v>
      </c>
      <c r="E47" s="11">
        <v>6.37</v>
      </c>
      <c r="F47" s="11">
        <v>40.06</v>
      </c>
      <c r="G47" s="11">
        <v>34.090000000000003</v>
      </c>
      <c r="H47" s="11">
        <v>18.75</v>
      </c>
      <c r="I47" s="11">
        <v>15.12</v>
      </c>
      <c r="J47" s="11">
        <v>84.88</v>
      </c>
      <c r="K47" s="11">
        <v>24.12</v>
      </c>
      <c r="L47" s="11">
        <v>17.21</v>
      </c>
      <c r="M47" s="11">
        <v>187.37</v>
      </c>
      <c r="N47" s="11">
        <v>642.17999999999995</v>
      </c>
      <c r="O47" s="11">
        <v>370.54</v>
      </c>
      <c r="P47" s="11">
        <v>284.51</v>
      </c>
      <c r="Q47" s="11">
        <v>296.14999999999998</v>
      </c>
      <c r="R47" s="11">
        <v>262.76</v>
      </c>
      <c r="S47"/>
      <c r="T47"/>
      <c r="U47"/>
      <c r="V47"/>
      <c r="W47"/>
    </row>
    <row r="48" spans="1:23" s="10" customFormat="1" x14ac:dyDescent="0.35">
      <c r="A48" s="11" t="s">
        <v>59</v>
      </c>
      <c r="B48" s="11">
        <v>9.75</v>
      </c>
      <c r="C48" s="11">
        <v>0.2</v>
      </c>
      <c r="D48" s="11">
        <v>0.01</v>
      </c>
      <c r="E48" s="11">
        <v>7.55</v>
      </c>
      <c r="F48" s="11">
        <v>0.44</v>
      </c>
      <c r="G48" s="11">
        <v>1.1100000000000001</v>
      </c>
      <c r="H48" s="11">
        <v>8.26</v>
      </c>
      <c r="I48" s="11">
        <v>7.46</v>
      </c>
      <c r="J48" s="11">
        <v>3.32</v>
      </c>
      <c r="K48" s="11">
        <v>5.0599999999999996</v>
      </c>
      <c r="L48" s="11">
        <v>9.26</v>
      </c>
      <c r="M48" s="11">
        <v>8.3000000000000007</v>
      </c>
      <c r="N48" s="11">
        <v>46.7</v>
      </c>
      <c r="O48" s="11">
        <v>6.14</v>
      </c>
      <c r="P48" s="11">
        <v>34.21</v>
      </c>
      <c r="Q48" s="11">
        <v>17.13</v>
      </c>
      <c r="R48" s="11">
        <v>2.2999999999999998</v>
      </c>
      <c r="S48"/>
      <c r="T48"/>
      <c r="U48"/>
      <c r="V48"/>
      <c r="W48"/>
    </row>
    <row r="49" spans="1:23" s="11" customFormat="1" x14ac:dyDescent="0.35">
      <c r="A49" s="11" t="s">
        <v>60</v>
      </c>
      <c r="B49" s="11">
        <v>0</v>
      </c>
      <c r="C49" s="11">
        <v>0.94</v>
      </c>
      <c r="D49" s="11">
        <v>5.22</v>
      </c>
      <c r="E49" s="11">
        <v>0</v>
      </c>
      <c r="F49" s="11">
        <v>0</v>
      </c>
      <c r="G49" s="11">
        <v>0</v>
      </c>
      <c r="H49" s="11">
        <v>0</v>
      </c>
      <c r="I49" s="11">
        <v>2.2799999999999998</v>
      </c>
      <c r="J49" s="11">
        <v>0</v>
      </c>
      <c r="K49" s="11">
        <v>0.27</v>
      </c>
      <c r="L49" s="11">
        <v>0.01</v>
      </c>
      <c r="M49" s="11">
        <v>5.84</v>
      </c>
      <c r="N49" s="11">
        <v>0</v>
      </c>
      <c r="O49" s="11">
        <v>0.97</v>
      </c>
      <c r="P49" s="11">
        <v>21.44</v>
      </c>
      <c r="Q49" s="11">
        <v>0.82</v>
      </c>
      <c r="R49" s="11">
        <v>90.6</v>
      </c>
      <c r="S49"/>
      <c r="T49"/>
      <c r="U49"/>
      <c r="V49"/>
      <c r="W49"/>
    </row>
    <row r="50" spans="1:23" s="30" customFormat="1" x14ac:dyDescent="0.35">
      <c r="A50" s="30" t="s">
        <v>91</v>
      </c>
      <c r="B50" s="30">
        <f>SUM(B45,B46,B47,B48,B49)</f>
        <v>11.91</v>
      </c>
      <c r="C50" s="30">
        <f t="shared" ref="C50:R50" si="6">SUM(C45,C46,C47,C48,C49)</f>
        <v>52.81</v>
      </c>
      <c r="D50" s="30">
        <f t="shared" si="6"/>
        <v>75.83</v>
      </c>
      <c r="E50" s="30">
        <f t="shared" si="6"/>
        <v>23.26</v>
      </c>
      <c r="F50" s="30">
        <f t="shared" si="6"/>
        <v>84.43</v>
      </c>
      <c r="G50" s="30">
        <f t="shared" si="6"/>
        <v>216.95000000000002</v>
      </c>
      <c r="H50" s="30">
        <f t="shared" si="6"/>
        <v>159.94999999999999</v>
      </c>
      <c r="I50" s="30">
        <f t="shared" si="6"/>
        <v>216.64000000000001</v>
      </c>
      <c r="J50" s="30">
        <f t="shared" si="6"/>
        <v>267.75</v>
      </c>
      <c r="K50" s="30">
        <f t="shared" si="6"/>
        <v>204.30000000000004</v>
      </c>
      <c r="L50" s="30">
        <f t="shared" si="6"/>
        <v>259.03000000000003</v>
      </c>
      <c r="M50" s="30">
        <f t="shared" si="6"/>
        <v>587.78</v>
      </c>
      <c r="N50" s="30">
        <f t="shared" si="6"/>
        <v>952.83999999999992</v>
      </c>
      <c r="O50" s="30">
        <f t="shared" si="6"/>
        <v>684.95</v>
      </c>
      <c r="P50" s="30">
        <f t="shared" si="6"/>
        <v>714.80000000000007</v>
      </c>
      <c r="Q50" s="30">
        <f t="shared" si="6"/>
        <v>737.49</v>
      </c>
      <c r="R50" s="30">
        <f t="shared" si="6"/>
        <v>1067.21</v>
      </c>
      <c r="S50"/>
      <c r="T50"/>
      <c r="U50"/>
      <c r="V50"/>
      <c r="W50"/>
    </row>
    <row r="51" spans="1:23" s="11" customFormat="1" x14ac:dyDescent="0.35">
      <c r="A51" s="13" t="s">
        <v>66</v>
      </c>
      <c r="B51" s="13">
        <v>4.25</v>
      </c>
      <c r="C51" s="13">
        <v>66.22</v>
      </c>
      <c r="D51" s="13">
        <v>25.7</v>
      </c>
      <c r="E51" s="13">
        <v>46.2</v>
      </c>
      <c r="F51" s="13">
        <v>252.42</v>
      </c>
      <c r="G51" s="13">
        <v>47.4</v>
      </c>
      <c r="H51" s="13">
        <v>114.68</v>
      </c>
      <c r="I51" s="13">
        <v>233.32</v>
      </c>
      <c r="J51" s="13">
        <v>256.58999999999997</v>
      </c>
      <c r="K51" s="13">
        <v>341.31</v>
      </c>
      <c r="L51" s="13">
        <v>274.83999999999997</v>
      </c>
      <c r="M51" s="13">
        <v>289.89</v>
      </c>
      <c r="N51" s="13">
        <v>142.32</v>
      </c>
      <c r="O51" s="13">
        <v>285.85000000000002</v>
      </c>
      <c r="P51" s="13">
        <v>458.13</v>
      </c>
      <c r="Q51" s="13">
        <v>517.47</v>
      </c>
      <c r="R51" s="13">
        <v>261.14</v>
      </c>
      <c r="S51"/>
      <c r="T51"/>
      <c r="U51"/>
      <c r="V51"/>
      <c r="W51"/>
    </row>
    <row r="52" spans="1:23" s="11" customFormat="1" x14ac:dyDescent="0.35">
      <c r="A52" s="13" t="s">
        <v>70</v>
      </c>
      <c r="B52" s="13">
        <v>13.2</v>
      </c>
      <c r="C52" s="13">
        <v>32.119999999999997</v>
      </c>
      <c r="D52" s="13">
        <v>33.75</v>
      </c>
      <c r="E52" s="13">
        <v>49.36</v>
      </c>
      <c r="F52" s="13">
        <v>37.01</v>
      </c>
      <c r="G52" s="13">
        <v>71.78</v>
      </c>
      <c r="H52" s="13">
        <v>195.66</v>
      </c>
      <c r="I52" s="13">
        <v>421.47</v>
      </c>
      <c r="J52" s="13">
        <v>463.92</v>
      </c>
      <c r="K52" s="13">
        <v>753.02</v>
      </c>
      <c r="L52" s="13">
        <v>308.05</v>
      </c>
      <c r="M52" s="13">
        <v>992.86</v>
      </c>
      <c r="N52" s="13">
        <v>3259.05</v>
      </c>
      <c r="O52" s="13">
        <v>486.38</v>
      </c>
      <c r="P52" s="13">
        <v>777.01</v>
      </c>
      <c r="Q52" s="13">
        <v>1332.69</v>
      </c>
      <c r="R52" s="13">
        <v>916.13</v>
      </c>
      <c r="S52"/>
      <c r="T52"/>
      <c r="U52"/>
      <c r="V52"/>
      <c r="W52"/>
    </row>
    <row r="53" spans="1:23" s="11" customFormat="1" x14ac:dyDescent="0.35">
      <c r="A53" s="13" t="s">
        <v>67</v>
      </c>
      <c r="B53" s="13">
        <v>71.38</v>
      </c>
      <c r="C53" s="13">
        <v>187.95</v>
      </c>
      <c r="D53" s="13">
        <v>296.33999999999997</v>
      </c>
      <c r="E53" s="13">
        <v>271.14999999999998</v>
      </c>
      <c r="F53" s="13">
        <v>456.15</v>
      </c>
      <c r="G53" s="13">
        <v>548.61</v>
      </c>
      <c r="H53" s="13">
        <v>4713.78</v>
      </c>
      <c r="I53" s="13">
        <v>6986.17</v>
      </c>
      <c r="J53" s="13">
        <v>6183.49</v>
      </c>
      <c r="K53" s="13">
        <v>4174.53</v>
      </c>
      <c r="L53" s="13">
        <v>3296.09</v>
      </c>
      <c r="M53" s="13">
        <v>5215.9799999999996</v>
      </c>
      <c r="N53" s="13">
        <v>4832.9799999999996</v>
      </c>
      <c r="O53" s="13">
        <v>2225.1</v>
      </c>
      <c r="P53" s="13">
        <v>4443.26</v>
      </c>
      <c r="Q53" s="13">
        <v>6889.46</v>
      </c>
      <c r="R53" s="13">
        <v>8684.07</v>
      </c>
      <c r="S53"/>
      <c r="T53"/>
      <c r="U53"/>
      <c r="V53"/>
      <c r="W53"/>
    </row>
    <row r="54" spans="1:23" s="31" customFormat="1" x14ac:dyDescent="0.35">
      <c r="A54" s="31" t="s">
        <v>90</v>
      </c>
      <c r="B54" s="31">
        <f>SUM(B51,B52,B53)</f>
        <v>88.83</v>
      </c>
      <c r="C54" s="31">
        <f t="shared" ref="C54:R54" si="7">SUM(C51,C52,C53)</f>
        <v>286.28999999999996</v>
      </c>
      <c r="D54" s="31">
        <f t="shared" si="7"/>
        <v>355.78999999999996</v>
      </c>
      <c r="E54" s="31">
        <f t="shared" si="7"/>
        <v>366.71</v>
      </c>
      <c r="F54" s="31">
        <f t="shared" si="7"/>
        <v>745.57999999999993</v>
      </c>
      <c r="G54" s="31">
        <f t="shared" si="7"/>
        <v>667.79</v>
      </c>
      <c r="H54" s="31">
        <f t="shared" si="7"/>
        <v>5024.12</v>
      </c>
      <c r="I54" s="31">
        <f t="shared" si="7"/>
        <v>7640.96</v>
      </c>
      <c r="J54" s="31">
        <f t="shared" si="7"/>
        <v>6904</v>
      </c>
      <c r="K54" s="31">
        <f t="shared" si="7"/>
        <v>5268.86</v>
      </c>
      <c r="L54" s="31">
        <f t="shared" si="7"/>
        <v>3878.98</v>
      </c>
      <c r="M54" s="31">
        <f t="shared" si="7"/>
        <v>6498.73</v>
      </c>
      <c r="N54" s="31">
        <f t="shared" si="7"/>
        <v>8234.35</v>
      </c>
      <c r="O54" s="31">
        <f t="shared" si="7"/>
        <v>2997.33</v>
      </c>
      <c r="P54" s="31">
        <f t="shared" si="7"/>
        <v>5678.4</v>
      </c>
      <c r="Q54" s="31">
        <f t="shared" si="7"/>
        <v>8739.6200000000008</v>
      </c>
      <c r="R54" s="31">
        <f t="shared" si="7"/>
        <v>9861.34</v>
      </c>
      <c r="S54"/>
      <c r="T54"/>
      <c r="U54"/>
      <c r="V54"/>
      <c r="W54"/>
    </row>
    <row r="55" spans="1:23" s="11" customFormat="1" x14ac:dyDescent="0.35">
      <c r="A55" s="15" t="s">
        <v>76</v>
      </c>
      <c r="B55" s="15">
        <v>0</v>
      </c>
      <c r="C55" s="15">
        <v>0</v>
      </c>
      <c r="D55" s="15">
        <v>6.3</v>
      </c>
      <c r="E55" s="15">
        <v>0</v>
      </c>
      <c r="F55" s="15">
        <v>0.06</v>
      </c>
      <c r="G55" s="15">
        <v>9.9</v>
      </c>
      <c r="H55" s="15">
        <v>20.04</v>
      </c>
      <c r="I55" s="15">
        <v>35.54</v>
      </c>
      <c r="J55" s="15">
        <v>31.61</v>
      </c>
      <c r="K55" s="15">
        <v>70.510000000000005</v>
      </c>
      <c r="L55" s="15">
        <v>36.630000000000003</v>
      </c>
      <c r="M55" s="15">
        <v>47.39</v>
      </c>
      <c r="N55" s="15">
        <v>14.34</v>
      </c>
      <c r="O55" s="15">
        <v>113.78</v>
      </c>
      <c r="P55" s="15">
        <v>72.58</v>
      </c>
      <c r="Q55" s="15">
        <v>122.81</v>
      </c>
      <c r="R55" s="15">
        <v>53.17</v>
      </c>
      <c r="S55"/>
      <c r="T55"/>
      <c r="U55"/>
      <c r="V55"/>
      <c r="W55"/>
    </row>
    <row r="56" spans="1:23" s="13" customFormat="1" x14ac:dyDescent="0.35">
      <c r="A56" s="15" t="s">
        <v>69</v>
      </c>
      <c r="B56" s="15">
        <v>0</v>
      </c>
      <c r="C56" s="15">
        <v>0</v>
      </c>
      <c r="D56" s="15">
        <v>0</v>
      </c>
      <c r="E56" s="15">
        <v>0.19</v>
      </c>
      <c r="F56" s="15">
        <v>1.97</v>
      </c>
      <c r="G56" s="15">
        <v>3.16</v>
      </c>
      <c r="H56" s="15">
        <v>41.81</v>
      </c>
      <c r="I56" s="15">
        <v>43.59</v>
      </c>
      <c r="J56" s="15">
        <v>214.52</v>
      </c>
      <c r="K56" s="15">
        <v>63.35</v>
      </c>
      <c r="L56" s="15">
        <v>37.94</v>
      </c>
      <c r="M56" s="15">
        <v>105.62</v>
      </c>
      <c r="N56" s="15">
        <v>172.2</v>
      </c>
      <c r="O56" s="15">
        <v>262.08999999999997</v>
      </c>
      <c r="P56" s="15">
        <v>78.86</v>
      </c>
      <c r="Q56" s="15">
        <v>230.78</v>
      </c>
      <c r="R56" s="15">
        <v>160.12</v>
      </c>
      <c r="S56"/>
      <c r="T56"/>
      <c r="U56"/>
      <c r="V56"/>
      <c r="W56"/>
    </row>
    <row r="57" spans="1:23" s="13" customFormat="1" x14ac:dyDescent="0.35">
      <c r="A57" s="15" t="s">
        <v>45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1.27</v>
      </c>
      <c r="J57" s="15">
        <v>0</v>
      </c>
      <c r="K57" s="15">
        <v>0</v>
      </c>
      <c r="L57" s="15">
        <v>0</v>
      </c>
      <c r="M57" s="15">
        <v>0</v>
      </c>
      <c r="N57" s="15">
        <v>6.71</v>
      </c>
      <c r="O57" s="15">
        <v>0</v>
      </c>
      <c r="P57" s="15">
        <v>0</v>
      </c>
      <c r="Q57" s="15">
        <v>0</v>
      </c>
      <c r="R57" s="15">
        <v>0</v>
      </c>
      <c r="S57"/>
      <c r="T57"/>
      <c r="U57"/>
      <c r="V57"/>
      <c r="W57"/>
    </row>
    <row r="58" spans="1:23" s="32" customFormat="1" x14ac:dyDescent="0.35">
      <c r="A58" s="32" t="s">
        <v>89</v>
      </c>
      <c r="B58" s="32">
        <f>SUM(B55,B56,B57)</f>
        <v>0</v>
      </c>
      <c r="C58" s="32">
        <f t="shared" ref="C58:R58" si="8">SUM(C55,C56,C57)</f>
        <v>0</v>
      </c>
      <c r="D58" s="32">
        <f t="shared" si="8"/>
        <v>6.3</v>
      </c>
      <c r="E58" s="32">
        <f t="shared" si="8"/>
        <v>0.19</v>
      </c>
      <c r="F58" s="32">
        <f t="shared" si="8"/>
        <v>2.0299999999999998</v>
      </c>
      <c r="G58" s="32">
        <f t="shared" si="8"/>
        <v>13.06</v>
      </c>
      <c r="H58" s="32">
        <f t="shared" si="8"/>
        <v>61.85</v>
      </c>
      <c r="I58" s="32">
        <f t="shared" si="8"/>
        <v>80.399999999999991</v>
      </c>
      <c r="J58" s="32">
        <f t="shared" si="8"/>
        <v>246.13</v>
      </c>
      <c r="K58" s="32">
        <f t="shared" si="8"/>
        <v>133.86000000000001</v>
      </c>
      <c r="L58" s="32">
        <f t="shared" si="8"/>
        <v>74.569999999999993</v>
      </c>
      <c r="M58" s="32">
        <f t="shared" si="8"/>
        <v>153.01</v>
      </c>
      <c r="N58" s="32">
        <f t="shared" si="8"/>
        <v>193.25</v>
      </c>
      <c r="O58" s="32">
        <f t="shared" si="8"/>
        <v>375.87</v>
      </c>
      <c r="P58" s="32">
        <f t="shared" si="8"/>
        <v>151.44</v>
      </c>
      <c r="Q58" s="32">
        <f t="shared" si="8"/>
        <v>353.59000000000003</v>
      </c>
      <c r="R58" s="32">
        <f t="shared" si="8"/>
        <v>213.29000000000002</v>
      </c>
      <c r="S58"/>
      <c r="T58"/>
      <c r="U58"/>
      <c r="V58"/>
      <c r="W58"/>
    </row>
    <row r="59" spans="1:23" s="13" customFormat="1" x14ac:dyDescent="0.35">
      <c r="A59" s="9" t="s">
        <v>78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0.93</v>
      </c>
      <c r="H59" s="9">
        <v>64.06</v>
      </c>
      <c r="I59" s="9">
        <v>182.92</v>
      </c>
      <c r="J59" s="9">
        <v>172.7</v>
      </c>
      <c r="K59" s="9">
        <v>324.56</v>
      </c>
      <c r="L59" s="9">
        <v>675.07</v>
      </c>
      <c r="M59" s="9">
        <v>386.28</v>
      </c>
      <c r="N59" s="9">
        <v>283.89</v>
      </c>
      <c r="O59" s="9">
        <v>485.37</v>
      </c>
      <c r="P59" s="9">
        <v>870.25</v>
      </c>
      <c r="Q59" s="9">
        <v>4510.71</v>
      </c>
      <c r="R59" s="9">
        <v>1860.73</v>
      </c>
      <c r="S59"/>
      <c r="T59"/>
      <c r="U59"/>
      <c r="V59"/>
      <c r="W59"/>
    </row>
    <row r="60" spans="1:23" s="15" customFormat="1" x14ac:dyDescent="0.35">
      <c r="A60" s="9" t="s">
        <v>79</v>
      </c>
      <c r="B60" s="9">
        <v>24.33</v>
      </c>
      <c r="C60" s="9">
        <v>51.75</v>
      </c>
      <c r="D60" s="9">
        <v>36.1</v>
      </c>
      <c r="E60" s="9">
        <v>47.04</v>
      </c>
      <c r="F60" s="9">
        <v>152.06</v>
      </c>
      <c r="G60" s="9">
        <v>228.71</v>
      </c>
      <c r="H60" s="9">
        <v>1392.95</v>
      </c>
      <c r="I60" s="9">
        <v>3887.33</v>
      </c>
      <c r="J60" s="9">
        <v>4657.51</v>
      </c>
      <c r="K60" s="9">
        <v>5466.13</v>
      </c>
      <c r="L60" s="9">
        <v>1663.03</v>
      </c>
      <c r="M60" s="9">
        <v>3140.78</v>
      </c>
      <c r="N60" s="9">
        <v>1332.49</v>
      </c>
      <c r="O60" s="9">
        <v>1226.05</v>
      </c>
      <c r="P60" s="9">
        <v>769.14</v>
      </c>
      <c r="Q60" s="9">
        <v>112.55</v>
      </c>
      <c r="R60" s="9">
        <v>105.14</v>
      </c>
      <c r="S60"/>
      <c r="T60"/>
      <c r="U60"/>
      <c r="V60"/>
      <c r="W60"/>
    </row>
    <row r="61" spans="1:23" s="15" customFormat="1" x14ac:dyDescent="0.35">
      <c r="A61" s="9" t="s">
        <v>63</v>
      </c>
      <c r="B61" s="9">
        <v>67.72</v>
      </c>
      <c r="C61" s="9">
        <v>139.9</v>
      </c>
      <c r="D61" s="9">
        <v>21.08</v>
      </c>
      <c r="E61" s="9">
        <v>9.58</v>
      </c>
      <c r="F61" s="9">
        <v>0.16</v>
      </c>
      <c r="G61" s="9">
        <v>452.08</v>
      </c>
      <c r="H61" s="9">
        <v>242.47</v>
      </c>
      <c r="I61" s="9">
        <v>16.89</v>
      </c>
      <c r="J61" s="9">
        <v>724.8</v>
      </c>
      <c r="K61" s="9">
        <v>33.799999999999997</v>
      </c>
      <c r="L61" s="9">
        <v>637.67999999999995</v>
      </c>
      <c r="M61" s="9">
        <v>267.89999999999998</v>
      </c>
      <c r="N61" s="9">
        <v>12.38</v>
      </c>
      <c r="O61" s="9">
        <v>254.01</v>
      </c>
      <c r="P61" s="9">
        <v>208.99</v>
      </c>
      <c r="Q61" s="9">
        <v>19.690000000000001</v>
      </c>
      <c r="R61" s="9">
        <v>2130.1</v>
      </c>
      <c r="S61"/>
      <c r="T61"/>
      <c r="U61"/>
      <c r="V61"/>
      <c r="W61"/>
    </row>
    <row r="62" spans="1:23" s="15" customFormat="1" x14ac:dyDescent="0.35">
      <c r="A62" s="9" t="s">
        <v>64</v>
      </c>
      <c r="B62" s="9">
        <v>0</v>
      </c>
      <c r="C62" s="9">
        <v>0.05</v>
      </c>
      <c r="D62" s="9">
        <v>0.04</v>
      </c>
      <c r="E62" s="9">
        <v>0.11</v>
      </c>
      <c r="F62" s="9">
        <v>7.0000000000000007E-2</v>
      </c>
      <c r="G62" s="9">
        <v>0.33</v>
      </c>
      <c r="H62" s="9">
        <v>0</v>
      </c>
      <c r="I62" s="9">
        <v>0.39</v>
      </c>
      <c r="J62" s="9">
        <v>11.27</v>
      </c>
      <c r="K62" s="9">
        <v>6.54</v>
      </c>
      <c r="L62" s="9">
        <v>1.58</v>
      </c>
      <c r="M62" s="9">
        <v>29.6</v>
      </c>
      <c r="N62" s="9">
        <v>29.17</v>
      </c>
      <c r="O62" s="9">
        <v>6.16</v>
      </c>
      <c r="P62" s="9">
        <v>8.9700000000000006</v>
      </c>
      <c r="Q62" s="9">
        <v>53.17</v>
      </c>
      <c r="R62" s="9">
        <v>10.23</v>
      </c>
      <c r="S62"/>
      <c r="T62"/>
      <c r="U62"/>
      <c r="V62"/>
      <c r="W62"/>
    </row>
    <row r="63" spans="1:23" s="7" customFormat="1" x14ac:dyDescent="0.35">
      <c r="A63" s="34" t="s">
        <v>81</v>
      </c>
      <c r="B63" s="34">
        <f>SUM(B59,B60,B61,B62)</f>
        <v>92.05</v>
      </c>
      <c r="C63" s="34">
        <f t="shared" ref="C63:R63" si="9">SUM(C59,C60,C61,C62)</f>
        <v>191.70000000000002</v>
      </c>
      <c r="D63" s="34">
        <f t="shared" si="9"/>
        <v>57.22</v>
      </c>
      <c r="E63" s="34">
        <f t="shared" si="9"/>
        <v>56.73</v>
      </c>
      <c r="F63" s="34">
        <f t="shared" si="9"/>
        <v>152.29</v>
      </c>
      <c r="G63" s="34">
        <f t="shared" si="9"/>
        <v>682.05000000000007</v>
      </c>
      <c r="H63" s="34">
        <f t="shared" si="9"/>
        <v>1699.48</v>
      </c>
      <c r="I63" s="34">
        <f t="shared" si="9"/>
        <v>4087.5299999999997</v>
      </c>
      <c r="J63" s="34">
        <f t="shared" si="9"/>
        <v>5566.2800000000007</v>
      </c>
      <c r="K63" s="34">
        <f t="shared" si="9"/>
        <v>5831.0300000000007</v>
      </c>
      <c r="L63" s="34">
        <f t="shared" si="9"/>
        <v>2977.3599999999997</v>
      </c>
      <c r="M63" s="34">
        <f t="shared" si="9"/>
        <v>3824.5600000000004</v>
      </c>
      <c r="N63" s="34">
        <f t="shared" si="9"/>
        <v>1657.9300000000003</v>
      </c>
      <c r="O63" s="34">
        <f t="shared" si="9"/>
        <v>1971.5900000000001</v>
      </c>
      <c r="P63" s="34">
        <f t="shared" si="9"/>
        <v>1857.35</v>
      </c>
      <c r="Q63" s="34">
        <f t="shared" si="9"/>
        <v>4696.12</v>
      </c>
      <c r="R63" s="34">
        <f t="shared" si="9"/>
        <v>4106.2</v>
      </c>
      <c r="S63"/>
      <c r="T63"/>
      <c r="U63"/>
      <c r="V63"/>
      <c r="W63"/>
    </row>
    <row r="64" spans="1:23" x14ac:dyDescent="0.35">
      <c r="A64" s="12" t="s">
        <v>61</v>
      </c>
      <c r="B64" s="12">
        <v>33.869999999999997</v>
      </c>
      <c r="C64" s="12">
        <v>8.3699999999999992</v>
      </c>
      <c r="D64" s="12">
        <v>44.98</v>
      </c>
      <c r="E64" s="12">
        <v>5.24</v>
      </c>
      <c r="F64" s="12">
        <v>8.36</v>
      </c>
      <c r="G64" s="12">
        <v>0.81</v>
      </c>
      <c r="H64" s="12">
        <v>1.43</v>
      </c>
      <c r="I64" s="12">
        <v>11.04</v>
      </c>
      <c r="J64" s="12">
        <v>23.16</v>
      </c>
      <c r="K64" s="12">
        <v>2.83</v>
      </c>
      <c r="L64" s="12">
        <v>7.6</v>
      </c>
      <c r="M64" s="12">
        <v>32.22</v>
      </c>
      <c r="N64" s="12">
        <v>209.16</v>
      </c>
      <c r="O64" s="12">
        <v>43.09</v>
      </c>
      <c r="P64" s="12">
        <v>41.82</v>
      </c>
      <c r="Q64" s="12">
        <v>25.78</v>
      </c>
      <c r="R64" s="12">
        <v>51.69</v>
      </c>
    </row>
    <row r="65" spans="1:23" x14ac:dyDescent="0.35">
      <c r="A65" s="12" t="s">
        <v>62</v>
      </c>
      <c r="B65" s="12">
        <v>4.03</v>
      </c>
      <c r="C65" s="12">
        <v>0.78</v>
      </c>
      <c r="D65" s="12">
        <v>0.21</v>
      </c>
      <c r="E65" s="12">
        <v>1.47</v>
      </c>
      <c r="F65" s="12">
        <v>26.79</v>
      </c>
      <c r="G65" s="12">
        <v>5.67</v>
      </c>
      <c r="H65" s="12">
        <v>122.23</v>
      </c>
      <c r="I65" s="12">
        <v>115.11</v>
      </c>
      <c r="J65" s="12">
        <v>198.43</v>
      </c>
      <c r="K65" s="12">
        <v>7.21</v>
      </c>
      <c r="L65" s="12">
        <v>12</v>
      </c>
      <c r="M65" s="12">
        <v>9.8699999999999992</v>
      </c>
      <c r="N65" s="12">
        <v>4.33</v>
      </c>
      <c r="O65" s="12">
        <v>150.09</v>
      </c>
      <c r="P65" s="12">
        <v>35.29</v>
      </c>
      <c r="Q65" s="12">
        <v>51.21</v>
      </c>
      <c r="R65" s="12">
        <v>15.4</v>
      </c>
    </row>
    <row r="66" spans="1:23" x14ac:dyDescent="0.35">
      <c r="A66" s="12" t="s">
        <v>52</v>
      </c>
      <c r="B66" s="12">
        <v>60.04</v>
      </c>
      <c r="C66" s="12">
        <v>16.7</v>
      </c>
      <c r="D66" s="12">
        <v>7.36</v>
      </c>
      <c r="E66" s="12">
        <v>7.15</v>
      </c>
      <c r="F66" s="12">
        <v>2.7</v>
      </c>
      <c r="G66" s="12">
        <v>27.38</v>
      </c>
      <c r="H66" s="12">
        <v>5.08</v>
      </c>
      <c r="I66" s="12">
        <v>31.24</v>
      </c>
      <c r="J66" s="12">
        <v>272.51</v>
      </c>
      <c r="K66" s="12">
        <v>16.420000000000002</v>
      </c>
      <c r="L66" s="12">
        <v>6.53</v>
      </c>
      <c r="M66" s="12">
        <v>407.35</v>
      </c>
      <c r="N66" s="12">
        <v>5.09</v>
      </c>
      <c r="O66" s="12">
        <v>26.86</v>
      </c>
      <c r="P66" s="12">
        <v>116.21</v>
      </c>
      <c r="Q66" s="12">
        <v>85.21</v>
      </c>
      <c r="R66" s="12">
        <v>197.61</v>
      </c>
    </row>
    <row r="67" spans="1:23" s="9" customFormat="1" x14ac:dyDescent="0.35">
      <c r="A67" s="12" t="s">
        <v>71</v>
      </c>
      <c r="B67" s="12">
        <v>11.49</v>
      </c>
      <c r="C67" s="12">
        <v>43.27</v>
      </c>
      <c r="D67" s="12">
        <v>38.130000000000003</v>
      </c>
      <c r="E67" s="12">
        <v>31.12</v>
      </c>
      <c r="F67" s="12">
        <v>14.22</v>
      </c>
      <c r="G67" s="12">
        <v>28.93</v>
      </c>
      <c r="H67" s="12">
        <v>114.65</v>
      </c>
      <c r="I67" s="12">
        <v>345.02</v>
      </c>
      <c r="J67" s="12">
        <v>643.64</v>
      </c>
      <c r="K67" s="12">
        <v>737.95</v>
      </c>
      <c r="L67" s="12">
        <v>498.04</v>
      </c>
      <c r="M67" s="12">
        <v>731.55</v>
      </c>
      <c r="N67" s="12">
        <v>717.8</v>
      </c>
      <c r="O67" s="12">
        <v>1343.39</v>
      </c>
      <c r="P67" s="12">
        <v>2727.96</v>
      </c>
      <c r="Q67" s="12">
        <v>3845.32</v>
      </c>
      <c r="R67" s="12">
        <v>2338.4</v>
      </c>
      <c r="S67"/>
      <c r="T67"/>
      <c r="U67"/>
      <c r="V67"/>
      <c r="W67"/>
    </row>
    <row r="68" spans="1:23" s="12" customFormat="1" x14ac:dyDescent="0.35">
      <c r="A68" s="12" t="s">
        <v>72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1.27</v>
      </c>
      <c r="J68" s="12">
        <v>0.09</v>
      </c>
      <c r="K68" s="12">
        <v>13.73</v>
      </c>
      <c r="L68" s="12">
        <v>26.27</v>
      </c>
      <c r="M68" s="12">
        <v>31.7</v>
      </c>
      <c r="N68" s="12">
        <v>22.31</v>
      </c>
      <c r="O68" s="12">
        <v>11.3</v>
      </c>
      <c r="P68" s="12">
        <v>168.72</v>
      </c>
      <c r="Q68" s="12">
        <v>262.24</v>
      </c>
      <c r="R68" s="12">
        <v>450.94</v>
      </c>
      <c r="S68"/>
      <c r="T68"/>
      <c r="U68"/>
      <c r="V68"/>
      <c r="W68"/>
    </row>
    <row r="69" spans="1:23" s="12" customFormat="1" x14ac:dyDescent="0.35">
      <c r="A69" s="12" t="s">
        <v>74</v>
      </c>
      <c r="B69" s="12">
        <v>18.829999999999998</v>
      </c>
      <c r="C69" s="12">
        <v>0.36</v>
      </c>
      <c r="D69" s="12">
        <v>1.3</v>
      </c>
      <c r="E69" s="12">
        <v>1.96</v>
      </c>
      <c r="F69" s="12">
        <v>8.58</v>
      </c>
      <c r="G69" s="12">
        <v>15.52</v>
      </c>
      <c r="H69" s="12">
        <v>61.97</v>
      </c>
      <c r="I69" s="12">
        <v>59.15</v>
      </c>
      <c r="J69" s="12">
        <v>83.5</v>
      </c>
      <c r="K69" s="12">
        <v>31.08</v>
      </c>
      <c r="L69" s="12">
        <v>19.59</v>
      </c>
      <c r="M69" s="12">
        <v>36.299999999999997</v>
      </c>
      <c r="N69" s="12">
        <v>52.61</v>
      </c>
      <c r="O69" s="12">
        <v>42.56</v>
      </c>
      <c r="P69" s="12">
        <v>280.18</v>
      </c>
      <c r="Q69" s="12">
        <v>58.54</v>
      </c>
      <c r="R69" s="12">
        <v>123.92</v>
      </c>
      <c r="S69"/>
      <c r="T69"/>
      <c r="U69"/>
      <c r="V69"/>
      <c r="W69"/>
    </row>
    <row r="70" spans="1:23" s="12" customFormat="1" x14ac:dyDescent="0.35">
      <c r="A70" s="12" t="s">
        <v>77</v>
      </c>
      <c r="B70" s="12">
        <v>0</v>
      </c>
      <c r="C70" s="12">
        <v>0</v>
      </c>
      <c r="D70" s="12">
        <v>0</v>
      </c>
      <c r="E70" s="12">
        <v>0</v>
      </c>
      <c r="F70" s="12">
        <v>0.47</v>
      </c>
      <c r="G70" s="12">
        <v>0.59</v>
      </c>
      <c r="H70" s="12">
        <v>0.04</v>
      </c>
      <c r="I70" s="12">
        <v>0.01</v>
      </c>
      <c r="J70" s="12">
        <v>0</v>
      </c>
      <c r="K70" s="12">
        <v>0.25</v>
      </c>
      <c r="L70" s="12">
        <v>0.1</v>
      </c>
      <c r="M70" s="12">
        <v>0.55000000000000004</v>
      </c>
      <c r="N70" s="12">
        <v>0.15</v>
      </c>
      <c r="O70" s="12">
        <v>0.54</v>
      </c>
      <c r="P70" s="12">
        <v>1.36</v>
      </c>
      <c r="Q70" s="12">
        <v>0</v>
      </c>
      <c r="R70" s="12">
        <v>0</v>
      </c>
      <c r="S70"/>
      <c r="T70"/>
      <c r="U70"/>
      <c r="V70"/>
      <c r="W70"/>
    </row>
    <row r="71" spans="1:23" s="12" customFormat="1" x14ac:dyDescent="0.35">
      <c r="A71" s="12" t="s">
        <v>48</v>
      </c>
      <c r="B71" s="12">
        <v>0</v>
      </c>
      <c r="C71" s="12">
        <v>0</v>
      </c>
      <c r="D71" s="12">
        <v>0.6</v>
      </c>
      <c r="E71" s="12">
        <v>0.24</v>
      </c>
      <c r="F71" s="12">
        <v>6.16</v>
      </c>
      <c r="G71" s="12">
        <v>0</v>
      </c>
      <c r="H71" s="12">
        <v>2.81</v>
      </c>
      <c r="I71" s="12">
        <v>54.86</v>
      </c>
      <c r="J71" s="12">
        <v>1.05</v>
      </c>
      <c r="K71" s="12">
        <v>0</v>
      </c>
      <c r="L71" s="12">
        <v>0.81</v>
      </c>
      <c r="M71" s="12">
        <v>0</v>
      </c>
      <c r="N71" s="12">
        <v>0</v>
      </c>
      <c r="O71" s="12">
        <v>0</v>
      </c>
      <c r="P71" s="12">
        <v>0.75</v>
      </c>
      <c r="Q71" s="12">
        <v>0</v>
      </c>
      <c r="R71" s="12">
        <v>0</v>
      </c>
      <c r="S71"/>
      <c r="T71"/>
      <c r="U71"/>
      <c r="V71"/>
      <c r="W71"/>
    </row>
    <row r="72" spans="1:23" s="12" customFormat="1" x14ac:dyDescent="0.35">
      <c r="A72" s="12" t="s">
        <v>49</v>
      </c>
      <c r="B72" s="12">
        <v>1.05</v>
      </c>
      <c r="C72" s="12">
        <v>0.18</v>
      </c>
      <c r="D72" s="12">
        <v>0</v>
      </c>
      <c r="E72" s="12">
        <v>0.43</v>
      </c>
      <c r="F72" s="12">
        <v>1.18</v>
      </c>
      <c r="G72" s="12">
        <v>0</v>
      </c>
      <c r="H72" s="12">
        <v>0</v>
      </c>
      <c r="I72" s="12">
        <v>5.51</v>
      </c>
      <c r="J72" s="12">
        <v>1.17</v>
      </c>
      <c r="K72" s="12">
        <v>4.0199999999999996</v>
      </c>
      <c r="L72" s="12">
        <v>5.37</v>
      </c>
      <c r="M72" s="12">
        <v>0.57999999999999996</v>
      </c>
      <c r="N72" s="12">
        <v>0</v>
      </c>
      <c r="O72" s="12">
        <v>0</v>
      </c>
      <c r="P72" s="12">
        <v>54.89</v>
      </c>
      <c r="Q72" s="12">
        <v>3.32</v>
      </c>
      <c r="R72" s="12">
        <v>10.7</v>
      </c>
      <c r="S72"/>
      <c r="T72"/>
      <c r="U72"/>
      <c r="V72"/>
      <c r="W72"/>
    </row>
    <row r="73" spans="1:23" s="33" customFormat="1" x14ac:dyDescent="0.35">
      <c r="A73" s="33" t="s">
        <v>88</v>
      </c>
      <c r="B73" s="33">
        <f>SUM(B64,B65,B66,B67,B68,B69,B70,B71,B72)</f>
        <v>129.31</v>
      </c>
      <c r="C73" s="33">
        <f t="shared" ref="C73:R73" si="10">SUM(C64,C65,C66,C67,C68,C69,C70,C71,C72)</f>
        <v>69.660000000000011</v>
      </c>
      <c r="D73" s="33">
        <f t="shared" si="10"/>
        <v>92.58</v>
      </c>
      <c r="E73" s="33">
        <f t="shared" si="10"/>
        <v>47.610000000000007</v>
      </c>
      <c r="F73" s="33">
        <f t="shared" si="10"/>
        <v>68.460000000000008</v>
      </c>
      <c r="G73" s="33">
        <f t="shared" si="10"/>
        <v>78.900000000000006</v>
      </c>
      <c r="H73" s="33">
        <f t="shared" si="10"/>
        <v>308.21000000000004</v>
      </c>
      <c r="I73" s="33">
        <f t="shared" si="10"/>
        <v>623.20999999999992</v>
      </c>
      <c r="J73" s="33">
        <f t="shared" si="10"/>
        <v>1223.55</v>
      </c>
      <c r="K73" s="33">
        <f t="shared" si="10"/>
        <v>813.49000000000012</v>
      </c>
      <c r="L73" s="33">
        <f t="shared" si="10"/>
        <v>576.31000000000006</v>
      </c>
      <c r="M73" s="33">
        <f t="shared" si="10"/>
        <v>1250.1199999999999</v>
      </c>
      <c r="N73" s="33">
        <f t="shared" si="10"/>
        <v>1011.4499999999999</v>
      </c>
      <c r="O73" s="33">
        <f t="shared" si="10"/>
        <v>1617.83</v>
      </c>
      <c r="P73" s="33">
        <f t="shared" si="10"/>
        <v>3427.18</v>
      </c>
      <c r="Q73" s="33">
        <f t="shared" si="10"/>
        <v>4331.62</v>
      </c>
      <c r="R73" s="33">
        <f t="shared" si="10"/>
        <v>3188.6600000000003</v>
      </c>
      <c r="S73"/>
      <c r="T73"/>
      <c r="U73"/>
      <c r="V73"/>
      <c r="W73"/>
    </row>
    <row r="74" spans="1:23" s="14" customFormat="1" x14ac:dyDescent="0.35">
      <c r="A74" s="14" t="s">
        <v>65</v>
      </c>
      <c r="B74" s="14">
        <v>0</v>
      </c>
      <c r="C74" s="14">
        <v>0</v>
      </c>
      <c r="D74" s="14">
        <v>0</v>
      </c>
      <c r="E74" s="14">
        <v>0</v>
      </c>
      <c r="F74" s="14">
        <v>0.05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3.66</v>
      </c>
      <c r="N74" s="14">
        <v>0.41</v>
      </c>
      <c r="O74" s="14">
        <v>0.82</v>
      </c>
      <c r="P74" s="14">
        <v>0.08</v>
      </c>
      <c r="Q74" s="14">
        <v>0.1</v>
      </c>
      <c r="R74" s="14">
        <v>0</v>
      </c>
      <c r="S74"/>
      <c r="T74"/>
      <c r="U74"/>
      <c r="V74"/>
      <c r="W74"/>
    </row>
    <row r="75" spans="1:23" s="14" customFormat="1" x14ac:dyDescent="0.35">
      <c r="A75" s="14" t="s">
        <v>80</v>
      </c>
      <c r="B75" s="14">
        <v>832.07</v>
      </c>
      <c r="C75" s="14">
        <v>221.37</v>
      </c>
      <c r="D75" s="14">
        <v>218.76</v>
      </c>
      <c r="E75" s="14">
        <v>235.48</v>
      </c>
      <c r="F75" s="14">
        <v>121.83</v>
      </c>
      <c r="G75" s="14">
        <v>164.76</v>
      </c>
      <c r="H75" s="14">
        <v>304.87</v>
      </c>
      <c r="I75" s="14">
        <v>528.41999999999996</v>
      </c>
      <c r="J75" s="14">
        <v>1549.7</v>
      </c>
      <c r="K75" s="14">
        <v>1147.56</v>
      </c>
      <c r="L75" s="14">
        <v>1475.97</v>
      </c>
      <c r="M75" s="14">
        <v>813.38</v>
      </c>
      <c r="N75" s="14">
        <v>229.49</v>
      </c>
      <c r="O75" s="14">
        <v>468.74</v>
      </c>
      <c r="P75" s="14">
        <v>765.88</v>
      </c>
      <c r="Q75" s="14">
        <v>668.77</v>
      </c>
      <c r="R75" s="14">
        <v>296.39999999999998</v>
      </c>
      <c r="S75"/>
      <c r="T75"/>
      <c r="U75"/>
      <c r="V75"/>
      <c r="W75"/>
    </row>
    <row r="76" spans="1:23" s="14" customFormat="1" x14ac:dyDescent="0.35">
      <c r="A76" s="14" t="s">
        <v>18</v>
      </c>
      <c r="B76" s="14">
        <v>22.69</v>
      </c>
      <c r="C76" s="14">
        <v>14.14</v>
      </c>
      <c r="D76" s="14">
        <v>36.61</v>
      </c>
      <c r="E76" s="14">
        <v>8.11</v>
      </c>
      <c r="F76" s="14">
        <v>200.38</v>
      </c>
      <c r="G76" s="14">
        <v>149.13</v>
      </c>
      <c r="H76" s="14">
        <v>169.94</v>
      </c>
      <c r="I76" s="14">
        <v>1175.75</v>
      </c>
      <c r="J76" s="14">
        <v>959.94</v>
      </c>
      <c r="K76" s="14">
        <v>419.88</v>
      </c>
      <c r="L76" s="14">
        <v>1098.1400000000001</v>
      </c>
      <c r="M76" s="14">
        <v>1786.14</v>
      </c>
      <c r="N76" s="14">
        <v>1466.23</v>
      </c>
      <c r="O76" s="14">
        <v>567.63</v>
      </c>
      <c r="P76" s="14">
        <v>359.34</v>
      </c>
      <c r="Q76" s="14">
        <v>456.31</v>
      </c>
      <c r="R76" s="14">
        <v>1440.18</v>
      </c>
      <c r="S76"/>
      <c r="T76"/>
      <c r="U76"/>
      <c r="V76"/>
      <c r="W76"/>
    </row>
    <row r="77" spans="1:23" s="14" customFormat="1" x14ac:dyDescent="0.35">
      <c r="A77" s="14" t="s">
        <v>19</v>
      </c>
      <c r="B77" s="14">
        <v>1.32</v>
      </c>
      <c r="C77" s="14">
        <v>6.52</v>
      </c>
      <c r="D77" s="14">
        <v>10.06</v>
      </c>
      <c r="E77" s="14">
        <v>23.48</v>
      </c>
      <c r="F77" s="14">
        <v>9.92</v>
      </c>
      <c r="G77" s="14">
        <v>7.4</v>
      </c>
      <c r="H77" s="14">
        <v>6.62</v>
      </c>
      <c r="I77" s="14">
        <v>444.36</v>
      </c>
      <c r="J77" s="14">
        <v>34.159999999999997</v>
      </c>
      <c r="K77" s="14">
        <v>174.4</v>
      </c>
      <c r="L77" s="14">
        <v>79.510000000000005</v>
      </c>
      <c r="M77" s="14">
        <v>142.65</v>
      </c>
      <c r="N77" s="14">
        <v>57.89</v>
      </c>
      <c r="O77" s="14">
        <v>12.73</v>
      </c>
      <c r="P77" s="14">
        <v>684.39</v>
      </c>
      <c r="Q77" s="14">
        <v>520.66999999999996</v>
      </c>
      <c r="R77" s="14">
        <v>55.75</v>
      </c>
      <c r="S77"/>
      <c r="T77"/>
      <c r="U77"/>
      <c r="V77"/>
      <c r="W77"/>
    </row>
    <row r="78" spans="1:23" s="28" customFormat="1" x14ac:dyDescent="0.35">
      <c r="A78" s="28" t="s">
        <v>87</v>
      </c>
      <c r="B78" s="28">
        <f>SUM(B74,B75,B76,B77)</f>
        <v>856.08000000000015</v>
      </c>
      <c r="C78" s="28">
        <f t="shared" ref="C78:R78" si="11">SUM(C74,C75,C76,C77)</f>
        <v>242.03</v>
      </c>
      <c r="D78" s="28">
        <f t="shared" si="11"/>
        <v>265.43</v>
      </c>
      <c r="E78" s="28">
        <f t="shared" si="11"/>
        <v>267.07</v>
      </c>
      <c r="F78" s="28">
        <f t="shared" si="11"/>
        <v>332.18</v>
      </c>
      <c r="G78" s="28">
        <f t="shared" si="11"/>
        <v>321.28999999999996</v>
      </c>
      <c r="H78" s="28">
        <f t="shared" si="11"/>
        <v>481.43</v>
      </c>
      <c r="I78" s="28">
        <f t="shared" si="11"/>
        <v>2148.5300000000002</v>
      </c>
      <c r="J78" s="28">
        <f t="shared" si="11"/>
        <v>2543.8000000000002</v>
      </c>
      <c r="K78" s="28">
        <f t="shared" si="11"/>
        <v>1741.8400000000001</v>
      </c>
      <c r="L78" s="28">
        <f t="shared" si="11"/>
        <v>2653.6200000000003</v>
      </c>
      <c r="M78" s="28">
        <f t="shared" si="11"/>
        <v>2745.8300000000004</v>
      </c>
      <c r="N78" s="28">
        <f t="shared" si="11"/>
        <v>1754.0200000000002</v>
      </c>
      <c r="O78" s="28">
        <f t="shared" si="11"/>
        <v>1049.92</v>
      </c>
      <c r="P78" s="28">
        <f t="shared" si="11"/>
        <v>1809.69</v>
      </c>
      <c r="Q78" s="28">
        <f t="shared" si="11"/>
        <v>1645.85</v>
      </c>
      <c r="R78" s="28">
        <f t="shared" si="11"/>
        <v>1792.33</v>
      </c>
      <c r="S78"/>
      <c r="T78"/>
      <c r="U78"/>
      <c r="V78"/>
      <c r="W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I17" sqref="I17"/>
    </sheetView>
  </sheetViews>
  <sheetFormatPr defaultRowHeight="14.5" x14ac:dyDescent="0.35"/>
  <cols>
    <col min="1" max="1" width="28" bestFit="1" customWidth="1"/>
    <col min="2" max="6" width="7.453125" bestFit="1" customWidth="1"/>
    <col min="7" max="18" width="7.81640625" bestFit="1" customWidth="1"/>
  </cols>
  <sheetData>
    <row r="1" spans="1:18" s="35" customFormat="1" ht="15" thickBot="1" x14ac:dyDescent="0.4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</row>
    <row r="2" spans="1:18" x14ac:dyDescent="0.35">
      <c r="A2" t="s">
        <v>82</v>
      </c>
      <c r="B2">
        <v>98.77</v>
      </c>
      <c r="C2">
        <v>968.51</v>
      </c>
      <c r="D2">
        <v>117.59</v>
      </c>
      <c r="E2">
        <v>111.95000000000002</v>
      </c>
      <c r="F2">
        <v>150.62</v>
      </c>
      <c r="G2">
        <v>96.009999999999991</v>
      </c>
      <c r="H2">
        <v>277.48</v>
      </c>
      <c r="I2">
        <v>2508.66</v>
      </c>
      <c r="J2">
        <v>1457.93</v>
      </c>
      <c r="K2">
        <v>2203.3000000000002</v>
      </c>
      <c r="L2">
        <v>2209.67</v>
      </c>
      <c r="M2">
        <v>4480.07</v>
      </c>
      <c r="N2">
        <v>2061.65</v>
      </c>
      <c r="O2">
        <v>1808.47</v>
      </c>
      <c r="P2">
        <v>2634.04</v>
      </c>
      <c r="Q2">
        <v>1985.37</v>
      </c>
      <c r="R2">
        <v>2417.7400000000002</v>
      </c>
    </row>
    <row r="3" spans="1:18" x14ac:dyDescent="0.35">
      <c r="A3" t="s">
        <v>83</v>
      </c>
      <c r="B3">
        <v>316.48999999999995</v>
      </c>
      <c r="C3">
        <v>497.62</v>
      </c>
      <c r="D3">
        <v>644.82999999999993</v>
      </c>
      <c r="E3">
        <v>523.82999999999993</v>
      </c>
      <c r="F3">
        <v>713.4</v>
      </c>
      <c r="G3">
        <v>1440.38</v>
      </c>
      <c r="H3">
        <v>2732.3199999999997</v>
      </c>
      <c r="I3">
        <v>2172.02</v>
      </c>
      <c r="J3">
        <v>2108.1999999999998</v>
      </c>
      <c r="K3">
        <v>1652.2700000000002</v>
      </c>
      <c r="L3">
        <v>993.43</v>
      </c>
      <c r="M3">
        <v>1557.15</v>
      </c>
      <c r="N3">
        <v>720.06999999999994</v>
      </c>
      <c r="O3">
        <v>1393.1599999999999</v>
      </c>
      <c r="P3">
        <v>2967.71</v>
      </c>
      <c r="Q3">
        <v>6557.63</v>
      </c>
      <c r="R3">
        <v>5966.37</v>
      </c>
    </row>
    <row r="4" spans="1:18" x14ac:dyDescent="0.35">
      <c r="A4" t="s">
        <v>84</v>
      </c>
      <c r="B4">
        <v>259.19</v>
      </c>
      <c r="C4">
        <v>877.77</v>
      </c>
      <c r="D4">
        <v>228.1</v>
      </c>
      <c r="E4">
        <v>100.21</v>
      </c>
      <c r="F4">
        <v>128.18</v>
      </c>
      <c r="G4">
        <v>673.91</v>
      </c>
      <c r="H4">
        <v>552.21</v>
      </c>
      <c r="I4">
        <v>1549.19</v>
      </c>
      <c r="J4">
        <v>3283.67</v>
      </c>
      <c r="K4">
        <v>3030.09</v>
      </c>
      <c r="L4">
        <v>2076.61</v>
      </c>
      <c r="M4">
        <v>2673.2</v>
      </c>
      <c r="N4">
        <v>707.91000000000008</v>
      </c>
      <c r="O4">
        <v>1735.47</v>
      </c>
      <c r="P4">
        <v>3149.9</v>
      </c>
      <c r="Q4">
        <v>2333.7400000000002</v>
      </c>
      <c r="R4">
        <v>7080.37</v>
      </c>
    </row>
    <row r="5" spans="1:18" x14ac:dyDescent="0.35">
      <c r="A5" t="s">
        <v>85</v>
      </c>
      <c r="B5">
        <v>197.74</v>
      </c>
      <c r="C5">
        <v>271.05</v>
      </c>
      <c r="D5">
        <v>455.66999999999996</v>
      </c>
      <c r="E5">
        <v>261.28999999999996</v>
      </c>
      <c r="F5">
        <v>186.82</v>
      </c>
      <c r="G5">
        <v>226.95000000000002</v>
      </c>
      <c r="H5">
        <v>421.35</v>
      </c>
      <c r="I5">
        <v>1814.13</v>
      </c>
      <c r="J5">
        <v>1772.7699999999998</v>
      </c>
      <c r="K5">
        <v>1644.69</v>
      </c>
      <c r="L5">
        <v>1818.1000000000001</v>
      </c>
      <c r="M5">
        <v>1125.8400000000001</v>
      </c>
      <c r="N5">
        <v>1647.6399999999999</v>
      </c>
      <c r="O5">
        <v>1820.96</v>
      </c>
      <c r="P5">
        <v>3265.05</v>
      </c>
      <c r="Q5">
        <v>3391.36</v>
      </c>
      <c r="R5">
        <v>2515.35</v>
      </c>
    </row>
    <row r="6" spans="1:18" x14ac:dyDescent="0.35">
      <c r="A6" t="s">
        <v>86</v>
      </c>
      <c r="B6">
        <v>72.680000000000007</v>
      </c>
      <c r="C6">
        <v>110.13000000000001</v>
      </c>
      <c r="D6">
        <v>96.24</v>
      </c>
      <c r="E6">
        <v>91.159999999999982</v>
      </c>
      <c r="F6">
        <v>48.1</v>
      </c>
      <c r="G6">
        <v>193.90999999999997</v>
      </c>
      <c r="H6">
        <v>154.16</v>
      </c>
      <c r="I6">
        <v>467.59</v>
      </c>
      <c r="J6">
        <v>331.71999999999997</v>
      </c>
      <c r="K6">
        <v>727.5100000000001</v>
      </c>
      <c r="L6">
        <v>643.08000000000004</v>
      </c>
      <c r="M6">
        <v>2100.3799999999997</v>
      </c>
      <c r="N6">
        <v>797.96000000000015</v>
      </c>
      <c r="O6">
        <v>931.20999999999992</v>
      </c>
      <c r="P6">
        <v>1024.2299999999998</v>
      </c>
      <c r="Q6">
        <v>1117.33</v>
      </c>
      <c r="R6">
        <v>735.56000000000006</v>
      </c>
    </row>
    <row r="7" spans="1:18" x14ac:dyDescent="0.35">
      <c r="A7" t="s">
        <v>94</v>
      </c>
      <c r="B7">
        <v>132.30000000000001</v>
      </c>
      <c r="C7">
        <v>102.33000000000001</v>
      </c>
      <c r="D7">
        <v>168.99</v>
      </c>
      <c r="E7">
        <v>89.95</v>
      </c>
      <c r="F7">
        <v>86.68</v>
      </c>
      <c r="G7">
        <v>493.75</v>
      </c>
      <c r="H7">
        <v>181.57999999999998</v>
      </c>
      <c r="I7">
        <v>300.5</v>
      </c>
      <c r="J7">
        <v>795.89</v>
      </c>
      <c r="K7">
        <v>1598.2400000000002</v>
      </c>
      <c r="L7">
        <v>2416.9700000000003</v>
      </c>
      <c r="M7">
        <v>4125.1000000000004</v>
      </c>
      <c r="N7">
        <v>591.59</v>
      </c>
      <c r="O7">
        <v>947.2</v>
      </c>
      <c r="P7">
        <v>1120.3800000000001</v>
      </c>
      <c r="Q7">
        <v>1591.97</v>
      </c>
      <c r="R7">
        <v>1485.31</v>
      </c>
    </row>
    <row r="8" spans="1:18" x14ac:dyDescent="0.35">
      <c r="A8" t="s">
        <v>93</v>
      </c>
      <c r="B8">
        <v>41.36</v>
      </c>
      <c r="C8">
        <v>127.22</v>
      </c>
      <c r="D8">
        <v>90.83</v>
      </c>
      <c r="E8">
        <v>134.95999999999998</v>
      </c>
      <c r="F8">
        <v>324.90000000000003</v>
      </c>
      <c r="G8">
        <v>206.49</v>
      </c>
      <c r="H8">
        <v>275.77</v>
      </c>
      <c r="I8">
        <v>595.28</v>
      </c>
      <c r="J8">
        <v>4561.8900000000003</v>
      </c>
      <c r="K8">
        <v>516</v>
      </c>
      <c r="L8">
        <v>497.6</v>
      </c>
      <c r="M8">
        <v>3684.32</v>
      </c>
      <c r="N8">
        <v>1463.3400000000001</v>
      </c>
      <c r="O8">
        <v>2137.4</v>
      </c>
      <c r="P8">
        <v>2211.52</v>
      </c>
      <c r="Q8">
        <v>1669.87</v>
      </c>
      <c r="R8">
        <v>2084.48</v>
      </c>
    </row>
    <row r="9" spans="1:18" x14ac:dyDescent="0.35">
      <c r="A9" t="s">
        <v>92</v>
      </c>
      <c r="B9">
        <v>82</v>
      </c>
      <c r="C9">
        <v>230.56999999999996</v>
      </c>
      <c r="D9">
        <v>48.92</v>
      </c>
      <c r="E9">
        <v>112.92999999999999</v>
      </c>
      <c r="F9">
        <v>195.01999999999998</v>
      </c>
      <c r="G9">
        <v>228.31000000000003</v>
      </c>
      <c r="H9">
        <v>161.85</v>
      </c>
      <c r="I9">
        <v>370.76</v>
      </c>
      <c r="J9">
        <v>332.37999999999994</v>
      </c>
      <c r="K9">
        <v>468.9</v>
      </c>
      <c r="L9">
        <v>307.74</v>
      </c>
      <c r="M9">
        <v>314.69</v>
      </c>
      <c r="N9">
        <v>629.58999999999992</v>
      </c>
      <c r="O9">
        <v>4827.96</v>
      </c>
      <c r="P9">
        <v>918.78</v>
      </c>
      <c r="Q9">
        <v>849.43000000000006</v>
      </c>
      <c r="R9">
        <v>964.05000000000007</v>
      </c>
    </row>
    <row r="10" spans="1:18" x14ac:dyDescent="0.35">
      <c r="A10" t="s">
        <v>91</v>
      </c>
      <c r="B10">
        <v>11.91</v>
      </c>
      <c r="C10">
        <v>52.81</v>
      </c>
      <c r="D10">
        <v>75.83</v>
      </c>
      <c r="E10">
        <v>23.26</v>
      </c>
      <c r="F10">
        <v>84.43</v>
      </c>
      <c r="G10">
        <v>216.95000000000002</v>
      </c>
      <c r="H10">
        <v>159.94999999999999</v>
      </c>
      <c r="I10">
        <v>216.64000000000001</v>
      </c>
      <c r="J10">
        <v>267.75</v>
      </c>
      <c r="K10">
        <v>204.30000000000004</v>
      </c>
      <c r="L10">
        <v>259.03000000000003</v>
      </c>
      <c r="M10">
        <v>587.78</v>
      </c>
      <c r="N10">
        <v>952.83999999999992</v>
      </c>
      <c r="O10">
        <v>684.95</v>
      </c>
      <c r="P10">
        <v>714.80000000000007</v>
      </c>
      <c r="Q10">
        <v>737.49</v>
      </c>
      <c r="R10">
        <v>1067.21</v>
      </c>
    </row>
    <row r="11" spans="1:18" x14ac:dyDescent="0.35">
      <c r="A11" t="s">
        <v>90</v>
      </c>
      <c r="B11">
        <v>88.83</v>
      </c>
      <c r="C11">
        <v>286.28999999999996</v>
      </c>
      <c r="D11">
        <v>355.78999999999996</v>
      </c>
      <c r="E11">
        <v>366.71</v>
      </c>
      <c r="F11">
        <v>745.57999999999993</v>
      </c>
      <c r="G11">
        <v>667.79</v>
      </c>
      <c r="H11">
        <v>5024.12</v>
      </c>
      <c r="I11">
        <v>7640.96</v>
      </c>
      <c r="J11">
        <v>6904</v>
      </c>
      <c r="K11">
        <v>5268.86</v>
      </c>
      <c r="L11">
        <v>3878.98</v>
      </c>
      <c r="M11">
        <v>6498.73</v>
      </c>
      <c r="N11">
        <v>8234.35</v>
      </c>
      <c r="O11">
        <v>2997.33</v>
      </c>
      <c r="P11">
        <v>5678.4</v>
      </c>
      <c r="Q11">
        <v>8739.6200000000008</v>
      </c>
      <c r="R11">
        <v>9861.34</v>
      </c>
    </row>
    <row r="12" spans="1:18" x14ac:dyDescent="0.35">
      <c r="A12" t="s">
        <v>89</v>
      </c>
      <c r="B12">
        <v>0</v>
      </c>
      <c r="C12">
        <v>0</v>
      </c>
      <c r="D12">
        <v>6.3</v>
      </c>
      <c r="E12">
        <v>0.19</v>
      </c>
      <c r="F12">
        <v>2.0299999999999998</v>
      </c>
      <c r="G12">
        <v>13.06</v>
      </c>
      <c r="H12">
        <v>61.85</v>
      </c>
      <c r="I12">
        <v>80.399999999999991</v>
      </c>
      <c r="J12">
        <v>246.13</v>
      </c>
      <c r="K12">
        <v>133.86000000000001</v>
      </c>
      <c r="L12">
        <v>74.569999999999993</v>
      </c>
      <c r="M12">
        <v>153.01</v>
      </c>
      <c r="N12">
        <v>193.25</v>
      </c>
      <c r="O12">
        <v>375.87</v>
      </c>
      <c r="P12">
        <v>151.44</v>
      </c>
      <c r="Q12">
        <v>353.59000000000003</v>
      </c>
      <c r="R12">
        <v>213.29000000000002</v>
      </c>
    </row>
    <row r="13" spans="1:18" x14ac:dyDescent="0.35">
      <c r="A13" t="s">
        <v>81</v>
      </c>
      <c r="B13">
        <v>92.05</v>
      </c>
      <c r="C13">
        <v>191.70000000000002</v>
      </c>
      <c r="D13">
        <v>57.22</v>
      </c>
      <c r="E13">
        <v>56.73</v>
      </c>
      <c r="F13">
        <v>152.29</v>
      </c>
      <c r="G13">
        <v>682.05000000000007</v>
      </c>
      <c r="H13">
        <v>1699.48</v>
      </c>
      <c r="I13">
        <v>4087.5299999999997</v>
      </c>
      <c r="J13">
        <v>5566.2800000000007</v>
      </c>
      <c r="K13">
        <v>5831.0300000000007</v>
      </c>
      <c r="L13">
        <v>2977.3599999999997</v>
      </c>
      <c r="M13">
        <v>3824.5600000000004</v>
      </c>
      <c r="N13">
        <v>1657.9300000000003</v>
      </c>
      <c r="O13">
        <v>1971.5900000000001</v>
      </c>
      <c r="P13">
        <v>1857.35</v>
      </c>
      <c r="Q13">
        <v>4696.12</v>
      </c>
      <c r="R13">
        <v>4106.2</v>
      </c>
    </row>
    <row r="14" spans="1:18" x14ac:dyDescent="0.35">
      <c r="A14" t="s">
        <v>88</v>
      </c>
      <c r="B14">
        <v>129.31</v>
      </c>
      <c r="C14">
        <v>69.660000000000011</v>
      </c>
      <c r="D14">
        <v>92.58</v>
      </c>
      <c r="E14">
        <v>47.610000000000007</v>
      </c>
      <c r="F14">
        <v>68.460000000000008</v>
      </c>
      <c r="G14">
        <v>78.900000000000006</v>
      </c>
      <c r="H14">
        <v>308.21000000000004</v>
      </c>
      <c r="I14">
        <v>623.20999999999992</v>
      </c>
      <c r="J14">
        <v>1223.55</v>
      </c>
      <c r="K14">
        <v>813.49000000000012</v>
      </c>
      <c r="L14">
        <v>576.31000000000006</v>
      </c>
      <c r="M14">
        <v>1250.1199999999999</v>
      </c>
      <c r="N14">
        <v>1011.4499999999999</v>
      </c>
      <c r="O14">
        <v>1617.83</v>
      </c>
      <c r="P14">
        <v>3427.18</v>
      </c>
      <c r="Q14">
        <v>4331.62</v>
      </c>
      <c r="R14">
        <v>3188.6600000000003</v>
      </c>
    </row>
    <row r="15" spans="1:18" x14ac:dyDescent="0.35">
      <c r="A15" t="s">
        <v>87</v>
      </c>
      <c r="B15">
        <v>856.08000000000015</v>
      </c>
      <c r="C15">
        <v>242.03</v>
      </c>
      <c r="D15">
        <v>265.43</v>
      </c>
      <c r="E15">
        <v>267.07</v>
      </c>
      <c r="F15">
        <v>332.18</v>
      </c>
      <c r="G15">
        <v>321.28999999999996</v>
      </c>
      <c r="H15">
        <v>481.43</v>
      </c>
      <c r="I15">
        <v>2148.5300000000002</v>
      </c>
      <c r="J15">
        <v>2543.8000000000002</v>
      </c>
      <c r="K15">
        <v>1741.8400000000001</v>
      </c>
      <c r="L15">
        <v>2653.6200000000003</v>
      </c>
      <c r="M15">
        <v>2745.8300000000004</v>
      </c>
      <c r="N15">
        <v>1754.0200000000002</v>
      </c>
      <c r="O15">
        <v>1049.92</v>
      </c>
      <c r="P15">
        <v>1809.69</v>
      </c>
      <c r="Q15">
        <v>1645.85</v>
      </c>
      <c r="R15">
        <v>1792.33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FDI data raw</vt:lpstr>
      <vt:lpstr>modified sctors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mondal</dc:creator>
  <cp:lastModifiedBy>neha mondal</cp:lastModifiedBy>
  <dcterms:created xsi:type="dcterms:W3CDTF">2024-03-23T14:48:31Z</dcterms:created>
  <dcterms:modified xsi:type="dcterms:W3CDTF">2024-03-23T17:04:42Z</dcterms:modified>
</cp:coreProperties>
</file>