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Ярослав\YandexDisk\Infa\"/>
    </mc:Choice>
  </mc:AlternateContent>
  <bookViews>
    <workbookView xWindow="0" yWindow="0" windowWidth="16380" windowHeight="8190" tabRatio="500"/>
  </bookViews>
  <sheets>
    <sheet name="1 задание" sheetId="1" r:id="rId1"/>
    <sheet name="2 задание" sheetId="2" r:id="rId2"/>
    <sheet name="3 задание" sheetId="3" r:id="rId3"/>
    <sheet name="4 задание" sheetId="4" r:id="rId4"/>
  </sheets>
  <definedNames>
    <definedName name="_xlnm._FilterDatabase" localSheetId="2">'3 задание'!$A$1:$A$3</definedName>
    <definedName name="solver_adj" localSheetId="2">'3 задание'!$A$2</definedName>
    <definedName name="solver_adj" localSheetId="3">'4 задание'!$A$2:$C$2</definedName>
    <definedName name="solver_cvg" localSheetId="2">0.0001</definedName>
    <definedName name="solver_cvg" localSheetId="3">0.0001</definedName>
    <definedName name="solver_drv" localSheetId="2">1</definedName>
    <definedName name="solver_drv" localSheetId="3">1</definedName>
    <definedName name="solver_eng" localSheetId="2">1</definedName>
    <definedName name="solver_eng" localSheetId="3">1</definedName>
    <definedName name="solver_est" localSheetId="2">1</definedName>
    <definedName name="solver_est" localSheetId="3">1</definedName>
    <definedName name="solver_itr" localSheetId="2">2147483647</definedName>
    <definedName name="solver_itr" localSheetId="3">2147483647</definedName>
    <definedName name="solver_lhs1" localSheetId="3">'4 задание'!$B$3</definedName>
    <definedName name="solver_lhs2" localSheetId="3">'4 задание'!$C$3</definedName>
    <definedName name="solver_mip" localSheetId="2">2147483647</definedName>
    <definedName name="solver_mip" localSheetId="3">2147483647</definedName>
    <definedName name="solver_mni" localSheetId="2">30</definedName>
    <definedName name="solver_mni" localSheetId="3">30</definedName>
    <definedName name="solver_mrt" localSheetId="2">0.075</definedName>
    <definedName name="solver_mrt" localSheetId="3">0.075</definedName>
    <definedName name="solver_msl" localSheetId="2">2</definedName>
    <definedName name="solver_msl" localSheetId="3">2</definedName>
    <definedName name="solver_neg" localSheetId="2">1</definedName>
    <definedName name="solver_neg" localSheetId="3">2</definedName>
    <definedName name="solver_nod" localSheetId="2">2147483647</definedName>
    <definedName name="solver_nod" localSheetId="3">2147483647</definedName>
    <definedName name="solver_num" localSheetId="2">0</definedName>
    <definedName name="solver_num" localSheetId="3">2</definedName>
    <definedName name="solver_nwt" localSheetId="2">1</definedName>
    <definedName name="solver_nwt" localSheetId="3">1</definedName>
    <definedName name="solver_opt" localSheetId="2">'3 задание'!$C$2</definedName>
    <definedName name="solver_opt" localSheetId="3">'4 задание'!$A$3</definedName>
    <definedName name="solver_pre" localSheetId="2">0.000001</definedName>
    <definedName name="solver_pre" localSheetId="3">0.000001</definedName>
    <definedName name="solver_rbv" localSheetId="2">1</definedName>
    <definedName name="solver_rbv" localSheetId="3">1</definedName>
    <definedName name="solver_rel1" localSheetId="3">2</definedName>
    <definedName name="solver_rel2" localSheetId="3">2</definedName>
    <definedName name="solver_rhs1" localSheetId="3">'4 задание'!$B$2</definedName>
    <definedName name="solver_rhs2" localSheetId="3">'4 задание'!$A$2</definedName>
    <definedName name="solver_rlx" localSheetId="2">2</definedName>
    <definedName name="solver_rlx" localSheetId="3">2</definedName>
    <definedName name="solver_rsd" localSheetId="2">0</definedName>
    <definedName name="solver_rsd" localSheetId="3">0</definedName>
    <definedName name="solver_scl" localSheetId="2">1</definedName>
    <definedName name="solver_scl" localSheetId="3">1</definedName>
    <definedName name="solver_sho" localSheetId="2">2</definedName>
    <definedName name="solver_sho" localSheetId="3">2</definedName>
    <definedName name="solver_ssz" localSheetId="2">100</definedName>
    <definedName name="solver_ssz" localSheetId="3">100</definedName>
    <definedName name="solver_tim" localSheetId="2">2147483647</definedName>
    <definedName name="solver_tim" localSheetId="3">2147483647</definedName>
    <definedName name="solver_tol" localSheetId="2">0.01</definedName>
    <definedName name="solver_tol" localSheetId="3">0.01</definedName>
    <definedName name="solver_typ" localSheetId="2">3</definedName>
    <definedName name="solver_typ" localSheetId="3">3</definedName>
    <definedName name="solver_val" localSheetId="2">0</definedName>
    <definedName name="solver_val" localSheetId="3">5</definedName>
    <definedName name="solver_ver" localSheetId="2">3</definedName>
    <definedName name="solver_ver" localSheetId="3">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6" i="2" l="1"/>
  <c r="K6" i="2"/>
  <c r="J6" i="2"/>
  <c r="I6" i="2"/>
  <c r="H6" i="2"/>
  <c r="L5" i="2"/>
  <c r="K5" i="2"/>
  <c r="J5" i="2"/>
  <c r="I5" i="2"/>
  <c r="H5" i="2"/>
  <c r="L4" i="2"/>
  <c r="K4" i="2"/>
  <c r="J4" i="2"/>
  <c r="I4" i="2"/>
  <c r="H4" i="2"/>
  <c r="L3" i="2"/>
  <c r="K3" i="2"/>
  <c r="J3" i="2"/>
  <c r="I3" i="2"/>
  <c r="H3" i="2"/>
  <c r="L2" i="2"/>
  <c r="K2" i="2"/>
  <c r="J2" i="2"/>
  <c r="I2" i="2"/>
  <c r="A9" i="2" s="1"/>
  <c r="H2" i="2"/>
  <c r="A7" i="1"/>
  <c r="A6" i="1"/>
  <c r="C6" i="1" s="1"/>
  <c r="C5" i="1"/>
  <c r="B5" i="1"/>
  <c r="D5" i="1" s="1"/>
  <c r="E5" i="1" s="1"/>
  <c r="C7" i="1" l="1"/>
  <c r="A8" i="1"/>
  <c r="B7" i="1"/>
  <c r="B6" i="1"/>
  <c r="D6" i="1" s="1"/>
  <c r="E6" i="1" s="1"/>
  <c r="D7" i="1" l="1"/>
  <c r="E7" i="1" s="1"/>
  <c r="A9" i="1"/>
  <c r="B8" i="1"/>
  <c r="D8" i="1" s="1"/>
  <c r="E8" i="1" s="1"/>
  <c r="C8" i="1"/>
  <c r="A10" i="1" l="1"/>
  <c r="C9" i="1"/>
  <c r="B9" i="1"/>
  <c r="D9" i="1" s="1"/>
  <c r="E9" i="1" s="1"/>
  <c r="C10" i="1" l="1"/>
  <c r="A11" i="1"/>
  <c r="B10" i="1"/>
  <c r="D10" i="1" s="1"/>
  <c r="E10" i="1" s="1"/>
  <c r="C11" i="1" l="1"/>
  <c r="B11" i="1"/>
  <c r="D11" i="1" s="1"/>
  <c r="E11" i="1" s="1"/>
  <c r="A12" i="1"/>
  <c r="A13" i="1" l="1"/>
  <c r="B12" i="1"/>
  <c r="C12" i="1"/>
  <c r="D12" i="1" l="1"/>
  <c r="E12" i="1" s="1"/>
  <c r="B13" i="1"/>
  <c r="A14" i="1"/>
  <c r="C13" i="1"/>
  <c r="D13" i="1" l="1"/>
  <c r="E13" i="1" s="1"/>
  <c r="C14" i="1"/>
  <c r="B14" i="1"/>
  <c r="D14" i="1" s="1"/>
  <c r="E14" i="1" s="1"/>
  <c r="A15" i="1"/>
  <c r="C15" i="1" l="1"/>
  <c r="A16" i="1"/>
  <c r="B15" i="1"/>
  <c r="D15" i="1" s="1"/>
  <c r="E15" i="1" s="1"/>
  <c r="A17" i="1" l="1"/>
  <c r="B16" i="1"/>
  <c r="C16" i="1"/>
  <c r="D16" i="1" l="1"/>
  <c r="E16" i="1" s="1"/>
  <c r="A18" i="1"/>
  <c r="C17" i="1"/>
  <c r="B17" i="1"/>
  <c r="D17" i="1" s="1"/>
  <c r="E17" i="1" s="1"/>
  <c r="C18" i="1" l="1"/>
  <c r="A19" i="1"/>
  <c r="B18" i="1"/>
  <c r="D18" i="1" s="1"/>
  <c r="E18" i="1" s="1"/>
  <c r="C19" i="1" l="1"/>
  <c r="A20" i="1"/>
  <c r="B19" i="1"/>
  <c r="D19" i="1" s="1"/>
  <c r="E19" i="1" s="1"/>
  <c r="A21" i="1" l="1"/>
  <c r="B20" i="1"/>
  <c r="C20" i="1"/>
  <c r="D20" i="1" l="1"/>
  <c r="E20" i="1" s="1"/>
  <c r="B21" i="1"/>
  <c r="A22" i="1"/>
  <c r="C21" i="1"/>
  <c r="D21" i="1" l="1"/>
  <c r="E21" i="1" s="1"/>
  <c r="C22" i="1"/>
  <c r="B22" i="1"/>
  <c r="D22" i="1" s="1"/>
  <c r="E22" i="1" s="1"/>
  <c r="A23" i="1"/>
  <c r="C23" i="1" l="1"/>
  <c r="B23" i="1"/>
  <c r="D23" i="1" s="1"/>
  <c r="E23" i="1" s="1"/>
  <c r="A24" i="1"/>
  <c r="A25" i="1" l="1"/>
  <c r="B24" i="1"/>
  <c r="C24" i="1"/>
  <c r="A26" i="1" l="1"/>
  <c r="C25" i="1"/>
  <c r="B25" i="1"/>
  <c r="D25" i="1" s="1"/>
  <c r="E25" i="1" s="1"/>
  <c r="D24" i="1"/>
  <c r="E24" i="1" s="1"/>
  <c r="C26" i="1" l="1"/>
  <c r="A27" i="1"/>
  <c r="B26" i="1"/>
  <c r="D26" i="1" s="1"/>
  <c r="E26" i="1" s="1"/>
  <c r="C27" i="1" l="1"/>
  <c r="A28" i="1"/>
  <c r="B27" i="1"/>
  <c r="D27" i="1" s="1"/>
  <c r="E27" i="1" s="1"/>
  <c r="A29" i="1" l="1"/>
  <c r="B28" i="1"/>
  <c r="C28" i="1"/>
  <c r="D28" i="1" l="1"/>
  <c r="E28" i="1" s="1"/>
  <c r="B29" i="1"/>
  <c r="A30" i="1"/>
  <c r="C29" i="1"/>
  <c r="C30" i="1" l="1"/>
  <c r="B30" i="1"/>
  <c r="D30" i="1" s="1"/>
  <c r="E30" i="1" s="1"/>
  <c r="A31" i="1"/>
  <c r="D29" i="1"/>
  <c r="E29" i="1" s="1"/>
  <c r="C31" i="1" l="1"/>
  <c r="B31" i="1"/>
  <c r="D31" i="1" s="1"/>
  <c r="E31" i="1" s="1"/>
  <c r="A32" i="1"/>
  <c r="A33" i="1" l="1"/>
  <c r="B32" i="1"/>
  <c r="C32" i="1"/>
  <c r="D32" i="1" l="1"/>
  <c r="E32" i="1" s="1"/>
  <c r="A34" i="1"/>
  <c r="C33" i="1"/>
  <c r="B33" i="1"/>
  <c r="D33" i="1" s="1"/>
  <c r="E33" i="1" s="1"/>
  <c r="C34" i="1" l="1"/>
  <c r="A35" i="1"/>
  <c r="B34" i="1"/>
  <c r="D34" i="1" s="1"/>
  <c r="E34" i="1" s="1"/>
  <c r="C35" i="1" l="1"/>
  <c r="A36" i="1"/>
  <c r="B35" i="1"/>
  <c r="D35" i="1" s="1"/>
  <c r="E35" i="1" s="1"/>
  <c r="A37" i="1" l="1"/>
  <c r="B36" i="1"/>
  <c r="D36" i="1" s="1"/>
  <c r="E36" i="1" s="1"/>
  <c r="C36" i="1"/>
  <c r="B37" i="1" l="1"/>
  <c r="A38" i="1"/>
  <c r="C37" i="1"/>
  <c r="C38" i="1" l="1"/>
  <c r="B38" i="1"/>
  <c r="D38" i="1" s="1"/>
  <c r="E38" i="1" s="1"/>
  <c r="A39" i="1"/>
  <c r="D37" i="1"/>
  <c r="E37" i="1" s="1"/>
  <c r="C39" i="1" l="1"/>
  <c r="A40" i="1"/>
  <c r="B39" i="1"/>
  <c r="D39" i="1" s="1"/>
  <c r="E39" i="1" s="1"/>
  <c r="A41" i="1" l="1"/>
  <c r="B40" i="1"/>
  <c r="D40" i="1" s="1"/>
  <c r="E40" i="1" s="1"/>
  <c r="C40" i="1"/>
  <c r="A42" i="1" l="1"/>
  <c r="C41" i="1"/>
  <c r="B41" i="1"/>
  <c r="D41" i="1" s="1"/>
  <c r="E41" i="1" s="1"/>
  <c r="C42" i="1" l="1"/>
  <c r="A43" i="1"/>
  <c r="B42" i="1"/>
  <c r="D42" i="1" s="1"/>
  <c r="E42" i="1" s="1"/>
  <c r="C43" i="1" l="1"/>
  <c r="A44" i="1"/>
  <c r="B43" i="1"/>
  <c r="D43" i="1" s="1"/>
  <c r="E43" i="1" s="1"/>
  <c r="A45" i="1" l="1"/>
  <c r="B44" i="1"/>
  <c r="D44" i="1" s="1"/>
  <c r="E44" i="1" s="1"/>
  <c r="C44" i="1"/>
  <c r="B45" i="1" l="1"/>
  <c r="D45" i="1" s="1"/>
  <c r="E45" i="1" s="1"/>
  <c r="A46" i="1"/>
  <c r="C45" i="1"/>
  <c r="C46" i="1" l="1"/>
  <c r="B46" i="1"/>
  <c r="D46" i="1" s="1"/>
  <c r="E46" i="1" s="1"/>
  <c r="A47" i="1"/>
  <c r="C47" i="1" l="1"/>
  <c r="A48" i="1"/>
  <c r="B47" i="1"/>
  <c r="D47" i="1" s="1"/>
  <c r="E47" i="1" s="1"/>
  <c r="A49" i="1" l="1"/>
  <c r="B48" i="1"/>
  <c r="D48" i="1" s="1"/>
  <c r="E48" i="1" s="1"/>
  <c r="C48" i="1"/>
  <c r="A50" i="1" l="1"/>
  <c r="C49" i="1"/>
  <c r="B49" i="1"/>
  <c r="D49" i="1" s="1"/>
  <c r="E49" i="1" s="1"/>
  <c r="C50" i="1" l="1"/>
  <c r="A51" i="1"/>
  <c r="B50" i="1"/>
  <c r="D50" i="1" s="1"/>
  <c r="E50" i="1" s="1"/>
  <c r="C51" i="1" l="1"/>
  <c r="A52" i="1"/>
  <c r="B51" i="1"/>
  <c r="D51" i="1" l="1"/>
  <c r="E51" i="1" s="1"/>
  <c r="A53" i="1"/>
  <c r="B52" i="1"/>
  <c r="C52" i="1"/>
  <c r="D52" i="1" l="1"/>
  <c r="E52" i="1" s="1"/>
  <c r="C53" i="1"/>
  <c r="B53" i="1"/>
  <c r="D53" i="1" s="1"/>
  <c r="E53" i="1" s="1"/>
  <c r="A54" i="1"/>
  <c r="A55" i="1" l="1"/>
  <c r="C54" i="1"/>
  <c r="B54" i="1"/>
  <c r="D54" i="1" s="1"/>
  <c r="E54" i="1" s="1"/>
  <c r="C55" i="1" l="1"/>
  <c r="B55" i="1"/>
  <c r="D55" i="1" s="1"/>
  <c r="E55" i="1" s="1"/>
</calcChain>
</file>

<file path=xl/sharedStrings.xml><?xml version="1.0" encoding="utf-8"?>
<sst xmlns="http://schemas.openxmlformats.org/spreadsheetml/2006/main" count="22" uniqueCount="22">
  <si>
    <t>K</t>
  </si>
  <si>
    <t>T1</t>
  </si>
  <si>
    <t>T2</t>
  </si>
  <si>
    <t>T3</t>
  </si>
  <si>
    <t>w</t>
  </si>
  <si>
    <t>Числитель</t>
  </si>
  <si>
    <t>Знаменатель</t>
  </si>
  <si>
    <t>W(jw)</t>
  </si>
  <si>
    <t>АЧХ(w)</t>
  </si>
  <si>
    <t>Исходная матрица</t>
  </si>
  <si>
    <t>Полученная матрица</t>
  </si>
  <si>
    <t>ё</t>
  </si>
  <si>
    <t>Определитель</t>
  </si>
  <si>
    <t>Число</t>
  </si>
  <si>
    <t>Начальные условия</t>
  </si>
  <si>
    <t>Квадратное уравнение</t>
  </si>
  <si>
    <t>Ответы</t>
  </si>
  <si>
    <t>уравнение</t>
  </si>
  <si>
    <t xml:space="preserve">x^2−2x−3=0 </t>
  </si>
  <si>
    <t>Начальное условие по x</t>
  </si>
  <si>
    <t>Начальное условие по y</t>
  </si>
  <si>
    <t>Начальное условие по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</si>
</sst>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  <font>
      <sz val="12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ont="1" applyBorder="1"/>
    <xf numFmtId="0" fontId="1" fillId="0" borderId="1" xfId="0" applyFont="1" applyBorder="1"/>
    <xf numFmtId="0" fontId="0" fillId="0" borderId="0" xfId="0" applyFont="1"/>
    <xf numFmtId="0" fontId="2" fillId="0" borderId="0" xfId="0" applyFont="1"/>
    <xf numFmtId="0" fontId="0" fillId="0" borderId="1" xfId="0" applyBorder="1"/>
    <xf numFmtId="1" fontId="0" fillId="0" borderId="0" xfId="0" applyNumberFormat="1"/>
    <xf numFmtId="0" fontId="0" fillId="0" borderId="0" xfId="0" applyFont="1" applyAlignment="1">
      <alignment wrapText="1"/>
    </xf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 задание'!$E$5:$E$55</c:f>
              <c:numCache>
                <c:formatCode>General</c:formatCode>
                <c:ptCount val="51"/>
                <c:pt idx="0">
                  <c:v>5.6568542494923806</c:v>
                </c:pt>
                <c:pt idx="1">
                  <c:v>3.713906763541043</c:v>
                </c:pt>
                <c:pt idx="2">
                  <c:v>3.6214298417007371</c:v>
                </c:pt>
                <c:pt idx="3">
                  <c:v>3.6214298417007371</c:v>
                </c:pt>
                <c:pt idx="4">
                  <c:v>3.5802368826267683</c:v>
                </c:pt>
                <c:pt idx="5">
                  <c:v>3.4978985287808282</c:v>
                </c:pt>
                <c:pt idx="6">
                  <c:v>3.3865060300883636</c:v>
                </c:pt>
                <c:pt idx="7">
                  <c:v>3.2573117099222824</c:v>
                </c:pt>
                <c:pt idx="8">
                  <c:v>3.1190893588414177</c:v>
                </c:pt>
                <c:pt idx="9">
                  <c:v>2.9781973197362115</c:v>
                </c:pt>
                <c:pt idx="10">
                  <c:v>2.8389875614494744</c:v>
                </c:pt>
                <c:pt idx="11">
                  <c:v>2.7042656304494184</c:v>
                </c:pt>
                <c:pt idx="12">
                  <c:v>2.575705327744843</c:v>
                </c:pt>
                <c:pt idx="13">
                  <c:v>2.4541860625075964</c:v>
                </c:pt>
                <c:pt idx="14">
                  <c:v>2.340050160166101</c:v>
                </c:pt>
                <c:pt idx="15">
                  <c:v>2.2332904439182393</c:v>
                </c:pt>
                <c:pt idx="16">
                  <c:v>2.1336824260630198</c:v>
                </c:pt>
                <c:pt idx="17">
                  <c:v>2.0408749487788191</c:v>
                </c:pt>
                <c:pt idx="18">
                  <c:v>1.9544508327760335</c:v>
                </c:pt>
                <c:pt idx="19">
                  <c:v>1.8739664610371565</c:v>
                </c:pt>
                <c:pt idx="20">
                  <c:v>1.7989768704961413</c:v>
                </c:pt>
                <c:pt idx="21">
                  <c:v>1.7290510417044456</c:v>
                </c:pt>
                <c:pt idx="22">
                  <c:v>1.6637806616154063</c:v>
                </c:pt>
                <c:pt idx="23">
                  <c:v>1.6027846110886372</c:v>
                </c:pt>
                <c:pt idx="24">
                  <c:v>1.5457107064001228</c:v>
                </c:pt>
                <c:pt idx="25">
                  <c:v>1.4922357227331702</c:v>
                </c:pt>
                <c:pt idx="26">
                  <c:v>1.44206438374896</c:v>
                </c:pt>
                <c:pt idx="27">
                  <c:v>1.3949277674824345</c:v>
                </c:pt>
                <c:pt idx="28">
                  <c:v>1.350581420877482</c:v>
                </c:pt>
                <c:pt idx="29">
                  <c:v>1.3088033692832737</c:v>
                </c:pt>
                <c:pt idx="30">
                  <c:v>1.2693921365583323</c:v>
                </c:pt>
                <c:pt idx="31">
                  <c:v>1.2321648446602405</c:v>
                </c:pt>
                <c:pt idx="32">
                  <c:v>1.1969554309499024</c:v>
                </c:pt>
                <c:pt idx="33">
                  <c:v>1.1636130016203083</c:v>
                </c:pt>
                <c:pt idx="34">
                  <c:v>1.1320003270864993</c:v>
                </c:pt>
                <c:pt idx="35">
                  <c:v>1.1019924774214356</c:v>
                </c:pt>
                <c:pt idx="36">
                  <c:v>1.0734755913569045</c:v>
                </c:pt>
                <c:pt idx="37">
                  <c:v>1.046345769887574</c:v>
                </c:pt>
                <c:pt idx="38">
                  <c:v>1.0205080843799859</c:v>
                </c:pt>
                <c:pt idx="39">
                  <c:v>0.99587568880134492</c:v>
                </c:pt>
                <c:pt idx="40">
                  <c:v>0.97236902591639274</c:v>
                </c:pt>
                <c:pt idx="41">
                  <c:v>0.94991511783572824</c:v>
                </c:pt>
                <c:pt idx="42">
                  <c:v>0.92844693199424466</c:v>
                </c:pt>
                <c:pt idx="43">
                  <c:v>0.90790281440159182</c:v>
                </c:pt>
                <c:pt idx="44">
                  <c:v>0.88822598278045284</c:v>
                </c:pt>
                <c:pt idx="45">
                  <c:v>0.86936407295790907</c:v>
                </c:pt>
                <c:pt idx="46">
                  <c:v>0.85126873258032199</c:v>
                </c:pt>
                <c:pt idx="47">
                  <c:v>0.83389525687271138</c:v>
                </c:pt>
                <c:pt idx="48">
                  <c:v>0.81720226175574839</c:v>
                </c:pt>
                <c:pt idx="49">
                  <c:v>0.8011513901670928</c:v>
                </c:pt>
                <c:pt idx="50">
                  <c:v>0.7857070479113526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87D-40DD-8D31-549498FB9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4030911"/>
        <c:axId val="21959922"/>
      </c:lineChart>
      <c:catAx>
        <c:axId val="14030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21959922"/>
        <c:crosses val="autoZero"/>
        <c:auto val="1"/>
        <c:lblAlgn val="ctr"/>
        <c:lblOffset val="100"/>
        <c:noMultiLvlLbl val="1"/>
      </c:catAx>
      <c:valAx>
        <c:axId val="219599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140309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78840</xdr:colOff>
      <xdr:row>4</xdr:row>
      <xdr:rowOff>101880</xdr:rowOff>
    </xdr:from>
    <xdr:to>
      <xdr:col>15</xdr:col>
      <xdr:colOff>333720</xdr:colOff>
      <xdr:row>23</xdr:row>
      <xdr:rowOff>10440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E55"/>
  <sheetViews>
    <sheetView tabSelected="1" zoomScaleNormal="100" workbookViewId="0">
      <selection activeCell="B5" sqref="B5"/>
    </sheetView>
  </sheetViews>
  <sheetFormatPr defaultRowHeight="14.5" x14ac:dyDescent="0.35"/>
  <cols>
    <col min="1" max="1" width="8.6328125" customWidth="1"/>
    <col min="2" max="2" width="14.26953125" customWidth="1"/>
    <col min="3" max="3" width="14.7265625" customWidth="1"/>
    <col min="4" max="4" width="14.453125" customWidth="1"/>
    <col min="5" max="5" width="14.81640625" customWidth="1"/>
    <col min="6" max="1025" width="8.6328125" customWidth="1"/>
  </cols>
  <sheetData>
    <row r="1" spans="1:5" ht="18" x14ac:dyDescent="0.4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 spans="1:5" x14ac:dyDescent="0.35">
      <c r="A2" s="1">
        <v>8</v>
      </c>
      <c r="B2" s="1">
        <v>0.5</v>
      </c>
      <c r="C2" s="1">
        <v>0.05</v>
      </c>
      <c r="D2" s="1">
        <v>0.9</v>
      </c>
      <c r="E2" s="1"/>
    </row>
    <row r="3" spans="1:5" x14ac:dyDescent="0.35">
      <c r="A3" s="1"/>
      <c r="B3" s="1"/>
      <c r="C3" s="1"/>
      <c r="D3" s="1"/>
      <c r="E3" s="1"/>
    </row>
    <row r="4" spans="1:5" x14ac:dyDescent="0.3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</row>
    <row r="5" spans="1:5" x14ac:dyDescent="0.35">
      <c r="A5">
        <v>0</v>
      </c>
      <c r="B5" t="str">
        <f t="shared" ref="B5:B36" si="0">COMPLEX($A$2,$A$2*$B$2*A5,"j")</f>
        <v>8</v>
      </c>
      <c r="C5" t="str">
        <f t="shared" ref="C5:C36" si="1">COMPLEX(-$C$2*A5^2-1, $D$2*A5+1, "j")</f>
        <v>-1+j</v>
      </c>
      <c r="D5" s="3" t="str">
        <f t="shared" ref="D5:D36" si="2">IMDIV(B5,C5)</f>
        <v>-4-4j</v>
      </c>
      <c r="E5">
        <f t="shared" ref="E5:E36" si="3">IMABS(D5)</f>
        <v>5.6568542494923806</v>
      </c>
    </row>
    <row r="6" spans="1:5" x14ac:dyDescent="0.35">
      <c r="A6">
        <f t="shared" ref="A6:A37" si="4">A5+2</f>
        <v>2</v>
      </c>
      <c r="B6" t="str">
        <f t="shared" si="0"/>
        <v>8+8j</v>
      </c>
      <c r="C6" t="str">
        <f t="shared" si="1"/>
        <v>-1,2+2,8j</v>
      </c>
      <c r="D6" s="3" t="str">
        <f t="shared" si="2"/>
        <v>1,37931034482759-3,44827586206897j</v>
      </c>
      <c r="E6">
        <f t="shared" si="3"/>
        <v>3.713906763541043</v>
      </c>
    </row>
    <row r="7" spans="1:5" x14ac:dyDescent="0.35">
      <c r="A7">
        <f t="shared" si="4"/>
        <v>4</v>
      </c>
      <c r="B7" t="str">
        <f t="shared" si="0"/>
        <v>8+16j</v>
      </c>
      <c r="C7" t="str">
        <f t="shared" si="1"/>
        <v>-1,8+4,6j</v>
      </c>
      <c r="D7" s="3" t="str">
        <f t="shared" si="2"/>
        <v>2,42622950819672-2,68852459016393j</v>
      </c>
      <c r="E7">
        <f t="shared" si="3"/>
        <v>3.6214298417007371</v>
      </c>
    </row>
    <row r="8" spans="1:5" x14ac:dyDescent="0.35">
      <c r="A8">
        <f t="shared" si="4"/>
        <v>6</v>
      </c>
      <c r="B8" t="str">
        <f t="shared" si="0"/>
        <v>8+24j</v>
      </c>
      <c r="C8" t="str">
        <f t="shared" si="1"/>
        <v>-2,8+6,4j</v>
      </c>
      <c r="D8" s="3" t="str">
        <f t="shared" si="2"/>
        <v>2,68852459016393-2,42622950819672j</v>
      </c>
      <c r="E8">
        <f t="shared" si="3"/>
        <v>3.6214298417007371</v>
      </c>
    </row>
    <row r="9" spans="1:5" x14ac:dyDescent="0.35">
      <c r="A9">
        <f t="shared" si="4"/>
        <v>8</v>
      </c>
      <c r="B9" t="str">
        <f t="shared" si="0"/>
        <v>8+32j</v>
      </c>
      <c r="C9" t="str">
        <f t="shared" si="1"/>
        <v>-4,2+8,2j</v>
      </c>
      <c r="D9" s="3" t="str">
        <f t="shared" si="2"/>
        <v>2,69557021677663-2,35626767200754j</v>
      </c>
      <c r="E9">
        <f t="shared" si="3"/>
        <v>3.5802368826267683</v>
      </c>
    </row>
    <row r="10" spans="1:5" x14ac:dyDescent="0.35">
      <c r="A10">
        <f t="shared" si="4"/>
        <v>10</v>
      </c>
      <c r="B10" t="str">
        <f t="shared" si="0"/>
        <v>8+40j</v>
      </c>
      <c r="C10" t="str">
        <f t="shared" si="1"/>
        <v>-6+10j</v>
      </c>
      <c r="D10" s="3" t="str">
        <f t="shared" si="2"/>
        <v>2,58823529411765-2,35294117647059j</v>
      </c>
      <c r="E10">
        <f t="shared" si="3"/>
        <v>3.4978985287808282</v>
      </c>
    </row>
    <row r="11" spans="1:5" x14ac:dyDescent="0.35">
      <c r="A11">
        <f t="shared" si="4"/>
        <v>12</v>
      </c>
      <c r="B11" t="str">
        <f t="shared" si="0"/>
        <v>8+48j</v>
      </c>
      <c r="C11" t="str">
        <f t="shared" si="1"/>
        <v>-8,2+11,8j</v>
      </c>
      <c r="D11" s="3" t="str">
        <f t="shared" si="2"/>
        <v>2,42541650523053-2,3634250290585j</v>
      </c>
      <c r="E11">
        <f t="shared" si="3"/>
        <v>3.3865060300883636</v>
      </c>
    </row>
    <row r="12" spans="1:5" x14ac:dyDescent="0.35">
      <c r="A12">
        <f t="shared" si="4"/>
        <v>14</v>
      </c>
      <c r="B12" t="str">
        <f t="shared" si="0"/>
        <v>8+56j</v>
      </c>
      <c r="C12" t="str">
        <f t="shared" si="1"/>
        <v>-10,8+13,6j</v>
      </c>
      <c r="D12" s="3" t="str">
        <f t="shared" si="2"/>
        <v>2,23872679045093-2,36604774535809j</v>
      </c>
      <c r="E12">
        <f t="shared" si="3"/>
        <v>3.2573117099222824</v>
      </c>
    </row>
    <row r="13" spans="1:5" x14ac:dyDescent="0.35">
      <c r="A13">
        <f t="shared" si="4"/>
        <v>16</v>
      </c>
      <c r="B13" t="str">
        <f t="shared" si="0"/>
        <v>8+64j</v>
      </c>
      <c r="C13" t="str">
        <f t="shared" si="1"/>
        <v>-13,8+15,4j</v>
      </c>
      <c r="D13" s="3" t="str">
        <f t="shared" si="2"/>
        <v>2,0467726847521-2,35360149672591j</v>
      </c>
      <c r="E13">
        <f t="shared" si="3"/>
        <v>3.1190893588414177</v>
      </c>
    </row>
    <row r="14" spans="1:5" x14ac:dyDescent="0.35">
      <c r="A14">
        <f t="shared" si="4"/>
        <v>18</v>
      </c>
      <c r="B14" t="str">
        <f t="shared" si="0"/>
        <v>8+72j</v>
      </c>
      <c r="C14" t="str">
        <f t="shared" si="1"/>
        <v>-17,2+17,2j</v>
      </c>
      <c r="D14" s="3" t="str">
        <f t="shared" si="2"/>
        <v>1,86046511627907-2,32558139534884j</v>
      </c>
      <c r="E14">
        <f t="shared" si="3"/>
        <v>2.9781973197362115</v>
      </c>
    </row>
    <row r="15" spans="1:5" x14ac:dyDescent="0.35">
      <c r="A15">
        <f t="shared" si="4"/>
        <v>20</v>
      </c>
      <c r="B15" t="str">
        <f t="shared" si="0"/>
        <v>8+80j</v>
      </c>
      <c r="C15" t="str">
        <f t="shared" si="1"/>
        <v>-21+19j</v>
      </c>
      <c r="D15" s="3" t="str">
        <f t="shared" si="2"/>
        <v>1,6857855361596-2,28428927680798j</v>
      </c>
      <c r="E15">
        <f t="shared" si="3"/>
        <v>2.8389875614494744</v>
      </c>
    </row>
    <row r="16" spans="1:5" x14ac:dyDescent="0.35">
      <c r="A16">
        <f t="shared" si="4"/>
        <v>22</v>
      </c>
      <c r="B16" t="str">
        <f t="shared" si="0"/>
        <v>8+88j</v>
      </c>
      <c r="C16" t="str">
        <f t="shared" si="1"/>
        <v>-25,2+20,8j</v>
      </c>
      <c r="D16" s="3" t="str">
        <f t="shared" si="2"/>
        <v>1,52555072680953-2,23287876517309j</v>
      </c>
      <c r="E16">
        <f t="shared" si="3"/>
        <v>2.7042656304494184</v>
      </c>
    </row>
    <row r="17" spans="1:5" x14ac:dyDescent="0.35">
      <c r="A17">
        <f t="shared" si="4"/>
        <v>24</v>
      </c>
      <c r="B17" t="str">
        <f t="shared" si="0"/>
        <v>8+96j</v>
      </c>
      <c r="C17" t="str">
        <f t="shared" si="1"/>
        <v>-29,8+22,6j</v>
      </c>
      <c r="D17" s="3" t="str">
        <f t="shared" si="2"/>
        <v>1,38061195310266-2,17443523019731j</v>
      </c>
      <c r="E17">
        <f t="shared" si="3"/>
        <v>2.575705327744843</v>
      </c>
    </row>
    <row r="18" spans="1:5" x14ac:dyDescent="0.35">
      <c r="A18">
        <f t="shared" si="4"/>
        <v>26</v>
      </c>
      <c r="B18" t="str">
        <f t="shared" si="0"/>
        <v>8+104j</v>
      </c>
      <c r="C18" t="str">
        <f t="shared" si="1"/>
        <v>-34,8+24,4j</v>
      </c>
      <c r="D18" s="3" t="str">
        <f t="shared" si="2"/>
        <v>1,25066430469442-2,11160318866253j</v>
      </c>
      <c r="E18">
        <f t="shared" si="3"/>
        <v>2.4541860625075964</v>
      </c>
    </row>
    <row r="19" spans="1:5" x14ac:dyDescent="0.35">
      <c r="A19">
        <f t="shared" si="4"/>
        <v>28</v>
      </c>
      <c r="B19" t="str">
        <f t="shared" si="0"/>
        <v>8+112j</v>
      </c>
      <c r="C19" t="str">
        <f t="shared" si="1"/>
        <v>-40,2+26,2j</v>
      </c>
      <c r="D19" s="3" t="str">
        <f t="shared" si="2"/>
        <v>1,134776414996-2,04648900316181j</v>
      </c>
      <c r="E19">
        <f t="shared" si="3"/>
        <v>2.340050160166101</v>
      </c>
    </row>
    <row r="20" spans="1:5" x14ac:dyDescent="0.35">
      <c r="A20">
        <f t="shared" si="4"/>
        <v>30</v>
      </c>
      <c r="B20" t="str">
        <f t="shared" si="0"/>
        <v>8+120j</v>
      </c>
      <c r="C20" t="str">
        <f t="shared" si="1"/>
        <v>-46+28j</v>
      </c>
      <c r="D20" s="3" t="str">
        <f t="shared" si="2"/>
        <v>1,03172413793103-1,98068965517241j</v>
      </c>
      <c r="E20">
        <f t="shared" si="3"/>
        <v>2.2332904439182393</v>
      </c>
    </row>
    <row r="21" spans="1:5" x14ac:dyDescent="0.35">
      <c r="A21">
        <f t="shared" si="4"/>
        <v>32</v>
      </c>
      <c r="B21" t="str">
        <f t="shared" si="0"/>
        <v>8+128j</v>
      </c>
      <c r="C21" t="str">
        <f t="shared" si="1"/>
        <v>-52,2+29,8j</v>
      </c>
      <c r="D21" s="3" t="str">
        <f t="shared" si="2"/>
        <v>0,940191758375589-1,9153694559465j</v>
      </c>
      <c r="E21">
        <f t="shared" si="3"/>
        <v>2.1336824260630198</v>
      </c>
    </row>
    <row r="22" spans="1:5" x14ac:dyDescent="0.35">
      <c r="A22">
        <f t="shared" si="4"/>
        <v>34</v>
      </c>
      <c r="B22" t="str">
        <f t="shared" si="0"/>
        <v>8+136j</v>
      </c>
      <c r="C22" t="str">
        <f t="shared" si="1"/>
        <v>-58,8+31,6j</v>
      </c>
      <c r="D22" s="3" t="str">
        <f t="shared" si="2"/>
        <v>0,858886894075404-1,85134649910233j</v>
      </c>
      <c r="E22">
        <f t="shared" si="3"/>
        <v>2.0408749487788191</v>
      </c>
    </row>
    <row r="23" spans="1:5" x14ac:dyDescent="0.35">
      <c r="A23">
        <f t="shared" si="4"/>
        <v>36</v>
      </c>
      <c r="B23" t="str">
        <f t="shared" si="0"/>
        <v>8+144j</v>
      </c>
      <c r="C23" t="str">
        <f t="shared" si="1"/>
        <v>-65,8+33,4j</v>
      </c>
      <c r="D23" s="3" t="str">
        <f t="shared" si="2"/>
        <v>0,786601043120546-1,78917211489018j</v>
      </c>
      <c r="E23">
        <f t="shared" si="3"/>
        <v>1.9544508327760335</v>
      </c>
    </row>
    <row r="24" spans="1:5" x14ac:dyDescent="0.35">
      <c r="A24">
        <f t="shared" si="4"/>
        <v>38</v>
      </c>
      <c r="B24" t="str">
        <f t="shared" si="0"/>
        <v>8+152j</v>
      </c>
      <c r="C24" t="str">
        <f t="shared" si="1"/>
        <v>-73,2+35,2j</v>
      </c>
      <c r="D24" s="3" t="str">
        <f t="shared" si="2"/>
        <v>0,722237043145054-1,72919748744937j</v>
      </c>
      <c r="E24">
        <f t="shared" si="3"/>
        <v>1.8739664610371565</v>
      </c>
    </row>
    <row r="25" spans="1:5" x14ac:dyDescent="0.35">
      <c r="A25">
        <f t="shared" si="4"/>
        <v>40</v>
      </c>
      <c r="B25" t="str">
        <f t="shared" si="0"/>
        <v>8+160j</v>
      </c>
      <c r="C25" t="str">
        <f t="shared" si="1"/>
        <v>-81+37j</v>
      </c>
      <c r="D25" s="3" t="str">
        <f t="shared" si="2"/>
        <v>0,664817150063052-1,67162673392182j</v>
      </c>
      <c r="E25">
        <f t="shared" si="3"/>
        <v>1.7989768704961413</v>
      </c>
    </row>
    <row r="26" spans="1:5" x14ac:dyDescent="0.35">
      <c r="A26">
        <f t="shared" si="4"/>
        <v>42</v>
      </c>
      <c r="B26" t="str">
        <f t="shared" si="0"/>
        <v>8+168j</v>
      </c>
      <c r="C26" t="str">
        <f t="shared" si="1"/>
        <v>-89,2+38,8j</v>
      </c>
      <c r="D26" s="3" t="str">
        <f t="shared" si="2"/>
        <v>0,613480334133721-1,61655788156515j</v>
      </c>
      <c r="E26">
        <f t="shared" si="3"/>
        <v>1.7290510417044456</v>
      </c>
    </row>
    <row r="27" spans="1:5" x14ac:dyDescent="0.35">
      <c r="A27">
        <f t="shared" si="4"/>
        <v>44</v>
      </c>
      <c r="B27" t="str">
        <f t="shared" si="0"/>
        <v>8+176j</v>
      </c>
      <c r="C27" t="str">
        <f t="shared" si="1"/>
        <v>-97,8+40,6j</v>
      </c>
      <c r="D27" s="3" t="str">
        <f t="shared" si="2"/>
        <v>0,567474048442907-1,56401384083045j</v>
      </c>
      <c r="E27">
        <f t="shared" si="3"/>
        <v>1.6637806616154063</v>
      </c>
    </row>
    <row r="28" spans="1:5" x14ac:dyDescent="0.35">
      <c r="A28">
        <f t="shared" si="4"/>
        <v>46</v>
      </c>
      <c r="B28" t="str">
        <f t="shared" si="0"/>
        <v>8+184j</v>
      </c>
      <c r="C28" t="str">
        <f t="shared" si="1"/>
        <v>-106,8+42,4j</v>
      </c>
      <c r="D28" s="3" t="str">
        <f t="shared" si="2"/>
        <v>0,526143592850651-1,5139654650106j</v>
      </c>
      <c r="E28">
        <f t="shared" si="3"/>
        <v>1.6027846110886372</v>
      </c>
    </row>
    <row r="29" spans="1:5" x14ac:dyDescent="0.35">
      <c r="A29">
        <f t="shared" si="4"/>
        <v>48</v>
      </c>
      <c r="B29" t="str">
        <f t="shared" si="0"/>
        <v>8+192j</v>
      </c>
      <c r="C29" t="str">
        <f t="shared" si="1"/>
        <v>-116,2+44,2j</v>
      </c>
      <c r="D29" s="3" t="str">
        <f t="shared" si="2"/>
        <v>0,488920864798836-1,46634851786481j</v>
      </c>
      <c r="E29">
        <f t="shared" si="3"/>
        <v>1.5457107064001228</v>
      </c>
    </row>
    <row r="30" spans="1:5" x14ac:dyDescent="0.35">
      <c r="A30">
        <f t="shared" si="4"/>
        <v>50</v>
      </c>
      <c r="B30" t="str">
        <f t="shared" si="0"/>
        <v>8+200j</v>
      </c>
      <c r="C30" t="str">
        <f t="shared" si="1"/>
        <v>-126+46j</v>
      </c>
      <c r="D30" s="3" t="str">
        <f t="shared" si="2"/>
        <v>0,455313472654513-1,4210760337928j</v>
      </c>
      <c r="E30">
        <f t="shared" si="3"/>
        <v>1.4922357227331702</v>
      </c>
    </row>
    <row r="31" spans="1:5" x14ac:dyDescent="0.35">
      <c r="A31">
        <f t="shared" si="4"/>
        <v>52</v>
      </c>
      <c r="B31" t="str">
        <f t="shared" si="0"/>
        <v>8+208j</v>
      </c>
      <c r="C31" t="str">
        <f t="shared" si="1"/>
        <v>-136,2+47,8j</v>
      </c>
      <c r="D31" s="3" t="str">
        <f t="shared" si="2"/>
        <v>0,424894697839434-1,37804723526634j</v>
      </c>
      <c r="E31">
        <f t="shared" si="3"/>
        <v>1.44206438374896</v>
      </c>
    </row>
    <row r="32" spans="1:5" x14ac:dyDescent="0.35">
      <c r="A32">
        <f t="shared" si="4"/>
        <v>54</v>
      </c>
      <c r="B32" t="str">
        <f t="shared" si="0"/>
        <v>8+216j</v>
      </c>
      <c r="C32" t="str">
        <f t="shared" si="1"/>
        <v>-146,8+49,6j</v>
      </c>
      <c r="D32" s="3" t="str">
        <f t="shared" si="2"/>
        <v>0,397294505714191-1,33715389997668j</v>
      </c>
      <c r="E32">
        <f t="shared" si="3"/>
        <v>1.3949277674824345</v>
      </c>
    </row>
    <row r="33" spans="1:5" x14ac:dyDescent="0.35">
      <c r="A33">
        <f t="shared" si="4"/>
        <v>56</v>
      </c>
      <c r="B33" t="str">
        <f t="shared" si="0"/>
        <v>8+224j</v>
      </c>
      <c r="C33" t="str">
        <f t="shared" si="1"/>
        <v>-157,8+51,4j</v>
      </c>
      <c r="D33" s="3" t="str">
        <f t="shared" si="2"/>
        <v>0,372191643551128-1,29828485121338j</v>
      </c>
      <c r="E33">
        <f t="shared" si="3"/>
        <v>1.350581420877482</v>
      </c>
    </row>
    <row r="34" spans="1:5" x14ac:dyDescent="0.35">
      <c r="A34">
        <f t="shared" si="4"/>
        <v>58</v>
      </c>
      <c r="B34" t="str">
        <f t="shared" si="0"/>
        <v>8+232j</v>
      </c>
      <c r="C34" t="str">
        <f t="shared" si="1"/>
        <v>-169,2+53,2j</v>
      </c>
      <c r="D34" s="3" t="str">
        <f t="shared" si="2"/>
        <v>0,349306777609375-1,26132907465237j</v>
      </c>
      <c r="E34">
        <f t="shared" si="3"/>
        <v>1.3088033692832737</v>
      </c>
    </row>
    <row r="35" spans="1:5" x14ac:dyDescent="0.35">
      <c r="A35">
        <f t="shared" si="4"/>
        <v>60</v>
      </c>
      <c r="B35" t="str">
        <f t="shared" si="0"/>
        <v>8+240j</v>
      </c>
      <c r="C35" t="str">
        <f t="shared" si="1"/>
        <v>-181+55j</v>
      </c>
      <c r="D35" s="3" t="str">
        <f t="shared" si="2"/>
        <v>0,328396579668027-1,22617783490751j</v>
      </c>
      <c r="E35">
        <f t="shared" si="3"/>
        <v>1.2693921365583323</v>
      </c>
    </row>
    <row r="36" spans="1:5" x14ac:dyDescent="0.35">
      <c r="A36">
        <f t="shared" si="4"/>
        <v>62</v>
      </c>
      <c r="B36" t="str">
        <f t="shared" si="0"/>
        <v>8+248j</v>
      </c>
      <c r="C36" t="str">
        <f t="shared" si="1"/>
        <v>-193,2+56,8j</v>
      </c>
      <c r="D36" s="3" t="str">
        <f t="shared" si="2"/>
        <v>0,309248657542029-1,19272606755493j</v>
      </c>
      <c r="E36">
        <f t="shared" si="3"/>
        <v>1.2321648446602405</v>
      </c>
    </row>
    <row r="37" spans="1:5" x14ac:dyDescent="0.35">
      <c r="A37">
        <f t="shared" si="4"/>
        <v>64</v>
      </c>
      <c r="B37" t="str">
        <f t="shared" ref="B37:B68" si="5">COMPLEX($A$2,$A$2*$B$2*A37,"j")</f>
        <v>8+256j</v>
      </c>
      <c r="C37" t="str">
        <f t="shared" ref="C37:C55" si="6">COMPLEX(-$C$2*A37^2-1, $D$2*A37+1, "j")</f>
        <v>-205,8+58,6j</v>
      </c>
      <c r="D37" s="3" t="str">
        <f t="shared" ref="D37:D68" si="7">IMDIV(B37,C37)</f>
        <v>0,291677222654168-1,16087324952607j</v>
      </c>
      <c r="E37">
        <f t="shared" ref="E37:E68" si="8">IMABS(D37)</f>
        <v>1.1969554309499024</v>
      </c>
    </row>
    <row r="38" spans="1:5" x14ac:dyDescent="0.35">
      <c r="A38">
        <f t="shared" ref="A38:A55" si="9">A37+2</f>
        <v>66</v>
      </c>
      <c r="B38" t="str">
        <f t="shared" si="5"/>
        <v>8+264j</v>
      </c>
      <c r="C38" t="str">
        <f t="shared" si="6"/>
        <v>-218,8+60,4j</v>
      </c>
      <c r="D38" s="3" t="str">
        <f t="shared" si="7"/>
        <v>0,275519393807646-1,13052389677339j</v>
      </c>
      <c r="E38">
        <f t="shared" si="8"/>
        <v>1.1636130016203083</v>
      </c>
    </row>
    <row r="39" spans="1:5" x14ac:dyDescent="0.35">
      <c r="A39">
        <f t="shared" si="9"/>
        <v>68</v>
      </c>
      <c r="B39" t="str">
        <f t="shared" si="5"/>
        <v>8+272j</v>
      </c>
      <c r="C39" t="str">
        <f t="shared" si="6"/>
        <v>-232,2+62,2j</v>
      </c>
      <c r="D39" s="3" t="str">
        <f t="shared" si="7"/>
        <v>0,260632045863266-1,10158779822267j</v>
      </c>
      <c r="E39">
        <f t="shared" si="8"/>
        <v>1.1320003270864993</v>
      </c>
    </row>
    <row r="40" spans="1:5" x14ac:dyDescent="0.35">
      <c r="A40">
        <f t="shared" si="9"/>
        <v>70</v>
      </c>
      <c r="B40" t="str">
        <f t="shared" si="5"/>
        <v>8+280j</v>
      </c>
      <c r="C40" t="str">
        <f t="shared" si="6"/>
        <v>-246+64j</v>
      </c>
      <c r="D40" s="3" t="str">
        <f t="shared" si="7"/>
        <v>0,246889122763573-1,07398006562248j</v>
      </c>
      <c r="E40">
        <f t="shared" si="8"/>
        <v>1.1019924774214356</v>
      </c>
    </row>
    <row r="41" spans="1:5" x14ac:dyDescent="0.35">
      <c r="A41">
        <f t="shared" si="9"/>
        <v>72</v>
      </c>
      <c r="B41" t="str">
        <f t="shared" si="5"/>
        <v>8+288j</v>
      </c>
      <c r="C41" t="str">
        <f t="shared" si="6"/>
        <v>-260,2+65,8j</v>
      </c>
      <c r="D41" s="3" t="str">
        <f t="shared" si="7"/>
        <v>0,234179344995286-1,04762105726099j</v>
      </c>
      <c r="E41">
        <f t="shared" si="8"/>
        <v>1.0734755913569045</v>
      </c>
    </row>
    <row r="42" spans="1:5" x14ac:dyDescent="0.35">
      <c r="A42">
        <f t="shared" si="9"/>
        <v>74</v>
      </c>
      <c r="B42" t="str">
        <f t="shared" si="5"/>
        <v>8+296j</v>
      </c>
      <c r="C42" t="str">
        <f t="shared" si="6"/>
        <v>-274,8+67,6j</v>
      </c>
      <c r="D42" s="3" t="str">
        <f t="shared" si="7"/>
        <v>0,222404251493417-1,02243621760933j</v>
      </c>
      <c r="E42">
        <f t="shared" si="8"/>
        <v>1.046345769887574</v>
      </c>
    </row>
    <row r="43" spans="1:5" x14ac:dyDescent="0.35">
      <c r="A43">
        <f t="shared" si="9"/>
        <v>76</v>
      </c>
      <c r="B43" t="str">
        <f t="shared" si="5"/>
        <v>8+304j</v>
      </c>
      <c r="C43" t="str">
        <f t="shared" si="6"/>
        <v>-289,8+69,4j</v>
      </c>
      <c r="D43" s="3" t="str">
        <f t="shared" si="7"/>
        <v>0,211476524880519-0,998355863261877j</v>
      </c>
      <c r="E43">
        <f t="shared" si="8"/>
        <v>1.0205080843799859</v>
      </c>
    </row>
    <row r="44" spans="1:5" x14ac:dyDescent="0.35">
      <c r="A44">
        <f t="shared" si="9"/>
        <v>78</v>
      </c>
      <c r="B44" t="str">
        <f t="shared" si="5"/>
        <v>8+312j</v>
      </c>
      <c r="C44" t="str">
        <f t="shared" si="6"/>
        <v>-305,2+71,2j</v>
      </c>
      <c r="D44" s="3" t="str">
        <f t="shared" si="7"/>
        <v>0,201318556722864-0,975314936963736j</v>
      </c>
      <c r="E44">
        <f t="shared" si="8"/>
        <v>0.99587568880134492</v>
      </c>
    </row>
    <row r="45" spans="1:5" x14ac:dyDescent="0.35">
      <c r="A45">
        <f t="shared" si="9"/>
        <v>80</v>
      </c>
      <c r="B45" t="str">
        <f t="shared" si="5"/>
        <v>8+320j</v>
      </c>
      <c r="C45" t="str">
        <f t="shared" si="6"/>
        <v>-321+73j</v>
      </c>
      <c r="D45" s="3" t="str">
        <f t="shared" si="7"/>
        <v>0,191861216203746-0,953252745224693j</v>
      </c>
      <c r="E45">
        <f t="shared" si="8"/>
        <v>0.97236902591639274</v>
      </c>
    </row>
    <row r="46" spans="1:5" x14ac:dyDescent="0.35">
      <c r="A46">
        <f t="shared" si="9"/>
        <v>82</v>
      </c>
      <c r="B46" t="str">
        <f t="shared" si="5"/>
        <v>8+328j</v>
      </c>
      <c r="C46" t="str">
        <f t="shared" si="6"/>
        <v>-337,2+74,8j</v>
      </c>
      <c r="D46" s="3" t="str">
        <f t="shared" si="7"/>
        <v>0,183042791348921-0,932112690412517j</v>
      </c>
      <c r="E46">
        <f t="shared" si="8"/>
        <v>0.94991511783572824</v>
      </c>
    </row>
    <row r="47" spans="1:5" x14ac:dyDescent="0.35">
      <c r="A47">
        <f t="shared" si="9"/>
        <v>84</v>
      </c>
      <c r="B47" t="str">
        <f t="shared" si="5"/>
        <v>8+336j</v>
      </c>
      <c r="C47" t="str">
        <f t="shared" si="6"/>
        <v>-353,8+76,6j</v>
      </c>
      <c r="D47" s="3" t="str">
        <f t="shared" si="7"/>
        <v>0,174808076799805-0,911842004853406j</v>
      </c>
      <c r="E47">
        <f t="shared" si="8"/>
        <v>0.92844693199424466</v>
      </c>
    </row>
    <row r="48" spans="1:5" x14ac:dyDescent="0.35">
      <c r="A48">
        <f t="shared" si="9"/>
        <v>86</v>
      </c>
      <c r="B48" t="str">
        <f t="shared" si="5"/>
        <v>8+344j</v>
      </c>
      <c r="C48" t="str">
        <f t="shared" si="6"/>
        <v>-370,8+78,4j</v>
      </c>
      <c r="D48" s="3" t="str">
        <f t="shared" si="7"/>
        <v>0,167107586229943-0,892391492016107j</v>
      </c>
      <c r="E48">
        <f t="shared" si="8"/>
        <v>0.90790281440159182</v>
      </c>
    </row>
    <row r="49" spans="1:5" x14ac:dyDescent="0.35">
      <c r="A49">
        <f t="shared" si="9"/>
        <v>88</v>
      </c>
      <c r="B49" t="str">
        <f t="shared" si="5"/>
        <v>8+352j</v>
      </c>
      <c r="C49" t="str">
        <f t="shared" si="6"/>
        <v>-388,2+80,2j</v>
      </c>
      <c r="D49" s="3" t="str">
        <f t="shared" si="7"/>
        <v>0,159896870947656-0,873715278078305j</v>
      </c>
      <c r="E49">
        <f t="shared" si="8"/>
        <v>0.88822598278045284</v>
      </c>
    </row>
    <row r="50" spans="1:5" x14ac:dyDescent="0.35">
      <c r="A50">
        <f t="shared" si="9"/>
        <v>90</v>
      </c>
      <c r="B50" t="str">
        <f t="shared" si="5"/>
        <v>8+360j</v>
      </c>
      <c r="C50" t="str">
        <f t="shared" si="6"/>
        <v>-406+82j</v>
      </c>
      <c r="D50" s="3" t="str">
        <f t="shared" si="7"/>
        <v>0,153135929121007-0,855770575891816j</v>
      </c>
      <c r="E50">
        <f t="shared" si="8"/>
        <v>0.86936407295790907</v>
      </c>
    </row>
    <row r="51" spans="1:5" x14ac:dyDescent="0.35">
      <c r="A51">
        <f t="shared" si="9"/>
        <v>92</v>
      </c>
      <c r="B51" t="str">
        <f t="shared" si="5"/>
        <v>8+368j</v>
      </c>
      <c r="C51" t="str">
        <f t="shared" si="6"/>
        <v>-424,2+83,8j</v>
      </c>
      <c r="D51" s="3" t="str">
        <f t="shared" si="7"/>
        <v>0,146788692486974-0,838517462445996j</v>
      </c>
      <c r="E51">
        <f t="shared" si="8"/>
        <v>0.85126873258032199</v>
      </c>
    </row>
    <row r="52" spans="1:5" x14ac:dyDescent="0.35">
      <c r="A52">
        <f t="shared" si="9"/>
        <v>94</v>
      </c>
      <c r="B52" t="str">
        <f t="shared" si="5"/>
        <v>8+376j</v>
      </c>
      <c r="C52" t="str">
        <f t="shared" si="6"/>
        <v>-442,8+85,6j</v>
      </c>
      <c r="D52" s="3" t="str">
        <f t="shared" si="7"/>
        <v>0,14082257943984-0,821918670279922j</v>
      </c>
      <c r="E52">
        <f t="shared" si="8"/>
        <v>0.83389525687271138</v>
      </c>
    </row>
    <row r="53" spans="1:5" x14ac:dyDescent="0.35">
      <c r="A53">
        <f t="shared" si="9"/>
        <v>96</v>
      </c>
      <c r="B53" t="str">
        <f t="shared" si="5"/>
        <v>8+384j</v>
      </c>
      <c r="C53" t="str">
        <f t="shared" si="6"/>
        <v>-461,8+87,4j</v>
      </c>
      <c r="D53" s="3" t="str">
        <f t="shared" si="7"/>
        <v>0,135208105098281-0,805939392841945j</v>
      </c>
      <c r="E53">
        <f t="shared" si="8"/>
        <v>0.81720226175574839</v>
      </c>
    </row>
    <row r="54" spans="1:5" x14ac:dyDescent="0.35">
      <c r="A54">
        <f t="shared" si="9"/>
        <v>98</v>
      </c>
      <c r="B54" t="str">
        <f t="shared" si="5"/>
        <v>8+392j</v>
      </c>
      <c r="C54" t="str">
        <f t="shared" si="6"/>
        <v>-481,2+89,2j</v>
      </c>
      <c r="D54" s="3" t="str">
        <f t="shared" si="7"/>
        <v>0,12991854038043-0,790547103487252j</v>
      </c>
      <c r="E54">
        <f t="shared" si="8"/>
        <v>0.8011513901670928</v>
      </c>
    </row>
    <row r="55" spans="1:5" x14ac:dyDescent="0.35">
      <c r="A55">
        <f t="shared" si="9"/>
        <v>100</v>
      </c>
      <c r="B55" t="str">
        <f t="shared" si="5"/>
        <v>8+400j</v>
      </c>
      <c r="C55" t="str">
        <f t="shared" si="6"/>
        <v>-501+91j</v>
      </c>
      <c r="D55" s="3" t="str">
        <f t="shared" si="7"/>
        <v>0,124929613316775-0,775711387601145j</v>
      </c>
      <c r="E55">
        <f t="shared" si="8"/>
        <v>0.7857070479113526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9"/>
  <sheetViews>
    <sheetView zoomScale="145" zoomScaleNormal="145" workbookViewId="0">
      <selection activeCell="A9" sqref="A9"/>
    </sheetView>
  </sheetViews>
  <sheetFormatPr defaultRowHeight="14.5" x14ac:dyDescent="0.35"/>
  <cols>
    <col min="1" max="1" width="9.08984375" customWidth="1"/>
    <col min="2" max="1025" width="8.6328125" customWidth="1"/>
  </cols>
  <sheetData>
    <row r="1" spans="1:17" ht="15.5" x14ac:dyDescent="0.35">
      <c r="A1" t="s">
        <v>9</v>
      </c>
      <c r="H1" s="4" t="s">
        <v>10</v>
      </c>
    </row>
    <row r="2" spans="1:17" x14ac:dyDescent="0.35">
      <c r="A2" s="5">
        <v>1</v>
      </c>
      <c r="B2" s="5">
        <v>4</v>
      </c>
      <c r="C2" s="5">
        <v>5</v>
      </c>
      <c r="D2" s="5">
        <v>8</v>
      </c>
      <c r="E2" s="5">
        <v>7</v>
      </c>
      <c r="H2" s="5">
        <f t="shared" ref="H2:L6" si="0">$C$9*A2</f>
        <v>7</v>
      </c>
      <c r="I2" s="5">
        <f t="shared" si="0"/>
        <v>28</v>
      </c>
      <c r="J2" s="5">
        <f t="shared" si="0"/>
        <v>35</v>
      </c>
      <c r="K2" s="5">
        <f t="shared" si="0"/>
        <v>56</v>
      </c>
      <c r="L2" s="5">
        <f t="shared" si="0"/>
        <v>49</v>
      </c>
    </row>
    <row r="3" spans="1:17" x14ac:dyDescent="0.35">
      <c r="A3" s="5">
        <v>3</v>
      </c>
      <c r="B3" s="5">
        <v>2</v>
      </c>
      <c r="C3" s="5">
        <v>1</v>
      </c>
      <c r="D3" s="5">
        <v>4</v>
      </c>
      <c r="E3" s="5">
        <v>6</v>
      </c>
      <c r="H3" s="5">
        <f t="shared" si="0"/>
        <v>21</v>
      </c>
      <c r="I3" s="5">
        <f t="shared" si="0"/>
        <v>14</v>
      </c>
      <c r="J3" s="5">
        <f t="shared" si="0"/>
        <v>7</v>
      </c>
      <c r="K3" s="5">
        <f t="shared" si="0"/>
        <v>28</v>
      </c>
      <c r="L3" s="5">
        <f t="shared" si="0"/>
        <v>42</v>
      </c>
    </row>
    <row r="4" spans="1:17" x14ac:dyDescent="0.35">
      <c r="A4" s="5">
        <v>4</v>
      </c>
      <c r="B4" s="5">
        <v>3</v>
      </c>
      <c r="C4" s="5">
        <v>2</v>
      </c>
      <c r="D4" s="5">
        <v>8</v>
      </c>
      <c r="E4" s="5">
        <v>11</v>
      </c>
      <c r="H4" s="5">
        <f t="shared" si="0"/>
        <v>28</v>
      </c>
      <c r="I4" s="5">
        <f t="shared" si="0"/>
        <v>21</v>
      </c>
      <c r="J4" s="5">
        <f t="shared" si="0"/>
        <v>14</v>
      </c>
      <c r="K4" s="5">
        <f t="shared" si="0"/>
        <v>56</v>
      </c>
      <c r="L4" s="5">
        <f t="shared" si="0"/>
        <v>77</v>
      </c>
    </row>
    <row r="5" spans="1:17" x14ac:dyDescent="0.35">
      <c r="A5" s="5">
        <v>7</v>
      </c>
      <c r="B5" s="5">
        <v>6</v>
      </c>
      <c r="C5" s="5">
        <v>8</v>
      </c>
      <c r="D5" s="5">
        <v>4</v>
      </c>
      <c r="E5" s="5">
        <v>2</v>
      </c>
      <c r="H5" s="5">
        <f t="shared" si="0"/>
        <v>49</v>
      </c>
      <c r="I5" s="5">
        <f t="shared" si="0"/>
        <v>42</v>
      </c>
      <c r="J5" s="5">
        <f t="shared" si="0"/>
        <v>56</v>
      </c>
      <c r="K5" s="5">
        <f t="shared" si="0"/>
        <v>28</v>
      </c>
      <c r="L5" s="5">
        <f t="shared" si="0"/>
        <v>14</v>
      </c>
      <c r="Q5" t="s">
        <v>11</v>
      </c>
    </row>
    <row r="6" spans="1:17" x14ac:dyDescent="0.35">
      <c r="A6" s="5">
        <v>4</v>
      </c>
      <c r="B6" s="5">
        <v>5</v>
      </c>
      <c r="C6" s="5">
        <v>7</v>
      </c>
      <c r="D6" s="5">
        <v>4</v>
      </c>
      <c r="E6" s="5">
        <v>8</v>
      </c>
      <c r="H6" s="5">
        <f t="shared" si="0"/>
        <v>28</v>
      </c>
      <c r="I6" s="5">
        <f t="shared" si="0"/>
        <v>35</v>
      </c>
      <c r="J6" s="5">
        <f t="shared" si="0"/>
        <v>49</v>
      </c>
      <c r="K6" s="5">
        <f t="shared" si="0"/>
        <v>28</v>
      </c>
      <c r="L6" s="5">
        <f t="shared" si="0"/>
        <v>56</v>
      </c>
    </row>
    <row r="8" spans="1:17" x14ac:dyDescent="0.35">
      <c r="A8" t="s">
        <v>12</v>
      </c>
      <c r="C8" t="s">
        <v>13</v>
      </c>
    </row>
    <row r="9" spans="1:17" x14ac:dyDescent="0.35">
      <c r="A9">
        <f>MDETERM(H2:L6)</f>
        <v>10218655.999999998</v>
      </c>
      <c r="C9">
        <v>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F3"/>
  <sheetViews>
    <sheetView zoomScaleNormal="100" workbookViewId="0">
      <selection activeCell="A4" sqref="A4"/>
    </sheetView>
  </sheetViews>
  <sheetFormatPr defaultRowHeight="14.5" x14ac:dyDescent="0.35"/>
  <cols>
    <col min="1" max="1" width="22.26953125" customWidth="1"/>
    <col min="2" max="2" width="8.6328125" customWidth="1"/>
    <col min="3" max="3" width="27.54296875" customWidth="1"/>
    <col min="4" max="5" width="8.6328125" customWidth="1"/>
    <col min="6" max="6" width="12.453125" customWidth="1"/>
    <col min="7" max="1025" width="8.6328125" customWidth="1"/>
  </cols>
  <sheetData>
    <row r="1" spans="1:6" x14ac:dyDescent="0.35">
      <c r="A1" t="s">
        <v>14</v>
      </c>
      <c r="C1" t="s">
        <v>15</v>
      </c>
      <c r="E1" t="s">
        <v>16</v>
      </c>
      <c r="F1" t="s">
        <v>17</v>
      </c>
    </row>
    <row r="2" spans="1:6" ht="20.9" customHeight="1" x14ac:dyDescent="0.35">
      <c r="A2" s="6">
        <v>-1</v>
      </c>
      <c r="B2" s="6"/>
      <c r="C2" s="6">
        <v>0</v>
      </c>
      <c r="E2">
        <v>3</v>
      </c>
      <c r="F2" s="7" t="s">
        <v>18</v>
      </c>
    </row>
    <row r="3" spans="1:6" x14ac:dyDescent="0.35">
      <c r="A3" s="6">
        <v>3</v>
      </c>
      <c r="B3" s="6"/>
      <c r="C3" s="6">
        <v>0</v>
      </c>
      <c r="E3">
        <v>-1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C3"/>
  <sheetViews>
    <sheetView zoomScale="130" zoomScaleNormal="130" workbookViewId="0">
      <selection activeCell="A3" sqref="A3"/>
    </sheetView>
  </sheetViews>
  <sheetFormatPr defaultRowHeight="14.5" x14ac:dyDescent="0.35"/>
  <cols>
    <col min="1" max="1" width="25.7265625" customWidth="1"/>
    <col min="2" max="3" width="27.453125" customWidth="1"/>
    <col min="4" max="1025" width="8.6328125" customWidth="1"/>
  </cols>
  <sheetData>
    <row r="1" spans="1:3" x14ac:dyDescent="0.35">
      <c r="A1" t="s">
        <v>19</v>
      </c>
      <c r="B1" t="s">
        <v>20</v>
      </c>
      <c r="C1" t="s">
        <v>21</v>
      </c>
    </row>
    <row r="2" spans="1:3" x14ac:dyDescent="0.35">
      <c r="A2" s="8">
        <v>3</v>
      </c>
      <c r="B2">
        <v>2</v>
      </c>
      <c r="C2">
        <v>6</v>
      </c>
    </row>
    <row r="3" spans="1:3" x14ac:dyDescent="0.35">
      <c r="A3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9</vt:i4>
      </vt:variant>
    </vt:vector>
  </HeadingPairs>
  <TitlesOfParts>
    <vt:vector size="13" baseType="lpstr">
      <vt:lpstr>1 задание</vt:lpstr>
      <vt:lpstr>2 задание</vt:lpstr>
      <vt:lpstr>3 задание</vt:lpstr>
      <vt:lpstr>4 задание</vt:lpstr>
      <vt:lpstr>'3 задание'!_ФильтрБазыДанных</vt:lpstr>
      <vt:lpstr>'3 задание'!solver_adj</vt:lpstr>
      <vt:lpstr>'4 задание'!solver_adj</vt:lpstr>
      <vt:lpstr>'4 задание'!solver_lhs1</vt:lpstr>
      <vt:lpstr>'4 задание'!solver_lhs2</vt:lpstr>
      <vt:lpstr>'3 задание'!solver_opt</vt:lpstr>
      <vt:lpstr>'4 задание'!solver_opt</vt:lpstr>
      <vt:lpstr>'4 задание'!solver_rhs1</vt:lpstr>
      <vt:lpstr>'4 задание'!solver_rhs2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Илья</dc:creator>
  <dc:description/>
  <cp:lastModifiedBy>Ярослав</cp:lastModifiedBy>
  <cp:revision>2</cp:revision>
  <dcterms:created xsi:type="dcterms:W3CDTF">2021-09-30T04:39:55Z</dcterms:created>
  <dcterms:modified xsi:type="dcterms:W3CDTF">2021-11-18T02:48:14Z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