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5015" windowHeight="7770"/>
  </bookViews>
  <sheets>
    <sheet name="站点信息" sheetId="2" r:id="rId1"/>
    <sheet name="班次统计" sheetId="3" r:id="rId2"/>
  </sheets>
  <calcPr calcId="125725"/>
</workbook>
</file>

<file path=xl/calcChain.xml><?xml version="1.0" encoding="utf-8"?>
<calcChain xmlns="http://schemas.openxmlformats.org/spreadsheetml/2006/main">
  <c r="J35" i="3"/>
  <c r="I35"/>
  <c r="D35"/>
  <c r="C35"/>
  <c r="G32"/>
  <c r="N32" s="1"/>
  <c r="M32"/>
  <c r="G30"/>
  <c r="M30"/>
  <c r="M31"/>
  <c r="M33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L35"/>
  <c r="K35"/>
  <c r="F35"/>
  <c r="E35"/>
  <c r="L34"/>
  <c r="K34"/>
  <c r="F34"/>
  <c r="E34"/>
  <c r="G33"/>
  <c r="G31"/>
  <c r="G29"/>
  <c r="G28"/>
  <c r="N28" s="1"/>
  <c r="G27"/>
  <c r="G26"/>
  <c r="N26" s="1"/>
  <c r="G25"/>
  <c r="G24"/>
  <c r="N24" s="1"/>
  <c r="G23"/>
  <c r="G22"/>
  <c r="N22" s="1"/>
  <c r="G21"/>
  <c r="G20"/>
  <c r="N20" s="1"/>
  <c r="G19"/>
  <c r="G18"/>
  <c r="N18" s="1"/>
  <c r="G17"/>
  <c r="G16"/>
  <c r="N16" s="1"/>
  <c r="G15"/>
  <c r="G14"/>
  <c r="N14" s="1"/>
  <c r="G13"/>
  <c r="G12"/>
  <c r="N12" s="1"/>
  <c r="G11"/>
  <c r="G10"/>
  <c r="G9"/>
  <c r="G8"/>
  <c r="G7"/>
  <c r="G6"/>
  <c r="N6" s="1"/>
  <c r="G5"/>
  <c r="M4"/>
  <c r="G4"/>
  <c r="N3"/>
  <c r="M3"/>
  <c r="G3"/>
  <c r="M34" l="1"/>
  <c r="M35"/>
  <c r="N30"/>
  <c r="N5"/>
  <c r="N33"/>
  <c r="N19"/>
  <c r="N17"/>
  <c r="N15"/>
  <c r="N10"/>
  <c r="N8"/>
  <c r="N31"/>
  <c r="N9"/>
  <c r="N13"/>
  <c r="N23"/>
  <c r="N27"/>
  <c r="N7"/>
  <c r="N11"/>
  <c r="N21"/>
  <c r="N25"/>
  <c r="N29"/>
  <c r="G35"/>
  <c r="G34"/>
  <c r="N4"/>
  <c r="N34" l="1"/>
  <c r="N35"/>
</calcChain>
</file>

<file path=xl/sharedStrings.xml><?xml version="1.0" encoding="utf-8"?>
<sst xmlns="http://schemas.openxmlformats.org/spreadsheetml/2006/main" count="127" uniqueCount="73">
  <si>
    <t>线路</t>
  </si>
  <si>
    <t>站点</t>
  </si>
  <si>
    <t>站点编号</t>
  </si>
  <si>
    <t>运行方向</t>
  </si>
  <si>
    <t>里程</t>
  </si>
  <si>
    <t>正向1</t>
    <phoneticPr fontId="18" type="noConversion"/>
  </si>
  <si>
    <t>反向2</t>
    <phoneticPr fontId="18" type="noConversion"/>
  </si>
  <si>
    <t>日发班次：      首班：      末班：</t>
    <phoneticPr fontId="18" type="noConversion"/>
  </si>
  <si>
    <t>配车数：</t>
    <phoneticPr fontId="18" type="noConversion"/>
  </si>
  <si>
    <t>正向1</t>
  </si>
  <si>
    <t>反向2</t>
  </si>
  <si>
    <t>备注</t>
    <phoneticPr fontId="18" type="noConversion"/>
  </si>
  <si>
    <t>日期</t>
    <phoneticPr fontId="18" type="noConversion"/>
  </si>
  <si>
    <t>正向</t>
    <phoneticPr fontId="18" type="noConversion"/>
  </si>
  <si>
    <t>反向</t>
    <phoneticPr fontId="18" type="noConversion"/>
  </si>
  <si>
    <t>双向合计</t>
    <phoneticPr fontId="18" type="noConversion"/>
  </si>
  <si>
    <t>年月</t>
    <phoneticPr fontId="18" type="noConversion"/>
  </si>
  <si>
    <t>天</t>
    <phoneticPr fontId="18" type="noConversion"/>
  </si>
  <si>
    <t>首班时间</t>
    <phoneticPr fontId="18" type="noConversion"/>
  </si>
  <si>
    <t>末班时间</t>
    <phoneticPr fontId="18" type="noConversion"/>
  </si>
  <si>
    <t>总班次数</t>
    <phoneticPr fontId="18" type="noConversion"/>
  </si>
  <si>
    <t>不完整班次数</t>
    <phoneticPr fontId="18" type="noConversion"/>
  </si>
  <si>
    <t>总数</t>
    <phoneticPr fontId="18" type="noConversion"/>
  </si>
  <si>
    <t>首末时间</t>
    <phoneticPr fontId="18" type="noConversion"/>
  </si>
  <si>
    <t>日均班次</t>
    <phoneticPr fontId="18" type="noConversion"/>
  </si>
  <si>
    <t>龙泉中学C</t>
  </si>
  <si>
    <t>自来水公司</t>
  </si>
  <si>
    <t>605所</t>
  </si>
  <si>
    <t>605所B</t>
  </si>
  <si>
    <t>自来水公司B</t>
  </si>
  <si>
    <t>龙泉中学B</t>
  </si>
  <si>
    <t>葡萄园西</t>
  </si>
  <si>
    <t>向东桥C</t>
  </si>
  <si>
    <t>向东桥B</t>
  </si>
  <si>
    <t>东方百货</t>
  </si>
  <si>
    <t>金城大厦</t>
  </si>
  <si>
    <t>荆门宾馆B</t>
  </si>
  <si>
    <t>海慧中学B</t>
  </si>
  <si>
    <t>财校</t>
  </si>
  <si>
    <t>驾驶员考场</t>
  </si>
  <si>
    <t>四季青花园B</t>
  </si>
  <si>
    <t>财校B</t>
  </si>
  <si>
    <t>海慧中学</t>
  </si>
  <si>
    <t>荆门宾馆</t>
  </si>
  <si>
    <t>金城大厦B</t>
  </si>
  <si>
    <t>东方百货B</t>
  </si>
  <si>
    <t>葡萄园西站B</t>
  </si>
  <si>
    <t>葡萄园东B</t>
  </si>
  <si>
    <t>葡萄园东</t>
    <phoneticPr fontId="18" type="noConversion"/>
  </si>
  <si>
    <t>驾驶员考场</t>
    <phoneticPr fontId="18" type="noConversion"/>
  </si>
  <si>
    <t>8路：葡萄园东—驾驶员考场</t>
    <phoneticPr fontId="18" type="noConversion"/>
  </si>
  <si>
    <t>正向：葡萄园东—驾驶员考场</t>
    <phoneticPr fontId="18" type="noConversion"/>
  </si>
  <si>
    <t>反向：驾驶员考场—葡萄园东</t>
    <phoneticPr fontId="18" type="noConversion"/>
  </si>
  <si>
    <t>主站点</t>
    <phoneticPr fontId="18" type="noConversion"/>
  </si>
  <si>
    <t>葡萄园东</t>
    <phoneticPr fontId="22" type="noConversion"/>
  </si>
  <si>
    <t>葡萄园西</t>
    <phoneticPr fontId="22" type="noConversion"/>
  </si>
  <si>
    <t>东方百货</t>
    <phoneticPr fontId="22" type="noConversion"/>
  </si>
  <si>
    <t>金城大厦</t>
    <phoneticPr fontId="22" type="noConversion"/>
  </si>
  <si>
    <t>荆门宾馆</t>
    <phoneticPr fontId="22" type="noConversion"/>
  </si>
  <si>
    <t>海慧中学</t>
    <phoneticPr fontId="22" type="noConversion"/>
  </si>
  <si>
    <t>龙泉中学</t>
    <phoneticPr fontId="22" type="noConversion"/>
  </si>
  <si>
    <t>六0五所</t>
    <phoneticPr fontId="22" type="noConversion"/>
  </si>
  <si>
    <t>财校</t>
    <phoneticPr fontId="22" type="noConversion"/>
  </si>
  <si>
    <t>驾考中心</t>
    <phoneticPr fontId="22" type="noConversion"/>
  </si>
  <si>
    <t>四季青花园</t>
    <phoneticPr fontId="18" type="noConversion"/>
  </si>
  <si>
    <t>？</t>
    <phoneticPr fontId="18" type="noConversion"/>
  </si>
  <si>
    <t>龙泉中学</t>
    <phoneticPr fontId="18" type="noConversion"/>
  </si>
  <si>
    <t>金城大厦</t>
    <phoneticPr fontId="18" type="noConversion"/>
  </si>
  <si>
    <t>东方百货</t>
    <phoneticPr fontId="18" type="noConversion"/>
  </si>
  <si>
    <t>葡萄园东</t>
    <phoneticPr fontId="18" type="noConversion"/>
  </si>
  <si>
    <t>改名为</t>
    <phoneticPr fontId="18" type="noConversion"/>
  </si>
  <si>
    <t>注：黄色标记的站点为主站点,蓝色为人流量大的时间站点
    红色标记经常始发或者结束的站点
    绿色标注无对应改名的站点</t>
    <phoneticPr fontId="18" type="noConversion"/>
  </si>
  <si>
    <t>完整班次数</t>
    <phoneticPr fontId="18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</si>
</sst>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30">
    <xf numFmtId="0" fontId="0" fillId="0" borderId="0" xfId="0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3" fillId="0" borderId="0" xfId="42" applyFont="1" applyBorder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21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14" fillId="34" borderId="0" xfId="0" applyFont="1" applyFill="1" applyAlignment="1">
      <alignment horizontal="center" vertical="center"/>
    </xf>
    <xf numFmtId="0" fontId="23" fillId="0" borderId="0" xfId="42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4" fillId="33" borderId="0" xfId="0" applyFont="1" applyFill="1" applyAlignment="1">
      <alignment horizontal="center" vertical="center"/>
    </xf>
    <xf numFmtId="0" fontId="0" fillId="33" borderId="0" xfId="0" applyFill="1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3" fillId="0" borderId="0" xfId="42" applyFont="1" applyBorder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20" fontId="0" fillId="33" borderId="0" xfId="0" applyNumberFormat="1" applyFill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_Sheet1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4"/>
  <sheetViews>
    <sheetView tabSelected="1" workbookViewId="0">
      <selection activeCell="R14" sqref="R14"/>
    </sheetView>
  </sheetViews>
  <sheetFormatPr defaultRowHeight="13.5"/>
  <cols>
    <col min="1" max="1" width="9" style="3"/>
    <col min="2" max="2" width="11.25" style="3" customWidth="1"/>
    <col min="3" max="7" width="9" style="3"/>
    <col min="8" max="8" width="2.25" customWidth="1"/>
    <col min="10" max="10" width="12.5" style="3" customWidth="1"/>
    <col min="11" max="11" width="9" style="3"/>
    <col min="13" max="13" width="9" style="3"/>
    <col min="15" max="15" width="12.75" style="3" customWidth="1"/>
  </cols>
  <sheetData>
    <row r="1" spans="1:15" ht="18" customHeight="1">
      <c r="A1" s="1" t="s">
        <v>50</v>
      </c>
    </row>
    <row r="2" spans="1:15" ht="15" customHeight="1">
      <c r="A2" s="2" t="s">
        <v>8</v>
      </c>
    </row>
    <row r="3" spans="1:15" ht="14.25">
      <c r="A3" s="25" t="s">
        <v>51</v>
      </c>
      <c r="B3" s="25"/>
      <c r="C3" s="25"/>
      <c r="D3" s="25"/>
      <c r="E3" s="25"/>
      <c r="F3" s="10"/>
      <c r="G3" s="10"/>
      <c r="H3" s="5"/>
      <c r="I3" s="25" t="s">
        <v>52</v>
      </c>
      <c r="J3" s="25"/>
      <c r="K3" s="25"/>
      <c r="L3" s="25"/>
      <c r="M3" s="25"/>
    </row>
    <row r="4" spans="1:15" ht="15" customHeight="1">
      <c r="A4" s="26" t="s">
        <v>7</v>
      </c>
      <c r="B4" s="26"/>
      <c r="C4" s="26"/>
      <c r="D4" s="26"/>
      <c r="E4" s="26"/>
      <c r="F4" s="11"/>
      <c r="G4" s="17"/>
      <c r="H4" s="5"/>
      <c r="I4" s="5"/>
      <c r="J4" s="10"/>
      <c r="K4" s="5"/>
      <c r="L4" s="5"/>
      <c r="M4" s="5"/>
    </row>
    <row r="5" spans="1:15">
      <c r="A5" s="7" t="s">
        <v>0</v>
      </c>
      <c r="B5" s="12" t="s">
        <v>1</v>
      </c>
      <c r="C5" s="7" t="s">
        <v>2</v>
      </c>
      <c r="D5" s="7" t="s">
        <v>3</v>
      </c>
      <c r="E5" s="7" t="s">
        <v>4</v>
      </c>
      <c r="F5" s="12" t="s">
        <v>11</v>
      </c>
      <c r="G5" s="12" t="s">
        <v>70</v>
      </c>
      <c r="H5" s="6"/>
      <c r="I5" s="7" t="s">
        <v>0</v>
      </c>
      <c r="J5" s="12" t="s">
        <v>1</v>
      </c>
      <c r="K5" s="7" t="s">
        <v>2</v>
      </c>
      <c r="L5" s="7" t="s">
        <v>3</v>
      </c>
      <c r="M5" s="7" t="s">
        <v>4</v>
      </c>
      <c r="N5" s="7" t="s">
        <v>11</v>
      </c>
      <c r="O5" s="12" t="s">
        <v>70</v>
      </c>
    </row>
    <row r="6" spans="1:15" ht="14.25">
      <c r="A6" s="3">
        <v>36</v>
      </c>
      <c r="B6" s="13" t="s">
        <v>48</v>
      </c>
      <c r="C6" s="13">
        <v>1</v>
      </c>
      <c r="D6" s="14" t="s">
        <v>5</v>
      </c>
      <c r="E6" s="13">
        <v>9</v>
      </c>
      <c r="F6" s="13" t="s">
        <v>53</v>
      </c>
      <c r="G6" s="13" t="s">
        <v>54</v>
      </c>
      <c r="I6" s="3">
        <v>36</v>
      </c>
      <c r="J6" s="13" t="s">
        <v>49</v>
      </c>
      <c r="K6" s="13">
        <v>1</v>
      </c>
      <c r="L6" s="14" t="s">
        <v>6</v>
      </c>
      <c r="M6" s="13">
        <v>9</v>
      </c>
      <c r="N6" s="13" t="s">
        <v>53</v>
      </c>
      <c r="O6" s="13" t="s">
        <v>49</v>
      </c>
    </row>
    <row r="7" spans="1:15" ht="14.25">
      <c r="A7" s="3">
        <v>36</v>
      </c>
      <c r="B7" s="3" t="s">
        <v>31</v>
      </c>
      <c r="C7" s="3">
        <v>2</v>
      </c>
      <c r="D7" s="4" t="s">
        <v>5</v>
      </c>
      <c r="E7" s="3">
        <v>9</v>
      </c>
      <c r="F7" s="24">
        <v>8</v>
      </c>
      <c r="G7" s="3" t="s">
        <v>55</v>
      </c>
      <c r="I7" s="3">
        <v>36</v>
      </c>
      <c r="J7" s="19" t="s">
        <v>40</v>
      </c>
      <c r="K7" s="13">
        <v>2</v>
      </c>
      <c r="L7" s="14" t="s">
        <v>6</v>
      </c>
      <c r="M7" s="13">
        <v>9</v>
      </c>
      <c r="N7" s="20"/>
      <c r="O7" s="16" t="s">
        <v>65</v>
      </c>
    </row>
    <row r="8" spans="1:15" ht="14.25">
      <c r="A8" s="3">
        <v>36</v>
      </c>
      <c r="B8" s="3" t="s">
        <v>32</v>
      </c>
      <c r="C8" s="3">
        <v>3</v>
      </c>
      <c r="D8" s="4" t="s">
        <v>5</v>
      </c>
      <c r="E8" s="3">
        <v>9</v>
      </c>
      <c r="F8" s="24"/>
      <c r="G8" s="16" t="s">
        <v>65</v>
      </c>
      <c r="I8" s="3">
        <v>36</v>
      </c>
      <c r="J8" s="3" t="s">
        <v>41</v>
      </c>
      <c r="K8" s="3">
        <v>3</v>
      </c>
      <c r="L8" s="4" t="s">
        <v>6</v>
      </c>
      <c r="M8" s="3">
        <v>9</v>
      </c>
      <c r="N8" s="24">
        <v>7</v>
      </c>
      <c r="O8" s="3" t="s">
        <v>41</v>
      </c>
    </row>
    <row r="9" spans="1:15" ht="14.25">
      <c r="A9" s="3">
        <v>36</v>
      </c>
      <c r="B9" s="3" t="s">
        <v>33</v>
      </c>
      <c r="C9" s="3">
        <v>4</v>
      </c>
      <c r="D9" s="4" t="s">
        <v>5</v>
      </c>
      <c r="E9" s="3">
        <v>9</v>
      </c>
      <c r="F9" s="24"/>
      <c r="G9" s="16" t="s">
        <v>65</v>
      </c>
      <c r="I9" s="3">
        <v>36</v>
      </c>
      <c r="J9" s="3" t="s">
        <v>28</v>
      </c>
      <c r="K9" s="3">
        <v>4</v>
      </c>
      <c r="L9" s="4" t="s">
        <v>6</v>
      </c>
      <c r="M9" s="3">
        <v>9</v>
      </c>
      <c r="N9" s="24"/>
      <c r="O9" s="3" t="s">
        <v>28</v>
      </c>
    </row>
    <row r="10" spans="1:15" ht="14.25">
      <c r="A10" s="3">
        <v>36</v>
      </c>
      <c r="B10" s="3" t="s">
        <v>34</v>
      </c>
      <c r="C10" s="3">
        <v>5</v>
      </c>
      <c r="D10" s="4" t="s">
        <v>5</v>
      </c>
      <c r="E10" s="3">
        <v>9</v>
      </c>
      <c r="F10" s="24"/>
      <c r="G10" s="3" t="s">
        <v>56</v>
      </c>
      <c r="I10" s="3">
        <v>36</v>
      </c>
      <c r="J10" s="3" t="s">
        <v>29</v>
      </c>
      <c r="K10" s="3">
        <v>5</v>
      </c>
      <c r="L10" s="4" t="s">
        <v>6</v>
      </c>
      <c r="M10" s="3">
        <v>9</v>
      </c>
      <c r="N10" s="24"/>
      <c r="O10" s="16" t="s">
        <v>65</v>
      </c>
    </row>
    <row r="11" spans="1:15" ht="14.25">
      <c r="A11" s="3">
        <v>36</v>
      </c>
      <c r="B11" s="3" t="s">
        <v>35</v>
      </c>
      <c r="C11" s="3">
        <v>6</v>
      </c>
      <c r="D11" s="4" t="s">
        <v>5</v>
      </c>
      <c r="E11" s="3">
        <v>9</v>
      </c>
      <c r="F11" s="24"/>
      <c r="G11" s="3" t="s">
        <v>57</v>
      </c>
      <c r="I11" s="3">
        <v>36</v>
      </c>
      <c r="J11" s="3" t="s">
        <v>30</v>
      </c>
      <c r="K11" s="3">
        <v>6</v>
      </c>
      <c r="L11" s="4" t="s">
        <v>6</v>
      </c>
      <c r="M11" s="3">
        <v>9</v>
      </c>
      <c r="N11" s="24"/>
      <c r="O11" s="3" t="s">
        <v>66</v>
      </c>
    </row>
    <row r="12" spans="1:15" ht="14.25">
      <c r="A12" s="3">
        <v>36</v>
      </c>
      <c r="B12" s="3" t="s">
        <v>36</v>
      </c>
      <c r="C12" s="3">
        <v>7</v>
      </c>
      <c r="D12" s="4" t="s">
        <v>5</v>
      </c>
      <c r="E12" s="3">
        <v>9</v>
      </c>
      <c r="F12" s="24"/>
      <c r="G12" s="3" t="s">
        <v>58</v>
      </c>
      <c r="I12" s="3">
        <v>36</v>
      </c>
      <c r="J12" s="13" t="s">
        <v>42</v>
      </c>
      <c r="K12" s="13">
        <v>7</v>
      </c>
      <c r="L12" s="14" t="s">
        <v>10</v>
      </c>
      <c r="M12" s="13">
        <v>9</v>
      </c>
      <c r="N12" s="13" t="s">
        <v>53</v>
      </c>
      <c r="O12" s="13" t="s">
        <v>42</v>
      </c>
    </row>
    <row r="13" spans="1:15" ht="14.25">
      <c r="A13" s="3">
        <v>36</v>
      </c>
      <c r="B13" s="13" t="s">
        <v>37</v>
      </c>
      <c r="C13" s="13">
        <v>8</v>
      </c>
      <c r="D13" s="14" t="s">
        <v>5</v>
      </c>
      <c r="E13" s="13">
        <v>9</v>
      </c>
      <c r="F13" s="13" t="s">
        <v>53</v>
      </c>
      <c r="G13" s="13" t="s">
        <v>59</v>
      </c>
      <c r="I13" s="3">
        <v>36</v>
      </c>
      <c r="J13" s="3" t="s">
        <v>43</v>
      </c>
      <c r="K13" s="3">
        <v>8</v>
      </c>
      <c r="L13" s="4" t="s">
        <v>10</v>
      </c>
      <c r="M13" s="3">
        <v>9</v>
      </c>
      <c r="N13" s="24">
        <v>8</v>
      </c>
      <c r="O13" s="3" t="s">
        <v>43</v>
      </c>
    </row>
    <row r="14" spans="1:15" ht="14.25">
      <c r="A14" s="3">
        <v>36</v>
      </c>
      <c r="B14" s="3" t="s">
        <v>25</v>
      </c>
      <c r="C14" s="3">
        <v>9</v>
      </c>
      <c r="D14" s="4" t="s">
        <v>5</v>
      </c>
      <c r="E14" s="3">
        <v>9</v>
      </c>
      <c r="F14" s="24">
        <v>7</v>
      </c>
      <c r="G14" s="3" t="s">
        <v>60</v>
      </c>
      <c r="I14" s="3">
        <v>36</v>
      </c>
      <c r="J14" s="3" t="s">
        <v>44</v>
      </c>
      <c r="K14" s="3">
        <v>9</v>
      </c>
      <c r="L14" s="4" t="s">
        <v>10</v>
      </c>
      <c r="M14" s="3">
        <v>9</v>
      </c>
      <c r="N14" s="24"/>
      <c r="O14" s="3" t="s">
        <v>67</v>
      </c>
    </row>
    <row r="15" spans="1:15" ht="14.25">
      <c r="A15" s="3">
        <v>36</v>
      </c>
      <c r="B15" s="3" t="s">
        <v>26</v>
      </c>
      <c r="C15" s="3">
        <v>10</v>
      </c>
      <c r="D15" s="4" t="s">
        <v>5</v>
      </c>
      <c r="E15" s="3">
        <v>9</v>
      </c>
      <c r="F15" s="24"/>
      <c r="G15" s="16" t="s">
        <v>65</v>
      </c>
      <c r="I15" s="3">
        <v>36</v>
      </c>
      <c r="J15" s="3" t="s">
        <v>45</v>
      </c>
      <c r="K15" s="3">
        <v>10</v>
      </c>
      <c r="L15" s="4" t="s">
        <v>10</v>
      </c>
      <c r="M15" s="3">
        <v>9</v>
      </c>
      <c r="N15" s="24"/>
      <c r="O15" s="3" t="s">
        <v>68</v>
      </c>
    </row>
    <row r="16" spans="1:15" ht="14.25">
      <c r="A16" s="3">
        <v>36</v>
      </c>
      <c r="B16" s="3" t="s">
        <v>27</v>
      </c>
      <c r="C16" s="3">
        <v>11</v>
      </c>
      <c r="D16" s="4" t="s">
        <v>5</v>
      </c>
      <c r="E16" s="3">
        <v>9</v>
      </c>
      <c r="F16" s="24"/>
      <c r="G16" s="3" t="s">
        <v>61</v>
      </c>
      <c r="I16" s="3">
        <v>36</v>
      </c>
      <c r="J16" s="3" t="s">
        <v>33</v>
      </c>
      <c r="K16" s="3">
        <v>11</v>
      </c>
      <c r="L16" s="4" t="s">
        <v>10</v>
      </c>
      <c r="M16" s="3">
        <v>9</v>
      </c>
      <c r="N16" s="24"/>
      <c r="O16" s="16" t="s">
        <v>65</v>
      </c>
    </row>
    <row r="17" spans="1:15" ht="14.25">
      <c r="A17" s="3">
        <v>36</v>
      </c>
      <c r="B17" s="3" t="s">
        <v>38</v>
      </c>
      <c r="C17" s="3">
        <v>12</v>
      </c>
      <c r="D17" s="4" t="s">
        <v>9</v>
      </c>
      <c r="E17" s="3">
        <v>9</v>
      </c>
      <c r="F17" s="24"/>
      <c r="G17" s="3" t="s">
        <v>62</v>
      </c>
      <c r="I17" s="3">
        <v>36</v>
      </c>
      <c r="J17" s="3" t="s">
        <v>46</v>
      </c>
      <c r="K17" s="3">
        <v>12</v>
      </c>
      <c r="L17" s="4" t="s">
        <v>10</v>
      </c>
      <c r="M17" s="3">
        <v>9</v>
      </c>
      <c r="N17" s="24"/>
      <c r="O17" s="3" t="s">
        <v>46</v>
      </c>
    </row>
    <row r="18" spans="1:15" ht="14.25">
      <c r="A18" s="3">
        <v>36</v>
      </c>
      <c r="B18" s="13" t="s">
        <v>64</v>
      </c>
      <c r="C18" s="13">
        <v>13</v>
      </c>
      <c r="D18" s="14" t="s">
        <v>9</v>
      </c>
      <c r="E18" s="13">
        <v>9</v>
      </c>
      <c r="F18" s="13"/>
      <c r="G18" s="16" t="s">
        <v>65</v>
      </c>
      <c r="I18" s="3">
        <v>36</v>
      </c>
      <c r="J18" s="13" t="s">
        <v>47</v>
      </c>
      <c r="K18" s="13">
        <v>13</v>
      </c>
      <c r="L18" s="14" t="s">
        <v>10</v>
      </c>
      <c r="M18" s="13">
        <v>9</v>
      </c>
      <c r="N18" s="13" t="s">
        <v>53</v>
      </c>
      <c r="O18" s="13" t="s">
        <v>69</v>
      </c>
    </row>
    <row r="19" spans="1:15" ht="14.25">
      <c r="A19" s="3">
        <v>36</v>
      </c>
      <c r="B19" s="13" t="s">
        <v>39</v>
      </c>
      <c r="C19" s="13">
        <v>14</v>
      </c>
      <c r="D19" s="14" t="s">
        <v>9</v>
      </c>
      <c r="E19" s="13">
        <v>9</v>
      </c>
      <c r="F19" s="13" t="s">
        <v>53</v>
      </c>
      <c r="G19" s="13" t="s">
        <v>63</v>
      </c>
      <c r="I19" s="3"/>
      <c r="L19" s="4"/>
    </row>
    <row r="21" spans="1:15" ht="13.5" customHeight="1">
      <c r="A21" s="27" t="s">
        <v>71</v>
      </c>
      <c r="B21" s="27"/>
      <c r="C21" s="27"/>
      <c r="D21" s="27"/>
      <c r="E21" s="27"/>
      <c r="F21" s="27"/>
      <c r="G21" s="27"/>
      <c r="H21" s="15"/>
    </row>
    <row r="22" spans="1:15">
      <c r="A22" s="27"/>
      <c r="B22" s="27"/>
      <c r="C22" s="27"/>
      <c r="D22" s="27"/>
      <c r="E22" s="27"/>
      <c r="F22" s="27"/>
      <c r="G22" s="27"/>
      <c r="H22" s="15"/>
    </row>
    <row r="23" spans="1:15">
      <c r="A23" s="27"/>
      <c r="B23" s="27"/>
      <c r="C23" s="27"/>
      <c r="D23" s="27"/>
      <c r="E23" s="27"/>
      <c r="F23" s="27"/>
      <c r="G23" s="27"/>
      <c r="H23" s="15"/>
    </row>
    <row r="24" spans="1:15">
      <c r="A24" s="27"/>
      <c r="B24" s="27"/>
      <c r="C24" s="27"/>
      <c r="D24" s="27"/>
      <c r="E24" s="27"/>
      <c r="F24" s="27"/>
      <c r="G24" s="27"/>
      <c r="H24" s="15"/>
    </row>
  </sheetData>
  <mergeCells count="8">
    <mergeCell ref="A21:G24"/>
    <mergeCell ref="F7:F12"/>
    <mergeCell ref="F14:F17"/>
    <mergeCell ref="N13:N17"/>
    <mergeCell ref="N8:N11"/>
    <mergeCell ref="A3:E3"/>
    <mergeCell ref="I3:M3"/>
    <mergeCell ref="A4:E4"/>
  </mergeCells>
  <phoneticPr fontId="18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5"/>
  <sheetViews>
    <sheetView topLeftCell="A8" workbookViewId="0">
      <selection activeCell="I36" sqref="I36"/>
    </sheetView>
  </sheetViews>
  <sheetFormatPr defaultRowHeight="13.5"/>
  <cols>
    <col min="8" max="8" width="2.375" customWidth="1"/>
  </cols>
  <sheetData>
    <row r="1" spans="1:14">
      <c r="A1" s="28" t="s">
        <v>12</v>
      </c>
      <c r="B1" s="28"/>
      <c r="C1" s="28" t="s">
        <v>13</v>
      </c>
      <c r="D1" s="28"/>
      <c r="E1" s="28"/>
      <c r="F1" s="28"/>
      <c r="G1" s="18"/>
      <c r="H1" s="18"/>
      <c r="I1" s="28" t="s">
        <v>14</v>
      </c>
      <c r="J1" s="28"/>
      <c r="K1" s="28"/>
      <c r="L1" s="28"/>
      <c r="M1" s="3"/>
      <c r="N1" s="18" t="s">
        <v>15</v>
      </c>
    </row>
    <row r="2" spans="1:14">
      <c r="A2" s="18" t="s">
        <v>16</v>
      </c>
      <c r="B2" s="18" t="s">
        <v>17</v>
      </c>
      <c r="C2" s="18" t="s">
        <v>18</v>
      </c>
      <c r="D2" s="18" t="s">
        <v>19</v>
      </c>
      <c r="E2" s="18" t="s">
        <v>72</v>
      </c>
      <c r="F2" s="9" t="s">
        <v>21</v>
      </c>
      <c r="G2" s="18" t="s">
        <v>20</v>
      </c>
      <c r="H2" s="18"/>
      <c r="I2" s="18" t="s">
        <v>18</v>
      </c>
      <c r="J2" s="18" t="s">
        <v>19</v>
      </c>
      <c r="K2" s="18" t="s">
        <v>72</v>
      </c>
      <c r="L2" s="9" t="s">
        <v>21</v>
      </c>
      <c r="M2" s="18" t="s">
        <v>20</v>
      </c>
      <c r="N2" s="18" t="s">
        <v>20</v>
      </c>
    </row>
    <row r="3" spans="1:14">
      <c r="A3" s="3">
        <v>201203</v>
      </c>
      <c r="B3" s="3">
        <v>1</v>
      </c>
      <c r="C3" s="22">
        <v>0.24722222222222223</v>
      </c>
      <c r="D3" s="22">
        <v>0.73611111111111116</v>
      </c>
      <c r="E3" s="3">
        <v>34</v>
      </c>
      <c r="F3" s="3">
        <v>0</v>
      </c>
      <c r="G3" s="3">
        <f>E3+F3</f>
        <v>34</v>
      </c>
      <c r="H3" s="3"/>
      <c r="I3" s="22">
        <v>0.27083333333333331</v>
      </c>
      <c r="J3" s="22">
        <v>0.72986111111111107</v>
      </c>
      <c r="K3" s="3">
        <v>22</v>
      </c>
      <c r="L3" s="3">
        <v>12</v>
      </c>
      <c r="M3" s="3">
        <f>K3+L3</f>
        <v>34</v>
      </c>
      <c r="N3" s="3">
        <f>G3+M3</f>
        <v>68</v>
      </c>
    </row>
    <row r="4" spans="1:14">
      <c r="A4" s="3">
        <v>201203</v>
      </c>
      <c r="B4" s="3">
        <v>2</v>
      </c>
      <c r="C4" s="22">
        <v>0.25</v>
      </c>
      <c r="D4" s="22">
        <v>0.7368055555555556</v>
      </c>
      <c r="E4" s="3">
        <v>38</v>
      </c>
      <c r="F4" s="3">
        <v>0</v>
      </c>
      <c r="G4" s="3">
        <f t="shared" ref="G4:G33" si="0">E4+F4</f>
        <v>38</v>
      </c>
      <c r="H4" s="3"/>
      <c r="I4" s="22">
        <v>0.26805555555555555</v>
      </c>
      <c r="J4" s="22">
        <v>0.74583333333333324</v>
      </c>
      <c r="K4" s="3">
        <v>23</v>
      </c>
      <c r="L4" s="3">
        <v>15</v>
      </c>
      <c r="M4" s="3">
        <f t="shared" ref="M4:M35" si="1">K4+L4</f>
        <v>38</v>
      </c>
      <c r="N4" s="3">
        <f t="shared" ref="N4:N34" si="2">G4+M4</f>
        <v>76</v>
      </c>
    </row>
    <row r="5" spans="1:14">
      <c r="A5" s="3">
        <v>201203</v>
      </c>
      <c r="B5" s="3">
        <v>3</v>
      </c>
      <c r="C5" s="22">
        <v>0.26041666666666669</v>
      </c>
      <c r="D5" s="22">
        <v>0.73611111111111116</v>
      </c>
      <c r="E5" s="3">
        <v>40</v>
      </c>
      <c r="F5" s="3">
        <v>8</v>
      </c>
      <c r="G5" s="3">
        <f t="shared" si="0"/>
        <v>48</v>
      </c>
      <c r="H5" s="3"/>
      <c r="I5" s="22">
        <v>0.26805555555555555</v>
      </c>
      <c r="J5" s="22">
        <v>0.74444444444444446</v>
      </c>
      <c r="K5" s="3">
        <v>30</v>
      </c>
      <c r="L5" s="3">
        <v>9</v>
      </c>
      <c r="M5" s="3">
        <f t="shared" si="1"/>
        <v>39</v>
      </c>
      <c r="N5" s="3">
        <f t="shared" si="2"/>
        <v>87</v>
      </c>
    </row>
    <row r="6" spans="1:14">
      <c r="A6" s="3">
        <v>201203</v>
      </c>
      <c r="B6" s="3">
        <v>4</v>
      </c>
      <c r="C6" s="22">
        <v>0.25069444444444444</v>
      </c>
      <c r="D6" s="22">
        <v>0.73749999999999993</v>
      </c>
      <c r="E6" s="3">
        <v>43</v>
      </c>
      <c r="F6" s="3">
        <v>0</v>
      </c>
      <c r="G6" s="3">
        <f t="shared" si="0"/>
        <v>43</v>
      </c>
      <c r="H6" s="3"/>
      <c r="I6" s="22">
        <v>0.2673611111111111</v>
      </c>
      <c r="J6" s="22">
        <v>0.74444444444444446</v>
      </c>
      <c r="K6" s="3">
        <v>30</v>
      </c>
      <c r="L6" s="3">
        <v>11</v>
      </c>
      <c r="M6" s="3">
        <f t="shared" si="1"/>
        <v>41</v>
      </c>
      <c r="N6" s="3">
        <f t="shared" si="2"/>
        <v>84</v>
      </c>
    </row>
    <row r="7" spans="1:14">
      <c r="A7" s="3">
        <v>201203</v>
      </c>
      <c r="B7" s="3">
        <v>5</v>
      </c>
      <c r="C7" s="22">
        <v>0.26041666666666669</v>
      </c>
      <c r="D7" s="22">
        <v>0.74236111111111114</v>
      </c>
      <c r="E7" s="3">
        <v>42</v>
      </c>
      <c r="F7" s="3">
        <v>0</v>
      </c>
      <c r="G7" s="3">
        <f t="shared" si="0"/>
        <v>42</v>
      </c>
      <c r="H7" s="3"/>
      <c r="I7" s="22">
        <v>0.26666666666666666</v>
      </c>
      <c r="J7" s="22">
        <v>0.74444444444444446</v>
      </c>
      <c r="K7" s="3">
        <v>29</v>
      </c>
      <c r="L7" s="3">
        <v>13</v>
      </c>
      <c r="M7" s="3">
        <f t="shared" si="1"/>
        <v>42</v>
      </c>
      <c r="N7" s="3">
        <f t="shared" si="2"/>
        <v>84</v>
      </c>
    </row>
    <row r="8" spans="1:14">
      <c r="A8" s="3">
        <v>201203</v>
      </c>
      <c r="B8" s="3">
        <v>6</v>
      </c>
      <c r="C8" s="22">
        <v>0.27638888888888885</v>
      </c>
      <c r="D8" s="29">
        <v>0.74652777777777779</v>
      </c>
      <c r="E8" s="3">
        <v>28</v>
      </c>
      <c r="F8" s="3">
        <v>7</v>
      </c>
      <c r="G8" s="3">
        <f t="shared" si="0"/>
        <v>35</v>
      </c>
      <c r="H8" s="3"/>
      <c r="I8" s="22">
        <v>0.28194444444444444</v>
      </c>
      <c r="J8" s="22">
        <v>0.72777777777777775</v>
      </c>
      <c r="K8" s="3">
        <v>38</v>
      </c>
      <c r="L8" s="3">
        <v>11</v>
      </c>
      <c r="M8" s="3">
        <f t="shared" si="1"/>
        <v>49</v>
      </c>
      <c r="N8" s="3">
        <f t="shared" si="2"/>
        <v>84</v>
      </c>
    </row>
    <row r="9" spans="1:14">
      <c r="A9" s="3">
        <v>201203</v>
      </c>
      <c r="B9" s="3">
        <v>7</v>
      </c>
      <c r="C9" s="22">
        <v>0.25069444444444444</v>
      </c>
      <c r="D9" s="22">
        <v>0.74236111111111114</v>
      </c>
      <c r="E9" s="3">
        <v>37</v>
      </c>
      <c r="F9" s="3">
        <v>12</v>
      </c>
      <c r="G9" s="3">
        <f t="shared" si="0"/>
        <v>49</v>
      </c>
      <c r="H9" s="3"/>
      <c r="I9" s="22">
        <v>0.26666666666666666</v>
      </c>
      <c r="J9" s="22">
        <v>0.72152777777777777</v>
      </c>
      <c r="K9" s="3">
        <v>22</v>
      </c>
      <c r="L9" s="3">
        <v>13</v>
      </c>
      <c r="M9" s="3">
        <f t="shared" si="1"/>
        <v>35</v>
      </c>
      <c r="N9" s="3">
        <f t="shared" si="2"/>
        <v>84</v>
      </c>
    </row>
    <row r="10" spans="1:14">
      <c r="A10" s="3">
        <v>201203</v>
      </c>
      <c r="B10" s="3">
        <v>8</v>
      </c>
      <c r="C10" s="22">
        <v>0.24930555555555556</v>
      </c>
      <c r="D10" s="22">
        <v>0.7402777777777777</v>
      </c>
      <c r="E10" s="3">
        <v>37</v>
      </c>
      <c r="F10" s="3">
        <v>0</v>
      </c>
      <c r="G10" s="3">
        <f t="shared" si="0"/>
        <v>37</v>
      </c>
      <c r="H10" s="3"/>
      <c r="I10" s="22">
        <v>0.26666666666666666</v>
      </c>
      <c r="J10" s="29">
        <v>0.75902777777777775</v>
      </c>
      <c r="K10" s="3">
        <v>28</v>
      </c>
      <c r="L10" s="3">
        <v>10</v>
      </c>
      <c r="M10" s="3">
        <f t="shared" si="1"/>
        <v>38</v>
      </c>
      <c r="N10" s="3">
        <f t="shared" si="2"/>
        <v>75</v>
      </c>
    </row>
    <row r="11" spans="1:14">
      <c r="A11" s="3">
        <v>201203</v>
      </c>
      <c r="B11" s="3">
        <v>9</v>
      </c>
      <c r="C11" s="22">
        <v>0.24930555555555556</v>
      </c>
      <c r="D11" s="22">
        <v>0.73472222222222217</v>
      </c>
      <c r="E11" s="3">
        <v>42</v>
      </c>
      <c r="F11" s="3">
        <v>0</v>
      </c>
      <c r="G11" s="3">
        <f t="shared" si="0"/>
        <v>42</v>
      </c>
      <c r="H11" s="3"/>
      <c r="I11" s="22">
        <v>0.26527777777777778</v>
      </c>
      <c r="J11" s="22">
        <v>0.74791666666666667</v>
      </c>
      <c r="K11" s="3">
        <v>31</v>
      </c>
      <c r="L11" s="3">
        <v>11</v>
      </c>
      <c r="M11" s="3">
        <f t="shared" si="1"/>
        <v>42</v>
      </c>
      <c r="N11" s="3">
        <f t="shared" si="2"/>
        <v>84</v>
      </c>
    </row>
    <row r="12" spans="1:14">
      <c r="A12" s="3">
        <v>201203</v>
      </c>
      <c r="B12" s="3">
        <v>10</v>
      </c>
      <c r="C12" s="22">
        <v>0.25972222222222224</v>
      </c>
      <c r="D12" s="22">
        <v>0.7416666666666667</v>
      </c>
      <c r="E12" s="3">
        <v>41</v>
      </c>
      <c r="F12" s="3">
        <v>0</v>
      </c>
      <c r="G12" s="3">
        <f t="shared" si="0"/>
        <v>41</v>
      </c>
      <c r="H12" s="3"/>
      <c r="I12" s="22">
        <v>0.26805555555555555</v>
      </c>
      <c r="J12" s="22">
        <v>0.73402777777777783</v>
      </c>
      <c r="K12" s="3">
        <v>27</v>
      </c>
      <c r="L12" s="3">
        <v>14</v>
      </c>
      <c r="M12" s="3">
        <f t="shared" si="1"/>
        <v>41</v>
      </c>
      <c r="N12" s="3">
        <f t="shared" si="2"/>
        <v>82</v>
      </c>
    </row>
    <row r="13" spans="1:14">
      <c r="A13" s="3">
        <v>201203</v>
      </c>
      <c r="B13" s="3">
        <v>11</v>
      </c>
      <c r="C13" s="22">
        <v>0.24930555555555556</v>
      </c>
      <c r="D13" s="22">
        <v>0.73819444444444438</v>
      </c>
      <c r="E13" s="3">
        <v>37</v>
      </c>
      <c r="F13" s="3">
        <v>0</v>
      </c>
      <c r="G13" s="3">
        <f t="shared" si="0"/>
        <v>37</v>
      </c>
      <c r="H13" s="3"/>
      <c r="I13" s="22">
        <v>0.26527777777777778</v>
      </c>
      <c r="J13" s="22">
        <v>0.74652777777777779</v>
      </c>
      <c r="K13" s="3">
        <v>23</v>
      </c>
      <c r="L13" s="3">
        <v>11</v>
      </c>
      <c r="M13" s="3">
        <f t="shared" si="1"/>
        <v>34</v>
      </c>
      <c r="N13" s="3">
        <f t="shared" si="2"/>
        <v>71</v>
      </c>
    </row>
    <row r="14" spans="1:14">
      <c r="A14" s="3">
        <v>201203</v>
      </c>
      <c r="B14" s="3">
        <v>12</v>
      </c>
      <c r="C14" s="22">
        <v>0.25</v>
      </c>
      <c r="D14" s="22">
        <v>0.71944444444444444</v>
      </c>
      <c r="E14" s="23">
        <v>39</v>
      </c>
      <c r="F14" s="3">
        <v>0</v>
      </c>
      <c r="G14" s="3">
        <f t="shared" si="0"/>
        <v>39</v>
      </c>
      <c r="H14" s="3"/>
      <c r="I14" s="22">
        <v>0.2638888888888889</v>
      </c>
      <c r="J14" s="22">
        <v>0.74513888888888891</v>
      </c>
      <c r="K14" s="3">
        <v>26</v>
      </c>
      <c r="L14" s="3">
        <v>11</v>
      </c>
      <c r="M14" s="3">
        <f t="shared" si="1"/>
        <v>37</v>
      </c>
      <c r="N14" s="3">
        <f t="shared" si="2"/>
        <v>76</v>
      </c>
    </row>
    <row r="15" spans="1:14">
      <c r="A15" s="3">
        <v>201203</v>
      </c>
      <c r="B15" s="3">
        <v>13</v>
      </c>
      <c r="C15" s="22">
        <v>0.24722222222222223</v>
      </c>
      <c r="D15" s="22">
        <v>0.73611111111111116</v>
      </c>
      <c r="E15" s="21">
        <v>38</v>
      </c>
      <c r="F15" s="3">
        <v>0</v>
      </c>
      <c r="G15" s="3">
        <f t="shared" si="0"/>
        <v>38</v>
      </c>
      <c r="H15" s="3"/>
      <c r="I15" s="22">
        <v>0.27152777777777776</v>
      </c>
      <c r="J15" s="22">
        <v>0.73819444444444438</v>
      </c>
      <c r="K15" s="21">
        <v>18</v>
      </c>
      <c r="L15" s="21">
        <v>17</v>
      </c>
      <c r="M15" s="3">
        <f t="shared" si="1"/>
        <v>35</v>
      </c>
      <c r="N15" s="3">
        <f t="shared" si="2"/>
        <v>73</v>
      </c>
    </row>
    <row r="16" spans="1:14">
      <c r="A16" s="3">
        <v>201203</v>
      </c>
      <c r="B16" s="3">
        <v>14</v>
      </c>
      <c r="C16" s="22">
        <v>0.24930555555555556</v>
      </c>
      <c r="D16" s="22">
        <v>0.7368055555555556</v>
      </c>
      <c r="E16" s="21">
        <v>38</v>
      </c>
      <c r="F16" s="3">
        <v>7</v>
      </c>
      <c r="G16" s="3">
        <f t="shared" si="0"/>
        <v>45</v>
      </c>
      <c r="H16" s="3"/>
      <c r="I16" s="22">
        <v>0.27291666666666664</v>
      </c>
      <c r="J16" s="22">
        <v>0.74513888888888891</v>
      </c>
      <c r="K16" s="21">
        <v>23</v>
      </c>
      <c r="L16" s="21">
        <v>14</v>
      </c>
      <c r="M16" s="3">
        <f t="shared" si="1"/>
        <v>37</v>
      </c>
      <c r="N16" s="3">
        <f t="shared" si="2"/>
        <v>82</v>
      </c>
    </row>
    <row r="17" spans="1:14">
      <c r="A17" s="3">
        <v>201203</v>
      </c>
      <c r="B17" s="3">
        <v>15</v>
      </c>
      <c r="C17" s="22">
        <v>0.26041666666666669</v>
      </c>
      <c r="D17" s="22">
        <v>0.73749999999999993</v>
      </c>
      <c r="E17" s="21">
        <v>41</v>
      </c>
      <c r="F17" s="3">
        <v>0</v>
      </c>
      <c r="G17" s="3">
        <f t="shared" si="0"/>
        <v>41</v>
      </c>
      <c r="H17" s="3"/>
      <c r="I17" s="22">
        <v>0.28055555555555556</v>
      </c>
      <c r="J17" s="22">
        <v>0.75624999999999998</v>
      </c>
      <c r="K17" s="21">
        <v>25</v>
      </c>
      <c r="L17" s="21">
        <v>14</v>
      </c>
      <c r="M17" s="3">
        <f t="shared" si="1"/>
        <v>39</v>
      </c>
      <c r="N17" s="3">
        <f t="shared" si="2"/>
        <v>80</v>
      </c>
    </row>
    <row r="18" spans="1:14">
      <c r="A18" s="3">
        <v>201203</v>
      </c>
      <c r="B18" s="3">
        <v>16</v>
      </c>
      <c r="C18" s="22">
        <v>0.27013888888888887</v>
      </c>
      <c r="D18" s="22">
        <v>0.74375000000000002</v>
      </c>
      <c r="E18" s="21">
        <v>41</v>
      </c>
      <c r="F18" s="3">
        <v>0</v>
      </c>
      <c r="G18" s="3">
        <f t="shared" si="0"/>
        <v>41</v>
      </c>
      <c r="H18" s="3"/>
      <c r="I18" s="22">
        <v>0.26527777777777778</v>
      </c>
      <c r="J18" s="22">
        <v>0.74513888888888891</v>
      </c>
      <c r="K18" s="21">
        <v>28</v>
      </c>
      <c r="L18" s="21">
        <v>12</v>
      </c>
      <c r="M18" s="3">
        <f t="shared" si="1"/>
        <v>40</v>
      </c>
      <c r="N18" s="3">
        <f t="shared" si="2"/>
        <v>81</v>
      </c>
    </row>
    <row r="19" spans="1:14">
      <c r="A19" s="3">
        <v>201203</v>
      </c>
      <c r="B19" s="3">
        <v>17</v>
      </c>
      <c r="C19" s="22">
        <v>0.25069444444444444</v>
      </c>
      <c r="D19" s="22">
        <v>0.7368055555555556</v>
      </c>
      <c r="E19" s="21">
        <v>36</v>
      </c>
      <c r="F19" s="3">
        <v>9</v>
      </c>
      <c r="G19" s="3">
        <f t="shared" si="0"/>
        <v>45</v>
      </c>
      <c r="H19" s="3"/>
      <c r="I19" s="22">
        <v>0.27013888888888887</v>
      </c>
      <c r="J19" s="22">
        <v>0.75555555555555554</v>
      </c>
      <c r="K19" s="21">
        <v>23</v>
      </c>
      <c r="L19" s="21">
        <v>13</v>
      </c>
      <c r="M19" s="3">
        <f t="shared" si="1"/>
        <v>36</v>
      </c>
      <c r="N19" s="3">
        <f t="shared" si="2"/>
        <v>81</v>
      </c>
    </row>
    <row r="20" spans="1:14">
      <c r="A20" s="3">
        <v>201203</v>
      </c>
      <c r="B20" s="3">
        <v>18</v>
      </c>
      <c r="C20" s="22">
        <v>0.24861111111111112</v>
      </c>
      <c r="D20" s="22">
        <v>0.73958333333333337</v>
      </c>
      <c r="E20" s="21">
        <v>43</v>
      </c>
      <c r="F20" s="3">
        <v>0</v>
      </c>
      <c r="G20" s="3">
        <f t="shared" si="0"/>
        <v>43</v>
      </c>
      <c r="H20" s="3"/>
      <c r="I20" s="22">
        <v>0.2673611111111111</v>
      </c>
      <c r="J20" s="22">
        <v>0.75694444444444453</v>
      </c>
      <c r="K20" s="21">
        <v>27</v>
      </c>
      <c r="L20" s="21">
        <v>16</v>
      </c>
      <c r="M20" s="3">
        <f t="shared" si="1"/>
        <v>43</v>
      </c>
      <c r="N20" s="3">
        <f t="shared" si="2"/>
        <v>86</v>
      </c>
    </row>
    <row r="21" spans="1:14">
      <c r="A21" s="3">
        <v>201203</v>
      </c>
      <c r="B21" s="3">
        <v>19</v>
      </c>
      <c r="C21" s="22">
        <v>0.24930555555555556</v>
      </c>
      <c r="D21" s="22">
        <v>0.73888888888888893</v>
      </c>
      <c r="E21" s="21">
        <v>45</v>
      </c>
      <c r="F21" s="3">
        <v>0</v>
      </c>
      <c r="G21" s="3">
        <f t="shared" si="0"/>
        <v>45</v>
      </c>
      <c r="H21" s="3"/>
      <c r="I21" s="22">
        <v>0.26527777777777778</v>
      </c>
      <c r="J21" s="22">
        <v>0.74652777777777779</v>
      </c>
      <c r="K21" s="21">
        <v>30</v>
      </c>
      <c r="L21" s="21">
        <v>14</v>
      </c>
      <c r="M21" s="3">
        <f t="shared" si="1"/>
        <v>44</v>
      </c>
      <c r="N21" s="3">
        <f t="shared" si="2"/>
        <v>89</v>
      </c>
    </row>
    <row r="22" spans="1:14">
      <c r="A22" s="3">
        <v>201203</v>
      </c>
      <c r="B22" s="3">
        <v>20</v>
      </c>
      <c r="C22" s="22">
        <v>0.26250000000000001</v>
      </c>
      <c r="D22" s="22">
        <v>0.74236111111111114</v>
      </c>
      <c r="E22" s="21">
        <v>40</v>
      </c>
      <c r="F22" s="3">
        <v>0</v>
      </c>
      <c r="G22" s="3">
        <f t="shared" si="0"/>
        <v>40</v>
      </c>
      <c r="H22" s="3"/>
      <c r="I22" s="22">
        <v>0.26944444444444443</v>
      </c>
      <c r="J22" s="22">
        <v>0.7402777777777777</v>
      </c>
      <c r="K22" s="21">
        <v>28</v>
      </c>
      <c r="L22" s="21">
        <v>12</v>
      </c>
      <c r="M22" s="3">
        <f t="shared" si="1"/>
        <v>40</v>
      </c>
      <c r="N22" s="3">
        <f t="shared" si="2"/>
        <v>80</v>
      </c>
    </row>
    <row r="23" spans="1:14">
      <c r="A23" s="3">
        <v>201203</v>
      </c>
      <c r="B23" s="3">
        <v>21</v>
      </c>
      <c r="C23" s="29">
        <v>0.24722222222222223</v>
      </c>
      <c r="D23" s="22">
        <v>0.73819444444444438</v>
      </c>
      <c r="E23" s="21">
        <v>44</v>
      </c>
      <c r="F23" s="3">
        <v>0</v>
      </c>
      <c r="G23" s="3">
        <f t="shared" si="0"/>
        <v>44</v>
      </c>
      <c r="H23" s="3"/>
      <c r="I23" s="22">
        <v>0.26805555555555555</v>
      </c>
      <c r="J23" s="22">
        <v>0.74444444444444446</v>
      </c>
      <c r="K23" s="21">
        <v>28</v>
      </c>
      <c r="L23" s="21">
        <v>12</v>
      </c>
      <c r="M23" s="3">
        <f t="shared" si="1"/>
        <v>40</v>
      </c>
      <c r="N23" s="3">
        <f t="shared" si="2"/>
        <v>84</v>
      </c>
    </row>
    <row r="24" spans="1:14">
      <c r="A24" s="3">
        <v>201203</v>
      </c>
      <c r="B24" s="3">
        <v>22</v>
      </c>
      <c r="C24" s="22">
        <v>0.25138888888888888</v>
      </c>
      <c r="D24" s="22">
        <v>0.73888888888888893</v>
      </c>
      <c r="E24" s="21">
        <v>42</v>
      </c>
      <c r="F24" s="3">
        <v>8</v>
      </c>
      <c r="G24" s="3">
        <f t="shared" si="0"/>
        <v>50</v>
      </c>
      <c r="H24" s="3"/>
      <c r="I24" s="22">
        <v>0.27013888888888887</v>
      </c>
      <c r="J24" s="22">
        <v>0.73819444444444438</v>
      </c>
      <c r="K24" s="21">
        <v>28</v>
      </c>
      <c r="L24" s="21">
        <v>14</v>
      </c>
      <c r="M24" s="3">
        <f t="shared" si="1"/>
        <v>42</v>
      </c>
      <c r="N24" s="3">
        <f t="shared" si="2"/>
        <v>92</v>
      </c>
    </row>
    <row r="25" spans="1:14">
      <c r="A25" s="3">
        <v>201203</v>
      </c>
      <c r="B25" s="3">
        <v>23</v>
      </c>
      <c r="C25" s="22">
        <v>0.26111111111111113</v>
      </c>
      <c r="D25" s="22">
        <v>0.73402777777777783</v>
      </c>
      <c r="E25" s="21">
        <v>40</v>
      </c>
      <c r="F25" s="3">
        <v>0</v>
      </c>
      <c r="G25" s="3">
        <f t="shared" si="0"/>
        <v>40</v>
      </c>
      <c r="H25" s="3"/>
      <c r="I25" s="22">
        <v>0.26527777777777778</v>
      </c>
      <c r="J25" s="22">
        <v>0.74305555555555547</v>
      </c>
      <c r="K25" s="21">
        <v>29</v>
      </c>
      <c r="L25" s="21">
        <v>12</v>
      </c>
      <c r="M25" s="3">
        <f t="shared" si="1"/>
        <v>41</v>
      </c>
      <c r="N25" s="3">
        <f t="shared" si="2"/>
        <v>81</v>
      </c>
    </row>
    <row r="26" spans="1:14">
      <c r="A26" s="3">
        <v>201203</v>
      </c>
      <c r="B26" s="3">
        <v>24</v>
      </c>
      <c r="C26" s="22">
        <v>0.25</v>
      </c>
      <c r="D26" s="22">
        <v>0.73749999999999993</v>
      </c>
      <c r="E26" s="21">
        <v>44</v>
      </c>
      <c r="F26" s="3">
        <v>0</v>
      </c>
      <c r="G26" s="3">
        <f t="shared" si="0"/>
        <v>44</v>
      </c>
      <c r="H26" s="3"/>
      <c r="I26" s="22">
        <v>0.26527777777777778</v>
      </c>
      <c r="J26" s="22">
        <v>0.74375000000000002</v>
      </c>
      <c r="K26" s="21">
        <v>32</v>
      </c>
      <c r="L26" s="21">
        <v>10</v>
      </c>
      <c r="M26" s="3">
        <f t="shared" si="1"/>
        <v>42</v>
      </c>
      <c r="N26" s="3">
        <f t="shared" si="2"/>
        <v>86</v>
      </c>
    </row>
    <row r="27" spans="1:14">
      <c r="A27" s="3">
        <v>201203</v>
      </c>
      <c r="B27" s="3">
        <v>25</v>
      </c>
      <c r="C27" s="22">
        <v>0.2673611111111111</v>
      </c>
      <c r="D27" s="22">
        <v>0.72499999999999998</v>
      </c>
      <c r="E27" s="21">
        <v>40</v>
      </c>
      <c r="F27" s="3">
        <v>0</v>
      </c>
      <c r="G27" s="3">
        <f t="shared" si="0"/>
        <v>40</v>
      </c>
      <c r="H27" s="3"/>
      <c r="I27" s="22">
        <v>0.29097222222222224</v>
      </c>
      <c r="J27" s="22">
        <v>0.73819444444444438</v>
      </c>
      <c r="K27" s="21">
        <v>27</v>
      </c>
      <c r="L27" s="21">
        <v>12</v>
      </c>
      <c r="M27" s="3">
        <f t="shared" si="1"/>
        <v>39</v>
      </c>
      <c r="N27" s="3">
        <f t="shared" si="2"/>
        <v>79</v>
      </c>
    </row>
    <row r="28" spans="1:14">
      <c r="A28" s="3">
        <v>201203</v>
      </c>
      <c r="B28" s="3">
        <v>26</v>
      </c>
      <c r="C28" s="22">
        <v>0.24791666666666667</v>
      </c>
      <c r="D28" s="22">
        <v>0.73888888888888893</v>
      </c>
      <c r="E28" s="21">
        <v>28</v>
      </c>
      <c r="F28" s="3">
        <v>0</v>
      </c>
      <c r="G28" s="3">
        <f t="shared" si="0"/>
        <v>28</v>
      </c>
      <c r="H28" s="3"/>
      <c r="I28" s="29">
        <v>0.26180555555555557</v>
      </c>
      <c r="J28" s="22">
        <v>0.74583333333333324</v>
      </c>
      <c r="K28" s="21">
        <v>15</v>
      </c>
      <c r="L28" s="21">
        <v>13</v>
      </c>
      <c r="M28" s="3">
        <f t="shared" si="1"/>
        <v>28</v>
      </c>
      <c r="N28" s="3">
        <f t="shared" si="2"/>
        <v>56</v>
      </c>
    </row>
    <row r="29" spans="1:14">
      <c r="A29" s="3">
        <v>201203</v>
      </c>
      <c r="B29" s="3">
        <v>27</v>
      </c>
      <c r="C29" s="22">
        <v>0.25</v>
      </c>
      <c r="D29" s="22">
        <v>0.72499999999999998</v>
      </c>
      <c r="E29" s="21">
        <v>35</v>
      </c>
      <c r="F29" s="3">
        <v>7</v>
      </c>
      <c r="G29" s="3">
        <f t="shared" si="0"/>
        <v>42</v>
      </c>
      <c r="H29" s="3"/>
      <c r="I29" s="22">
        <v>0.26805555555555555</v>
      </c>
      <c r="J29" s="22">
        <v>0.72986111111111107</v>
      </c>
      <c r="K29" s="21">
        <v>22</v>
      </c>
      <c r="L29" s="21">
        <v>10</v>
      </c>
      <c r="M29" s="3">
        <f t="shared" si="1"/>
        <v>32</v>
      </c>
      <c r="N29" s="3">
        <f t="shared" si="2"/>
        <v>74</v>
      </c>
    </row>
    <row r="30" spans="1:14">
      <c r="A30" s="3">
        <v>201203</v>
      </c>
      <c r="B30" s="3">
        <v>28</v>
      </c>
      <c r="C30" s="22">
        <v>0.26041666666666669</v>
      </c>
      <c r="D30" s="22">
        <v>0.73611111111111116</v>
      </c>
      <c r="E30" s="21">
        <v>39</v>
      </c>
      <c r="F30" s="21">
        <v>0</v>
      </c>
      <c r="G30" s="21">
        <f t="shared" si="0"/>
        <v>39</v>
      </c>
      <c r="H30" s="3"/>
      <c r="I30" s="22">
        <v>0.26250000000000001</v>
      </c>
      <c r="J30" s="22">
        <v>0.74375000000000002</v>
      </c>
      <c r="K30" s="21">
        <v>23</v>
      </c>
      <c r="L30" s="3">
        <v>9</v>
      </c>
      <c r="M30" s="21">
        <f t="shared" si="1"/>
        <v>32</v>
      </c>
      <c r="N30" s="3">
        <f t="shared" si="2"/>
        <v>71</v>
      </c>
    </row>
    <row r="31" spans="1:14">
      <c r="A31" s="3">
        <v>201203</v>
      </c>
      <c r="B31" s="3">
        <v>29</v>
      </c>
      <c r="C31" s="22">
        <v>0.24930555555555556</v>
      </c>
      <c r="D31" s="22">
        <v>0.73819444444444438</v>
      </c>
      <c r="E31" s="21">
        <v>40</v>
      </c>
      <c r="F31" s="3">
        <v>0</v>
      </c>
      <c r="G31" s="3">
        <f t="shared" si="0"/>
        <v>40</v>
      </c>
      <c r="H31" s="3"/>
      <c r="I31" s="22">
        <v>0.26319444444444445</v>
      </c>
      <c r="J31" s="22">
        <v>0.74513888888888891</v>
      </c>
      <c r="K31" s="21">
        <v>28</v>
      </c>
      <c r="L31" s="21">
        <v>12</v>
      </c>
      <c r="M31" s="21">
        <f t="shared" si="1"/>
        <v>40</v>
      </c>
      <c r="N31" s="3">
        <f t="shared" si="2"/>
        <v>80</v>
      </c>
    </row>
    <row r="32" spans="1:14">
      <c r="A32" s="3">
        <v>201203</v>
      </c>
      <c r="B32" s="3">
        <v>30</v>
      </c>
      <c r="C32" s="22">
        <v>0.26041666666666669</v>
      </c>
      <c r="D32" s="22">
        <v>0.73888888888888893</v>
      </c>
      <c r="E32" s="21">
        <v>40</v>
      </c>
      <c r="F32" s="21">
        <v>11</v>
      </c>
      <c r="G32" s="21">
        <f t="shared" si="0"/>
        <v>51</v>
      </c>
      <c r="H32" s="3"/>
      <c r="I32" s="22">
        <v>0.2673611111111111</v>
      </c>
      <c r="J32" s="22">
        <v>0.73402777777777783</v>
      </c>
      <c r="K32" s="21">
        <v>26</v>
      </c>
      <c r="L32" s="21">
        <v>13</v>
      </c>
      <c r="M32" s="21">
        <f t="shared" si="1"/>
        <v>39</v>
      </c>
      <c r="N32" s="21">
        <f t="shared" si="2"/>
        <v>90</v>
      </c>
    </row>
    <row r="33" spans="1:14">
      <c r="A33" s="3">
        <v>201203</v>
      </c>
      <c r="B33" s="3">
        <v>31</v>
      </c>
      <c r="C33" s="22">
        <v>0.25</v>
      </c>
      <c r="D33" s="22">
        <v>0.72986111111111107</v>
      </c>
      <c r="E33" s="21">
        <v>42</v>
      </c>
      <c r="F33" s="3">
        <v>0</v>
      </c>
      <c r="G33" s="3">
        <f t="shared" si="0"/>
        <v>42</v>
      </c>
      <c r="H33" s="3"/>
      <c r="I33" s="22">
        <v>0.26874999999999999</v>
      </c>
      <c r="J33" s="22">
        <v>0.74583333333333324</v>
      </c>
      <c r="K33" s="21">
        <v>26</v>
      </c>
      <c r="L33" s="21">
        <v>15</v>
      </c>
      <c r="M33" s="21">
        <f t="shared" si="1"/>
        <v>41</v>
      </c>
      <c r="N33" s="3">
        <f t="shared" si="2"/>
        <v>83</v>
      </c>
    </row>
    <row r="34" spans="1:14">
      <c r="A34" s="3"/>
      <c r="B34" s="3" t="s">
        <v>22</v>
      </c>
      <c r="C34" s="3"/>
      <c r="D34" s="3"/>
      <c r="E34" s="3">
        <f>SUM(E3:E33)</f>
        <v>1214</v>
      </c>
      <c r="F34" s="3">
        <f t="shared" ref="F34:G34" si="3">SUM(F3:F33)</f>
        <v>69</v>
      </c>
      <c r="G34" s="3">
        <f t="shared" si="3"/>
        <v>1283</v>
      </c>
      <c r="H34" s="3"/>
      <c r="I34" s="3"/>
      <c r="J34" s="3"/>
      <c r="K34" s="3">
        <f>SUM(K3:K33)</f>
        <v>815</v>
      </c>
      <c r="L34" s="3">
        <f t="shared" ref="L34:M34" si="4">SUM(L3:L33)</f>
        <v>385</v>
      </c>
      <c r="M34" s="21">
        <f t="shared" si="1"/>
        <v>1200</v>
      </c>
      <c r="N34" s="3">
        <f t="shared" si="2"/>
        <v>2483</v>
      </c>
    </row>
    <row r="35" spans="1:14">
      <c r="A35" s="3" t="s">
        <v>23</v>
      </c>
      <c r="B35" s="8" t="s">
        <v>24</v>
      </c>
      <c r="C35" s="22">
        <f>MIN(C3:C33)</f>
        <v>0.24722222222222223</v>
      </c>
      <c r="D35" s="22">
        <f>MAX(D3:D33)</f>
        <v>0.74652777777777779</v>
      </c>
      <c r="E35" s="23">
        <f t="shared" ref="E35:N35" si="5">AVERAGE(E3:E33)</f>
        <v>39.161290322580648</v>
      </c>
      <c r="F35" s="23">
        <f t="shared" si="5"/>
        <v>2.225806451612903</v>
      </c>
      <c r="G35" s="23">
        <f t="shared" si="5"/>
        <v>41.387096774193552</v>
      </c>
      <c r="H35" s="23"/>
      <c r="I35" s="22">
        <f>MIN(I3:I33)</f>
        <v>0.26180555555555557</v>
      </c>
      <c r="J35" s="22">
        <f>MAX(J3:J33)</f>
        <v>0.75902777777777775</v>
      </c>
      <c r="K35" s="23">
        <f t="shared" si="5"/>
        <v>26.29032258064516</v>
      </c>
      <c r="L35" s="23">
        <f t="shared" si="5"/>
        <v>12.419354838709678</v>
      </c>
      <c r="M35" s="23">
        <f t="shared" si="5"/>
        <v>38.70967741935484</v>
      </c>
      <c r="N35" s="23">
        <f t="shared" si="5"/>
        <v>80.096774193548384</v>
      </c>
    </row>
  </sheetData>
  <mergeCells count="3">
    <mergeCell ref="A1:B1"/>
    <mergeCell ref="C1:F1"/>
    <mergeCell ref="I1:L1"/>
  </mergeCells>
  <phoneticPr fontId="18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站点信息</vt:lpstr>
      <vt:lpstr>班次统计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gongjian</cp:lastModifiedBy>
  <dcterms:created xsi:type="dcterms:W3CDTF">2013-04-15T07:26:10Z</dcterms:created>
  <dcterms:modified xsi:type="dcterms:W3CDTF">2013-06-10T07:04:13Z</dcterms:modified>
</cp:coreProperties>
</file>