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8" activeTab="1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B4" i="2" l="1" a="1"/>
  <c r="B4" i="2" s="1"/>
  <c r="G5" i="2"/>
  <c r="H5" i="2"/>
  <c r="I17" i="2"/>
  <c r="I5" i="2" s="1"/>
  <c r="J17" i="2"/>
  <c r="J5" i="2" s="1"/>
  <c r="K17" i="2"/>
  <c r="K5" i="2" s="1"/>
  <c r="L17" i="2"/>
  <c r="L5" i="2" s="1"/>
  <c r="M17" i="2"/>
  <c r="M5" i="2" s="1"/>
  <c r="N17" i="2"/>
  <c r="N5" i="2" s="1"/>
  <c r="O17" i="2"/>
  <c r="O5" i="2" s="1"/>
  <c r="B18" i="2"/>
  <c r="G18" i="2"/>
  <c r="I18" i="2" s="1"/>
  <c r="H18" i="2"/>
  <c r="K18" i="2"/>
  <c r="L18" i="2"/>
  <c r="M18" i="2"/>
  <c r="N18" i="2"/>
  <c r="O18" i="2"/>
  <c r="B19" i="2"/>
  <c r="G19" i="2"/>
  <c r="I19" i="2" s="1"/>
  <c r="J19" i="2" s="1"/>
  <c r="H19" i="2"/>
  <c r="K19" i="2"/>
  <c r="L19" i="2"/>
  <c r="M19" i="2"/>
  <c r="N19" i="2"/>
  <c r="O19" i="2"/>
  <c r="M6" i="2" l="1"/>
  <c r="L6" i="2"/>
  <c r="B6" i="2"/>
  <c r="B7" i="2" s="1"/>
  <c r="B15" i="2" s="1"/>
  <c r="B17" i="2" s="1"/>
  <c r="O6" i="2"/>
  <c r="K6" i="2"/>
  <c r="N6" i="2"/>
  <c r="H6" i="2"/>
  <c r="I6" i="2"/>
  <c r="J18" i="2"/>
  <c r="J6" i="2" s="1"/>
  <c r="G6" i="2"/>
  <c r="S78" i="17"/>
  <c r="D78" i="17"/>
  <c r="S77" i="17"/>
  <c r="D77" i="17"/>
  <c r="S76" i="17"/>
  <c r="D76" i="17"/>
  <c r="S75" i="17"/>
  <c r="D75" i="17"/>
  <c r="B10" i="2" l="1"/>
  <c r="B14" i="2"/>
  <c r="B16" i="2"/>
  <c r="B11" i="2"/>
  <c r="B13" i="2"/>
  <c r="B8" i="2"/>
  <c r="B12" i="2"/>
  <c r="B9" i="2"/>
  <c r="F27" i="33"/>
  <c r="H527" i="33"/>
  <c r="C16" i="58"/>
  <c r="A10" i="59"/>
  <c r="A13" i="59"/>
  <c r="B13" i="59" s="1"/>
  <c r="L3" i="10"/>
  <c r="M3" i="10"/>
  <c r="D7" i="39"/>
  <c r="D4" i="39"/>
  <c r="C50" i="59"/>
  <c r="D50" i="59" s="1"/>
  <c r="C51" i="59"/>
  <c r="D51" i="59"/>
  <c r="C52" i="59"/>
  <c r="D52" i="59" s="1"/>
  <c r="C53" i="59"/>
  <c r="D53" i="59" s="1"/>
  <c r="C38" i="59"/>
  <c r="D38" i="59" s="1"/>
  <c r="C39" i="59"/>
  <c r="D39" i="59" s="1"/>
  <c r="C40" i="59"/>
  <c r="D40" i="59" s="1"/>
  <c r="C42" i="59"/>
  <c r="D42" i="59"/>
  <c r="C43" i="59"/>
  <c r="D43" i="59" s="1"/>
  <c r="C45" i="59"/>
  <c r="D45" i="59"/>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C47" i="58" s="1" a="1"/>
  <c r="C47"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U14" i="36"/>
  <c r="C7" i="36"/>
  <c r="M9" i="36"/>
  <c r="B16" i="33"/>
  <c r="D15" i="26" s="1"/>
  <c r="C4" i="33"/>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s="1"/>
  <c r="B105" i="33"/>
  <c r="B56" i="26"/>
  <c r="B571" i="33"/>
  <c r="L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E1" i="55"/>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s="1"/>
  <c r="B46" i="26"/>
  <c r="E36" i="17"/>
  <c r="B27" i="26"/>
  <c r="AP2" i="10"/>
  <c r="BJ2" i="10" s="1"/>
  <c r="AI2" i="10"/>
  <c r="BC2" i="10"/>
  <c r="C65" i="6"/>
  <c r="E18" i="17"/>
  <c r="B58" i="59" s="1"/>
  <c r="B36" i="26"/>
  <c r="AQ65" i="26"/>
  <c r="B20" i="8"/>
  <c r="B29" i="59" s="1"/>
  <c r="W2" i="10"/>
  <c r="M2" i="10"/>
  <c r="K3" i="48"/>
  <c r="L3" i="51"/>
  <c r="U22" i="35"/>
  <c r="F36" i="17"/>
  <c r="E20" i="17"/>
  <c r="B60" i="59" s="1"/>
  <c r="A397" i="28"/>
  <c r="A377" i="28"/>
  <c r="E26" i="17"/>
  <c r="B66" i="59" s="1"/>
  <c r="E21" i="17"/>
  <c r="B61" i="59" s="1"/>
  <c r="I36" i="17"/>
  <c r="E3" i="49"/>
  <c r="BT3" i="10"/>
  <c r="C18" i="35"/>
  <c r="M23" i="35" s="1"/>
  <c r="K36" i="17"/>
  <c r="D16" i="58" s="1"/>
  <c r="E23" i="17"/>
  <c r="B63" i="59" s="1"/>
  <c r="E3" i="48"/>
  <c r="O36" i="17"/>
  <c r="B17" i="35" s="1"/>
  <c r="L36" i="17"/>
  <c r="E19" i="29" s="1"/>
  <c r="Q36" i="17"/>
  <c r="J19" i="29" s="1"/>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B12" i="35"/>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B5"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s="1"/>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s="1"/>
  <c r="C36" i="17"/>
  <c r="B16" i="58" s="1"/>
  <c r="A73" i="58"/>
  <c r="AA17" i="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B16" i="35"/>
  <c r="H19" i="29"/>
  <c r="G19" i="29"/>
  <c r="B7" i="7"/>
  <c r="B11" i="7" s="1"/>
  <c r="B15" i="7" s="1"/>
  <c r="C2" i="6"/>
  <c r="C2" i="21"/>
  <c r="B2" i="58"/>
  <c r="B2" i="8"/>
  <c r="B2" i="59"/>
  <c r="B2" i="26"/>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O23" i="35" l="1"/>
  <c r="C8" i="43"/>
  <c r="U3" i="10" s="1"/>
  <c r="S3" i="10"/>
  <c r="C7" i="43"/>
  <c r="T3" i="10" s="1"/>
  <c r="Y3" i="10" s="1"/>
  <c r="R3" i="10"/>
  <c r="C7" i="39"/>
  <c r="K3" i="10" s="1"/>
  <c r="P3" i="10" s="1"/>
  <c r="B8" i="7"/>
  <c r="B12" i="7" s="1"/>
  <c r="B16" i="7" s="1"/>
  <c r="B5" i="7"/>
  <c r="B9" i="7" s="1"/>
  <c r="B13" i="7" s="1"/>
  <c r="B14" i="35"/>
  <c r="D19" i="29"/>
  <c r="B6" i="7"/>
  <c r="B10" i="7" s="1"/>
  <c r="B14"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28" i="17"/>
  <c r="C68" i="59"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F27" i="17"/>
  <c r="C6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C14" i="35"/>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C15" i="35"/>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C13" i="35"/>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E16" i="58"/>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G17" i="58"/>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C17" i="35" l="1"/>
  <c r="H17" i="58"/>
  <c r="CE3" i="10"/>
  <c r="C11" i="35"/>
  <c r="D31" i="35" s="1"/>
  <c r="K31" i="35" s="1"/>
  <c r="C16" i="35"/>
  <c r="F24" i="17"/>
  <c r="C64" i="59" s="1"/>
  <c r="C17" i="58"/>
  <c r="C10" i="35"/>
  <c r="C9" i="35"/>
  <c r="G3" i="10"/>
  <c r="D17" i="58"/>
  <c r="C20" i="35"/>
  <c r="I23" i="35" s="1"/>
  <c r="S23" i="35" s="1"/>
  <c r="T23" i="35" s="1"/>
  <c r="B17" i="58"/>
  <c r="F16" i="17"/>
  <c r="C56" i="59" s="1"/>
  <c r="F26" i="17"/>
  <c r="C66" i="59" s="1"/>
  <c r="A9" i="59"/>
  <c r="F16" i="58"/>
  <c r="B15" i="35"/>
  <c r="C37" i="35" l="1"/>
  <c r="F37" i="35" s="1"/>
  <c r="M37" i="35" s="1"/>
  <c r="C35" i="35"/>
  <c r="F35" i="35" s="1"/>
  <c r="M35" i="35" s="1"/>
  <c r="D24" i="35"/>
  <c r="G24" i="35" s="1"/>
  <c r="N24" i="35" s="1"/>
  <c r="D43" i="35"/>
  <c r="K43" i="35" s="1"/>
  <c r="D42" i="35"/>
  <c r="G42" i="35" s="1"/>
  <c r="N42" i="35" s="1"/>
  <c r="D25" i="35"/>
  <c r="K25" i="35" s="1"/>
  <c r="D27" i="35"/>
  <c r="K27" i="35" s="1"/>
  <c r="D41" i="35"/>
  <c r="G41" i="35" s="1"/>
  <c r="N41" i="35" s="1"/>
  <c r="D39" i="35"/>
  <c r="D30" i="35"/>
  <c r="K30" i="35" s="1"/>
  <c r="D34" i="35"/>
  <c r="G34" i="35" s="1"/>
  <c r="N34" i="35" s="1"/>
  <c r="F3" i="10"/>
  <c r="D37" i="35"/>
  <c r="K37" i="35" s="1"/>
  <c r="D32" i="35"/>
  <c r="G32" i="35" s="1"/>
  <c r="N32" i="35" s="1"/>
  <c r="D36" i="35"/>
  <c r="K36" i="35" s="1"/>
  <c r="D33" i="35"/>
  <c r="D28" i="35"/>
  <c r="G28" i="35" s="1"/>
  <c r="N28" i="35" s="1"/>
  <c r="D29" i="35"/>
  <c r="K29" i="35" s="1"/>
  <c r="D38" i="35"/>
  <c r="G38" i="35" s="1"/>
  <c r="N38" i="35" s="1"/>
  <c r="D35" i="35"/>
  <c r="G35" i="35" s="1"/>
  <c r="N35" i="35" s="1"/>
  <c r="D40" i="35"/>
  <c r="K40" i="35" s="1"/>
  <c r="G31" i="35"/>
  <c r="N31" i="35" s="1"/>
  <c r="D26" i="35"/>
  <c r="K26"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E31" i="35" s="1"/>
  <c r="S31" i="35" s="1"/>
  <c r="T31" i="35" s="1"/>
  <c r="C40" i="35"/>
  <c r="J40" i="35" s="1"/>
  <c r="C28" i="35"/>
  <c r="F28" i="35" s="1"/>
  <c r="M28" i="35" s="1"/>
  <c r="C47" i="35"/>
  <c r="AA3" i="10" s="1"/>
  <c r="C3" i="10"/>
  <c r="C12" i="35"/>
  <c r="AE3" i="10"/>
  <c r="E3" i="10"/>
  <c r="P23" i="35"/>
  <c r="C46" i="35"/>
  <c r="Z3" i="10" s="1"/>
  <c r="J23" i="35"/>
  <c r="J37" i="35" l="1"/>
  <c r="J35" i="35"/>
  <c r="F29" i="35"/>
  <c r="M29" i="35" s="1"/>
  <c r="G30" i="35"/>
  <c r="N30" i="35" s="1"/>
  <c r="G29" i="35"/>
  <c r="N29" i="35" s="1"/>
  <c r="K34" i="35"/>
  <c r="J28" i="35"/>
  <c r="G27" i="35"/>
  <c r="N27" i="35" s="1"/>
  <c r="G43" i="35"/>
  <c r="N43" i="35" s="1"/>
  <c r="H35" i="35"/>
  <c r="O35" i="35" s="1"/>
  <c r="E35" i="35"/>
  <c r="S35" i="35" s="1"/>
  <c r="T35" i="35" s="1"/>
  <c r="E27" i="35"/>
  <c r="S27" i="35" s="1"/>
  <c r="T27" i="35" s="1"/>
  <c r="F42" i="35"/>
  <c r="M42" i="35" s="1"/>
  <c r="K24" i="35"/>
  <c r="E40" i="35"/>
  <c r="S40" i="35" s="1"/>
  <c r="T40" i="35" s="1"/>
  <c r="J41" i="35"/>
  <c r="J33" i="35"/>
  <c r="K42" i="35"/>
  <c r="K35" i="35"/>
  <c r="E43" i="35"/>
  <c r="S43" i="35" s="1"/>
  <c r="T43" i="35" s="1"/>
  <c r="F31" i="35"/>
  <c r="M31" i="35" s="1"/>
  <c r="K41" i="35"/>
  <c r="E33" i="35"/>
  <c r="S33" i="35" s="1"/>
  <c r="T33" i="35" s="1"/>
  <c r="E37" i="35"/>
  <c r="S37" i="35" s="1"/>
  <c r="T37" i="35" s="1"/>
  <c r="G40" i="35"/>
  <c r="N40" i="35" s="1"/>
  <c r="H41" i="35"/>
  <c r="O41" i="35" s="1"/>
  <c r="I24" i="35"/>
  <c r="P24" i="35" s="1"/>
  <c r="H24" i="35"/>
  <c r="O24" i="35" s="1"/>
  <c r="J36" i="35"/>
  <c r="E24" i="35"/>
  <c r="S24" i="35" s="1"/>
  <c r="T24" i="35" s="1"/>
  <c r="F40" i="35"/>
  <c r="M40" i="35" s="1"/>
  <c r="G37" i="35"/>
  <c r="N37" i="35" s="1"/>
  <c r="K28" i="35"/>
  <c r="E41" i="35"/>
  <c r="S41" i="35" s="1"/>
  <c r="T41" i="35" s="1"/>
  <c r="J24" i="35"/>
  <c r="E36" i="35"/>
  <c r="S36" i="35" s="1"/>
  <c r="T36" i="35" s="1"/>
  <c r="F39" i="35"/>
  <c r="M39" i="35" s="1"/>
  <c r="G36" i="35"/>
  <c r="N36" i="35" s="1"/>
  <c r="G26" i="35"/>
  <c r="N26" i="35" s="1"/>
  <c r="K38" i="35"/>
  <c r="F38" i="35"/>
  <c r="M38" i="35" s="1"/>
  <c r="J43" i="35"/>
  <c r="E28" i="35"/>
  <c r="S28" i="35" s="1"/>
  <c r="T28" i="35" s="1"/>
  <c r="E38" i="35"/>
  <c r="S38" i="35" s="1"/>
  <c r="T38" i="35" s="1"/>
  <c r="H28" i="35"/>
  <c r="O28" i="35" s="1"/>
  <c r="F32" i="35"/>
  <c r="H32" i="35" s="1"/>
  <c r="O32" i="35" s="1"/>
  <c r="J27" i="35"/>
  <c r="E32" i="35"/>
  <c r="S32" i="35" s="1"/>
  <c r="T32" i="35" s="1"/>
  <c r="E29" i="35"/>
  <c r="S29" i="35" s="1"/>
  <c r="T29" i="35" s="1"/>
  <c r="G25" i="35"/>
  <c r="N25" i="35" s="1"/>
  <c r="K32" i="35"/>
  <c r="K39" i="35"/>
  <c r="G39" i="35"/>
  <c r="N39" i="35" s="1"/>
  <c r="G33" i="35"/>
  <c r="K33" i="35"/>
  <c r="E26" i="35"/>
  <c r="S26" i="35" s="1"/>
  <c r="T26" i="35" s="1"/>
  <c r="E39" i="35"/>
  <c r="S39" i="35" s="1"/>
  <c r="T39" i="35" s="1"/>
  <c r="J25" i="35"/>
  <c r="E25" i="35"/>
  <c r="S25" i="35" s="1"/>
  <c r="T25" i="35" s="1"/>
  <c r="J26" i="35"/>
  <c r="E42" i="35"/>
  <c r="S42" i="35" s="1"/>
  <c r="T42" i="35" s="1"/>
  <c r="J30" i="35"/>
  <c r="F34" i="35"/>
  <c r="J31" i="35"/>
  <c r="E30" i="35"/>
  <c r="S30" i="35" s="1"/>
  <c r="T30" i="35" s="1"/>
  <c r="E34" i="35"/>
  <c r="S34" i="35" s="1"/>
  <c r="T34" i="35" s="1"/>
  <c r="D3" i="10"/>
  <c r="H30" i="35" l="1"/>
  <c r="O30" i="35" s="1"/>
  <c r="H29" i="35"/>
  <c r="O29" i="35" s="1"/>
  <c r="H36" i="35"/>
  <c r="O36" i="35" s="1"/>
  <c r="H27" i="35"/>
  <c r="O27" i="35" s="1"/>
  <c r="H42" i="35"/>
  <c r="O42" i="35" s="1"/>
  <c r="H43" i="35"/>
  <c r="O43" i="35" s="1"/>
  <c r="M32" i="35"/>
  <c r="I25" i="35"/>
  <c r="AG3" i="10" s="1"/>
  <c r="AF3" i="10"/>
  <c r="H25" i="35"/>
  <c r="O25" i="35" s="1"/>
  <c r="H37" i="35"/>
  <c r="O37" i="35" s="1"/>
  <c r="U23" i="35"/>
  <c r="H31" i="35"/>
  <c r="O31" i="35" s="1"/>
  <c r="H38" i="35"/>
  <c r="O38" i="35" s="1"/>
  <c r="H39" i="35"/>
  <c r="O39" i="35" s="1"/>
  <c r="H40" i="35"/>
  <c r="O40" i="35" s="1"/>
  <c r="H26" i="35"/>
  <c r="O26" i="35" s="1"/>
  <c r="N33" i="35"/>
  <c r="H33" i="35"/>
  <c r="O33" i="35" s="1"/>
  <c r="H34" i="35"/>
  <c r="O34" i="35" s="1"/>
  <c r="M34" i="35"/>
  <c r="I26" i="35" l="1"/>
  <c r="I27" i="35" s="1"/>
  <c r="P27" i="35" s="1"/>
  <c r="P25" i="35"/>
  <c r="U42" i="35"/>
  <c r="U32" i="35"/>
  <c r="U24" i="35"/>
  <c r="U37" i="35"/>
  <c r="U38" i="35"/>
  <c r="U30" i="35"/>
  <c r="U34" i="35"/>
  <c r="U43" i="35"/>
  <c r="U36" i="35"/>
  <c r="U35" i="35"/>
  <c r="U26" i="35"/>
  <c r="U28" i="35"/>
  <c r="U41" i="35"/>
  <c r="U40" i="35"/>
  <c r="U39" i="35"/>
  <c r="U31" i="35"/>
  <c r="U33" i="35"/>
  <c r="U29" i="35"/>
  <c r="U27" i="35"/>
  <c r="U25" i="35"/>
  <c r="AI3" i="10" l="1"/>
  <c r="P26" i="35"/>
  <c r="I28" i="35"/>
  <c r="P28" i="35" s="1"/>
  <c r="AH3" i="10"/>
  <c r="AJ3" i="10" l="1"/>
  <c r="I29" i="35"/>
  <c r="AK3" i="10" s="1"/>
  <c r="P29" i="35" l="1"/>
  <c r="I30" i="35"/>
  <c r="P30" i="35" s="1"/>
  <c r="AL3" i="10" l="1"/>
  <c r="I31" i="35"/>
  <c r="P31" i="35" s="1"/>
  <c r="AM3" i="10" l="1"/>
  <c r="I32" i="35"/>
  <c r="AN3" i="10" s="1"/>
  <c r="I33" i="35" l="1"/>
  <c r="I34" i="35" s="1"/>
  <c r="P32" i="35"/>
  <c r="AO3" i="10" l="1"/>
  <c r="P33" i="35"/>
  <c r="I35" i="35"/>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<sst xmlns="http://schemas.openxmlformats.org/spreadsheetml/2006/main" count="5081" uniqueCount="3373">
  <si>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</si>
  <si>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</si>
  <si>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</si>
  <si>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</si>
  <si>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</si>
  <si>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</si>
  <si>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</si>
  <si>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</si>
  <si>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</si>
  <si>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</si>
  <si>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</si>
  <si>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</si>
  <si>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</si>
  <si>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</si>
  <si>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</si>
  <si>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</si>
  <si>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</si>
  <si>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</si>
  <si>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</si>
  <si>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</si>
  <si>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</si>
  <si>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</si>
  <si>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</si>
  <si>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</si>
  <si>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</si>
  <si>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</si>
  <si>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</si>
  <si>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</si>
  <si>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</si>
  <si>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</si>
  <si>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</si>
  <si>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</si>
  <si>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</si>
  <si>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</si>
  <si>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</si>
  <si>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</si>
  <si>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</si>
  <si>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</si>
  <si>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</si>
  <si>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</si>
  <si>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</si>
  <si>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</si>
  <si>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</si>
  <si>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</si>
  <si>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</si>
  <si>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</si>
  <si>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</si>
  <si>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</si>
  <si>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</si>
  <si>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</si>
  <si>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</si>
  <si>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</si>
  <si>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</si>
  <si>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</si>
  <si>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</si>
  <si>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</si>
  <si>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</si>
  <si>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</si>
  <si>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</si>
  <si>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</si>
  <si>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</si>
  <si>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</si>
  <si>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</si>
  <si>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</si>
  <si>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</si>
  <si>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</si>
  <si>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</si>
  <si>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</si>
  <si>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</si>
  <si>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</si>
  <si>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</si>
  <si>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</si>
  <si>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</si>
  <si>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</si>
  <si>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</si>
  <si>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</si>
  <si>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</si>
  <si>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</si>
  <si>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</si>
  <si>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</si>
  <si>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</si>
  <si>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</si>
  <si>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</si>
  <si>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</si>
  <si>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</si>
  <si>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</si>
  <si>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</si>
  <si>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</si>
  <si>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</si>
  <si>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</si>
  <si>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</si>
  <si>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</si>
  <si>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</si>
  <si>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</si>
  <si>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</si>
  <si>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</si>
  <si>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</si>
  <si>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</si>
  <si>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</si>
  <si>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</si>
  <si>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</si>
  <si>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</si>
  <si>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</si>
  <si>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</si>
  <si>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</si>
  <si>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</si>
  <si>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</si>
  <si>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</si>
  <si>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</si>
  <si>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</si>
  <si>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</si>
  <si>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</si>
  <si>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</si>
  <si>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</si>
  <si>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</si>
  <si>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</si>
  <si>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</si>
  <si>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</si>
  <si>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</si>
  <si>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</si>
  <si>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</si>
  <si>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</si>
  <si>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</si>
  <si>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</si>
  <si>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</si>
  <si>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</si>
  <si>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</si>
  <si>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</si>
  <si>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</si>
  <si>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</si>
  <si>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</si>
  <si>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</si>
  <si>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</si>
  <si>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</si>
  <si>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</si>
  <si>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</si>
  <si>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</si>
  <si>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</si>
  <si>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</si>
  <si>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</si>
  <si>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</si>
  <si>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</si>
  <si>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</si>
  <si>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</si>
  <si>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</si>
  <si>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</si>
  <si>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</si>
  <si>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</si>
  <si>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</si>
  <si>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</si>
  <si>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</si>
  <si>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</si>
  <si>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</si>
  <si>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</si>
  <si>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</si>
  <si>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</si>
  <si>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</si>
  <si>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</si>
  <si>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</si>
  <si>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</si>
  <si>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</si>
  <si>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</si>
  <si>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</si>
  <si>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</si>
  <si>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</si>
  <si>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</si>
  <si>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</si>
  <si>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</si>
  <si>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</si>
  <si>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</si>
  <si>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</si>
  <si>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</si>
  <si>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</si>
  <si>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</si>
  <si>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</si>
  <si>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</si>
  <si>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</si>
  <si>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</si>
  <si>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</si>
  <si>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</si>
  <si>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</si>
  <si>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</si>
  <si>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</si>
  <si>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</si>
  <si>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</si>
  <si>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</si>
  <si>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</si>
  <si>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</si>
  <si>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</si>
  <si>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</si>
  <si>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</si>
  <si>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</si>
  <si>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</si>
  <si>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</si>
  <si>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</si>
  <si>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</si>
  <si>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</si>
  <si>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</si>
  <si>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</si>
  <si>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</si>
  <si>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</si>
  <si>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</si>
  <si>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</si>
  <si>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</si>
  <si>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</si>
  <si>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</si>
  <si>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</si>
  <si>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</si>
  <si>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</si>
  <si>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</si>
  <si>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</si>
  <si>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</si>
  <si>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</si>
  <si>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</si>
  <si>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</si>
  <si>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</si>
  <si>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</si>
  <si>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</si>
  <si>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</si>
  <si>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</si>
  <si>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</si>
  <si>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</si>
  <si>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</si>
  <si>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</si>
  <si>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</si>
  <si>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</si>
  <si>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</si>
  <si>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</si>
  <si>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</si>
  <si>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</si>
  <si>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</si>
  <si>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</si>
  <si>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</si>
  <si>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</si>
  <si>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</si>
  <si>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</si>
  <si>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</si>
  <si>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</si>
  <si>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</si>
  <si>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</si>
  <si>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</si>
  <si>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</si>
  <si>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</si>
  <si>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</si>
  <si>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</si>
  <si>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</si>
  <si>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</si>
  <si>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</si>
  <si>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</si>
  <si>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</si>
  <si>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</si>
  <si>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</si>
  <si>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</si>
  <si>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</si>
  <si>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</si>
  <si>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</si>
  <si>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</si>
  <si>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</si>
  <si>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</si>
  <si>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</si>
  <si>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</si>
  <si>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</si>
  <si>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</si>
  <si>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</si>
  <si>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</si>
  <si>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</si>
  <si>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</si>
  <si>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</si>
  <si>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</si>
  <si>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</si>
  <si>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</si>
  <si>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</si>
  <si>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</si>
  <si>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</si>
  <si>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</si>
  <si>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</si>
  <si>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</si>
  <si>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</si>
  <si>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</si>
  <si>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</si>
  <si>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</si>
  <si>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</si>
  <si>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</si>
  <si>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</si>
  <si>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</si>
  <si>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</si>
  <si>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</si>
  <si>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</si>
  <si>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</si>
  <si>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</si>
  <si>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</si>
  <si>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</si>
  <si>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</si>
  <si>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</si>
  <si>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</si>
  <si>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</si>
  <si>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</si>
  <si>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</si>
  <si>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</si>
  <si>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</si>
  <si>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</si>
  <si>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</si>
  <si>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</si>
  <si>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</si>
  <si>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</si>
  <si>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</si>
  <si>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</si>
  <si>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</si>
  <si>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</si>
  <si>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</si>
  <si>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</si>
  <si>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</si>
  <si>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</si>
  <si>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</si>
  <si>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</si>
  <si>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</si>
  <si>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</si>
  <si>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</si>
  <si>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</si>
  <si>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</si>
  <si>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</si>
  <si>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</si>
  <si>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</si>
  <si>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</si>
  <si>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</si>
  <si>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</si>
  <si>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</si>
  <si>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</si>
  <si>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</si>
  <si>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</si>
  <si>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</si>
  <si>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</si>
  <si>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</si>
  <si>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</si>
  <si>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</si>
  <si>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</si>
  <si>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</si>
  <si>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</si>
  <si>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</si>
  <si>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</si>
  <si>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</si>
  <si>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</si>
  <si>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</si>
  <si>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</si>
  <si>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</si>
  <si>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</si>
  <si>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</si>
  <si>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</si>
  <si>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</si>
  <si>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</si>
  <si>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</si>
  <si>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</si>
  <si>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</si>
  <si>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</si>
  <si>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</si>
  <si>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</si>
  <si>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</si>
  <si>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</si>
  <si>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</si>
  <si>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</si>
  <si>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</si>
  <si>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</si>
  <si>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</si>
  <si>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</si>
  <si>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</si>
  <si>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</si>
  <si>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</si>
  <si>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</si>
  <si>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</si>
  <si>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</si>
  <si>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</si>
  <si>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</si>
  <si>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</si>
  <si>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</si>
  <si>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</si>
  <si>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</si>
  <si>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</si>
  <si>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</si>
  <si>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</si>
  <si>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</si>
  <si>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</si>
  <si>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</si>
  <si>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</si>
  <si>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</si>
  <si>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</si>
  <si>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</si>
  <si>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</si>
  <si>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</si>
  <si>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</si>
  <si>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</si>
  <si>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</si>
  <si>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</si>
  <si>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</si>
  <si>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</si>
  <si>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</si>
  <si>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</si>
  <si>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</si>
  <si>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</si>
  <si>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</si>
  <si>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</si>
  <si>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</si>
  <si>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</si>
  <si>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</si>
  <si>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</si>
  <si>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</si>
  <si>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</si>
  <si>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</si>
  <si>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</si>
  <si>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</si>
  <si>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</si>
  <si>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</si>
  <si>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</si>
  <si>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</si>
  <si>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</si>
  <si>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</si>
  <si>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</si>
  <si>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</si>
  <si>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</si>
  <si>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</si>
  <si>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</si>
  <si>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</si>
  <si>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</si>
  <si>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</si>
  <si>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</si>
  <si>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</si>
  <si>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</si>
  <si>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</si>
  <si>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</si>
  <si>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</si>
  <si>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</si>
  <si>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</si>
  <si>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</si>
  <si>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</si>
  <si>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</si>
  <si>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</si>
  <si>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</si>
  <si>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</si>
  <si>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</si>
  <si>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</si>
  <si>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</si>
  <si>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</si>
  <si>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</si>
  <si>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</si>
  <si>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</si>
  <si>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</si>
  <si>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</si>
  <si>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</si>
  <si>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</si>
  <si>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</si>
  <si>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</si>
  <si>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</si>
  <si>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</si>
  <si>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</si>
  <si>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</si>
  <si>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</si>
  <si>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</si>
  <si>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</si>
  <si>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</si>
  <si>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</si>
  <si>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</si>
  <si>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</si>
  <si>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</si>
  <si>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</si>
  <si>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</si>
  <si>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</si>
  <si>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</si>
  <si>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</si>
  <si>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</si>
  <si>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</si>
  <si>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</si>
  <si>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</si>
  <si>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</si>
  <si>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</si>
  <si>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</si>
  <si>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</si>
  <si>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</si>
  <si>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</si>
  <si>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</si>
  <si>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</si>
  <si>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</si>
  <si>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</si>
  <si>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</si>
  <si>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</si>
  <si>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</si>
  <si>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</si>
  <si>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</si>
  <si>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</si>
  <si>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</si>
  <si>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</si>
  <si>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</si>
  <si>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</si>
  <si>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</si>
  <si>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</si>
  <si>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</si>
  <si>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</si>
  <si>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</si>
  <si>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</si>
  <si>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</si>
  <si>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</si>
  <si>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</si>
  <si>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</si>
  <si>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</si>
  <si>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</si>
  <si>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</si>
  <si>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</si>
  <si>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</si>
  <si>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</si>
  <si>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</si>
  <si>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</si>
  <si>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</si>
  <si>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</si>
  <si>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</si>
  <si>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</si>
  <si>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</si>
  <si>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</si>
  <si>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</si>
  <si>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</si>
  <si>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</si>
  <si>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</si>
  <si>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</si>
  <si>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</si>
  <si>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</si>
  <si>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</si>
  <si>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</si>
  <si>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</si>
  <si>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</si>
  <si>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</si>
  <si>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</si>
  <si>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</si>
  <si>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</si>
  <si>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</si>
  <si>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</si>
  <si>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</si>
  <si>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</si>
  <si>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</si>
  <si>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</si>
  <si>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</si>
  <si>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</si>
  <si>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</si>
  <si>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</si>
  <si>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</si>
  <si>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</si>
  <si>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</si>
  <si>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</si>
  <si>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</si>
  <si>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</si>
  <si>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</si>
  <si>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</si>
  <si>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</si>
  <si>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</si>
  <si>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</si>
  <si>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</si>
  <si>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</si>
  <si>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</si>
  <si>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</si>
  <si>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</si>
  <si>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</si>
  <si>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</si>
  <si>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</si>
  <si>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</si>
  <si>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</si>
  <si>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</si>
  <si>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</si>
  <si>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</si>
  <si>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</si>
  <si>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</si>
  <si>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</si>
  <si>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</si>
  <si>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</si>
  <si>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</si>
  <si>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</si>
  <si>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</si>
  <si>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</si>
  <si>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</si>
  <si>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</si>
  <si>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</si>
  <si>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</si>
  <si>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</si>
  <si>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</si>
  <si>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</si>
  <si>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</si>
  <si>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</si>
  <si>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</si>
  <si>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</si>
  <si>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</si>
  <si>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</si>
  <si>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</si>
  <si>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</si>
  <si>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</si>
  <si>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</si>
  <si>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</si>
  <si>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</si>
  <si>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</si>
  <si>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</si>
  <si>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</si>
  <si>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</si>
  <si>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</si>
  <si>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</si>
  <si>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</si>
  <si>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</si>
  <si>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</si>
  <si>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</si>
  <si>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</si>
  <si>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</si>
  <si>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</si>
  <si>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</si>
  <si>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</si>
  <si>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</si>
  <si>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</si>
  <si>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</si>
  <si>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</si>
  <si>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</si>
  <si>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</si>
  <si>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</si>
  <si>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</si>
  <si>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</si>
  <si>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</si>
  <si>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</si>
  <si>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</si>
  <si>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</si>
  <si>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</si>
  <si>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</si>
  <si>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</si>
  <si>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</si>
  <si>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</si>
  <si>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</si>
  <si>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</si>
  <si>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</si>
  <si>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</si>
  <si>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</si>
  <si>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</si>
  <si>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</si>
  <si>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</si>
  <si>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</si>
  <si>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</si>
  <si>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</si>
  <si>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</si>
  <si>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</si>
  <si>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</si>
  <si>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</si>
  <si>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</si>
  <si>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</si>
  <si>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</si>
  <si>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</si>
  <si>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</si>
  <si>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</si>
  <si>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</si>
  <si>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</si>
  <si>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</si>
  <si>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</si>
  <si>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</si>
  <si>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</si>
  <si>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</si>
  <si>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</si>
  <si>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</si>
  <si>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</si>
  <si>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</si>
  <si>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</si>
  <si>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</si>
  <si>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</si>
  <si>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</si>
  <si>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</si>
  <si>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</si>
  <si>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</si>
  <si>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</si>
  <si>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</si>
  <si>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</si>
  <si>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</si>
  <si>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</si>
  <si>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</si>
  <si>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</si>
  <si>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</si>
  <si>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</si>
  <si>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</si>
  <si>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</si>
  <si>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</si>
  <si>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</si>
  <si>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</si>
  <si>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</si>
  <si>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</si>
  <si>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</si>
  <si>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</si>
  <si>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</si>
  <si>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</si>
  <si>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</si>
  <si>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</si>
  <si>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</si>
  <si>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</si>
  <si>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</si>
  <si>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</si>
  <si>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</si>
  <si>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</si>
  <si>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</si>
  <si>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</si>
  <si>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</si>
  <si>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</si>
  <si>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</si>
  <si>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</si>
  <si>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</si>
  <si>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</si>
  <si>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</si>
  <si>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</si>
  <si>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</si>
  <si>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</si>
  <si>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</si>
  <si>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</si>
  <si>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</si>
  <si>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</si>
  <si>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</si>
  <si>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</si>
  <si>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</si>
  <si>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</si>
  <si>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</si>
  <si>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</si>
  <si>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</si>
  <si>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</si>
  <si>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</si>
  <si>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</si>
  <si>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</si>
  <si>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</si>
  <si>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</si>
  <si>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</si>
  <si>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</si>
  <si>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</si>
  <si>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</si>
  <si>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</si>
  <si>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</si>
  <si>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</si>
  <si>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</si>
  <si>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</si>
  <si>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</si>
  <si>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</si>
  <si>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</si>
  <si>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</si>
  <si>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</si>
  <si>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</si>
  <si>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</si>
  <si>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</si>
  <si>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</si>
  <si>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</si>
  <si>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</si>
  <si>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</si>
  <si>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</si>
  <si>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</si>
  <si>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</si>
  <si>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</si>
  <si>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</si>
  <si>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</si>
  <si>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</si>
  <si>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</si>
  <si>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</si>
  <si>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</si>
  <si>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</si>
  <si>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</si>
  <si>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</si>
  <si>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</si>
  <si>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</si>
  <si>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</si>
  <si>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</si>
  <si>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</si>
  <si>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</si>
  <si>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</si>
  <si>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</si>
  <si>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</si>
  <si>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</si>
  <si>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</si>
  <si>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</si>
  <si>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</si>
  <si>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</si>
  <si>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</si>
  <si>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</si>
  <si>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</si>
  <si>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</si>
  <si>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</si>
  <si>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</si>
  <si>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</si>
  <si>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</si>
  <si>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</si>
  <si>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</si>
  <si>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</si>
  <si>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</si>
  <si>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</si>
  <si>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</si>
  <si>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</si>
  <si>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</si>
  <si>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</si>
  <si>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</si>
  <si>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</si>
  <si>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</si>
  <si>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</si>
  <si>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</si>
  <si>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</si>
  <si>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</si>
  <si>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</si>
  <si>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</si>
  <si>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</si>
  <si>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</si>
  <si>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</si>
  <si>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</si>
  <si>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</si>
  <si>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</si>
  <si>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</si>
  <si>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</si>
  <si>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</si>
  <si>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</si>
  <si>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</si>
  <si>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</si>
  <si>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</si>
  <si>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</si>
  <si>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</si>
  <si>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</si>
  <si>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</si>
  <si>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</si>
  <si>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</si>
  <si>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</si>
  <si>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</si>
  <si>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</si>
  <si>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</si>
  <si>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</si>
  <si>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</si>
  <si>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</si>
  <si>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</si>
  <si>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</si>
  <si>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</si>
  <si>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</si>
  <si>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</si>
  <si>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</si>
  <si>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</si>
  <si>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</si>
  <si>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</si>
  <si>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</si>
  <si>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</si>
  <si>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</si>
  <si>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</si>
  <si>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</si>
  <si>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</si>
  <si>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</si>
  <si>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</si>
  <si>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</si>
  <si>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</si>
  <si>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</si>
  <si>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</si>
  <si>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</si>
  <si>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</si>
  <si>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</si>
  <si>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</si>
  <si>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</si>
  <si>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</si>
  <si>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</si>
  <si>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</si>
  <si>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</si>
  <si>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</si>
  <si>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</si>
  <si>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</si>
  <si>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</si>
  <si>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</si>
  <si>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</si>
  <si>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</si>
  <si>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</si>
  <si>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</si>
  <si>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</si>
  <si>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</si>
  <si>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</si>
  <si>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</si>
  <si>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</si>
  <si>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</si>
  <si>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</si>
  <si>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</si>
  <si>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</si>
  <si>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</si>
  <si>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</si>
  <si>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</si>
  <si>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</si>
  <si>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</si>
  <si>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</si>
  <si>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</si>
  <si>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</si>
  <si>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</si>
  <si>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</si>
  <si>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</si>
  <si>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</si>
  <si>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</si>
  <si>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</si>
  <si>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</si>
  <si>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</si>
  <si>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</si>
  <si>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</si>
  <si>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</si>
  <si>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</si>
  <si>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</si>
  <si>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</si>
  <si>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</si>
  <si>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</si>
  <si>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</si>
  <si>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</si>
  <si>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</si>
  <si>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</si>
  <si>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</si>
  <si>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</si>
  <si>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</si>
  <si>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</si>
  <si>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</si>
  <si>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</si>
  <si>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</si>
  <si>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</si>
  <si>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</si>
  <si>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</si>
  <si>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</si>
  <si>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</si>
  <si>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</si>
  <si>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</si>
  <si>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</si>
  <si>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</si>
  <si>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</si>
  <si>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</si>
  <si>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</si>
  <si>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</si>
  <si>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</si>
  <si>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</si>
  <si>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</si>
  <si>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</si>
  <si>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</si>
  <si>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</si>
  <si>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</si>
  <si>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</si>
  <si>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</si>
  <si>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</si>
  <si>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</si>
  <si>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</si>
  <si>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</si>
  <si>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</si>
  <si>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</si>
  <si>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</si>
  <si>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</si>
  <si>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</si>
  <si>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</si>
  <si>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</si>
  <si>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</si>
  <si>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</si>
  <si>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</si>
  <si>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</si>
  <si>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</si>
  <si>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</si>
  <si>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</si>
  <si>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</si>
  <si>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</si>
  <si>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</si>
  <si>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</si>
  <si>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</si>
  <si>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</si>
  <si>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</si>
  <si>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</si>
  <si>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</si>
  <si>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</si>
  <si>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</si>
  <si>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</si>
  <si>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</si>
  <si>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</si>
  <si>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</si>
  <si>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</si>
  <si>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</si>
  <si>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</si>
  <si>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</si>
  <si>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</si>
  <si>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</si>
  <si>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</si>
  <si>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</si>
  <si>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</si>
  <si>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</si>
  <si>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</si>
  <si>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</si>
  <si>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</si>
  <si>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</si>
  <si>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</si>
  <si>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</si>
  <si>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</si>
  <si>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</si>
  <si>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</si>
  <si>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</si>
  <si>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</si>
  <si>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</si>
  <si>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</si>
  <si>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</si>
  <si>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</si>
  <si>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</si>
  <si>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</si>
  <si>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</si>
  <si>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</si>
  <si>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</si>
  <si>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</si>
  <si>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</si>
  <si>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</si>
  <si>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</si>
  <si>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</si>
  <si>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</si>
  <si>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</si>
  <si>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</si>
  <si>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</si>
  <si>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</si>
  <si>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</si>
  <si>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</si>
  <si>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</si>
  <si>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</si>
  <si>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</si>
  <si>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</si>
  <si>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</si>
  <si>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</si>
  <si>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</si>
  <si>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</si>
  <si>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</si>
  <si>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</si>
  <si>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</si>
  <si>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</si>
  <si>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</si>
  <si>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</si>
  <si>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</si>
  <si>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</si>
  <si>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</si>
  <si>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</si>
  <si>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</si>
  <si>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</si>
  <si>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</si>
  <si>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</si>
  <si>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</si>
  <si>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</si>
  <si>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</si>
  <si>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</si>
  <si>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</si>
  <si>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</si>
  <si>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</si>
  <si>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</si>
  <si>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</si>
  <si>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</si>
  <si>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</si>
  <si>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</si>
  <si>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</si>
  <si>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</si>
  <si>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</si>
  <si>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</si>
  <si>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</si>
  <si>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</si>
  <si>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</si>
  <si>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</si>
  <si>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</si>
  <si>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</si>
  <si>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</si>
  <si>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</si>
  <si>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</si>
  <si>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</si>
  <si>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</si>
  <si>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</si>
  <si>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</si>
  <si>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</si>
  <si>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</si>
  <si>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</si>
  <si>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</si>
  <si>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</si>
  <si>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</si>
  <si>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</si>
  <si>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</si>
  <si>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</si>
  <si>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</si>
  <si>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</si>
  <si>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</si>
  <si>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</si>
  <si>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</si>
  <si>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</si>
  <si>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</si>
  <si>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</si>
  <si>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</si>
  <si>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</si>
  <si>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</si>
  <si>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</si>
  <si>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</si>
  <si>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</si>
  <si>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</si>
  <si>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</si>
  <si>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</si>
  <si>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</si>
  <si>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</si>
  <si>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</si>
  <si>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</si>
  <si>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</si>
  <si>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</si>
  <si>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</si>
  <si>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</si>
  <si>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</si>
  <si>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</si>
  <si>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</si>
  <si>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</si>
  <si>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</si>
  <si>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</si>
  <si>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</si>
  <si>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</si>
  <si>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</si>
  <si>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</si>
  <si>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</si>
  <si>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</si>
  <si>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</si>
  <si>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</si>
  <si>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</si>
  <si>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</si>
  <si>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</si>
  <si>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</si>
  <si>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</si>
  <si>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</si>
  <si>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</si>
  <si>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</si>
  <si>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</si>
  <si>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</si>
  <si>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</si>
  <si>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</si>
  <si>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</si>
  <si>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</si>
  <si>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</si>
  <si>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</si>
  <si>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</si>
  <si>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</si>
  <si>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</si>
  <si>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</si>
  <si>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</si>
  <si>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</si>
  <si>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</si>
  <si>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</si>
  <si>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</si>
  <si>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</si>
  <si>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</si>
  <si>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</si>
  <si>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</si>
  <si>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</si>
  <si>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</si>
  <si>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</si>
  <si>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</si>
  <si>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</si>
  <si>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</si>
  <si>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</si>
  <si>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</si>
  <si>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</si>
  <si>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</si>
  <si>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</si>
  <si>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</si>
  <si>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</si>
  <si>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</si>
  <si>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</si>
  <si>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</si>
  <si>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</si>
  <si>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</si>
  <si>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</si>
  <si>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</si>
  <si>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</si>
  <si>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</si>
  <si>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</si>
  <si>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</si>
  <si>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</si>
  <si>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</si>
  <si>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</si>
  <si>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</si>
  <si>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</si>
  <si>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</si>
  <si>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</si>
  <si>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</si>
  <si>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</si>
  <si>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</si>
  <si>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</si>
  <si>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</si>
  <si>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</si>
  <si>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</si>
  <si>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</si>
  <si>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</si>
  <si>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</si>
  <si>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</si>
  <si>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</si>
  <si>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</si>
  <si>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</si>
  <si>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</si>
  <si>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</si>
  <si>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</si>
  <si>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</si>
  <si>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</si>
  <si>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</si>
  <si>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</si>
  <si>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</si>
  <si>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</si>
  <si>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</si>
  <si>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</si>
  <si>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</si>
  <si>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</si>
  <si>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</si>
  <si>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</si>
  <si>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</si>
  <si>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</si>
  <si>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</si>
  <si>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</si>
  <si>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</si>
  <si>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</si>
  <si>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</si>
  <si>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</si>
  <si>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</si>
  <si>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</si>
  <si>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</si>
  <si>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</si>
  <si>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</si>
  <si>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</si>
  <si>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</si>
  <si>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</si>
  <si>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</si>
  <si>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</si>
  <si>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</si>
  <si>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</si>
  <si>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</si>
  <si>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</si>
  <si>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</si>
  <si>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</si>
  <si>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</si>
  <si>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</si>
  <si>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</si>
  <si>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</si>
  <si>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</si>
  <si>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</si>
  <si>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</si>
  <si>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</si>
  <si>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</si>
  <si>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</si>
  <si>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</si>
  <si>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</si>
  <si>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</si>
  <si>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</si>
  <si>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</si>
  <si>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</si>
  <si>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</si>
  <si>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</si>
  <si>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</si>
  <si>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</si>
  <si>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</si>
  <si>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</si>
  <si>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</si>
  <si>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</si>
  <si>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</si>
  <si>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</si>
  <si>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</si>
  <si>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</si>
  <si>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</si>
  <si>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</si>
  <si>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</si>
  <si>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</si>
  <si>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</si>
  <si>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</si>
  <si>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</si>
  <si>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</si>
  <si>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</si>
  <si>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</si>
  <si>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</si>
  <si>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</si>
  <si>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</si>
  <si>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</si>
  <si>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</si>
  <si>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</si>
  <si>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</si>
  <si>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</si>
  <si>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</si>
  <si>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</si>
  <si>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</si>
  <si>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</si>
  <si>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</si>
  <si>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</si>
  <si>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</si>
  <si>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</si>
  <si>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</si>
  <si>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</si>
  <si>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</si>
  <si>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</si>
  <si>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</si>
  <si>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</si>
  <si>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</si>
  <si>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</si>
  <si>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</si>
  <si>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</si>
  <si>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</si>
  <si>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</si>
  <si>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</si>
  <si>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</si>
  <si>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</si>
  <si>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</si>
  <si>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</si>
  <si>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</si>
  <si>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</si>
  <si>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</si>
  <si>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</si>
  <si>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</si>
  <si>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</si>
  <si>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</si>
  <si>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</si>
  <si>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</si>
  <si>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</si>
  <si>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</si>
  <si>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</si>
  <si>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</si>
  <si>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</si>
  <si>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</si>
  <si>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</si>
  <si>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</si>
  <si>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</si>
  <si>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</si>
  <si>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</si>
  <si>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</si>
  <si>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</si>
  <si>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</si>
  <si>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</si>
  <si>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</si>
  <si>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</si>
  <si>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</si>
  <si>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</si>
  <si>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</si>
  <si>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</si>
  <si>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</si>
  <si>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</si>
  <si>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</si>
  <si>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</si>
  <si>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</si>
  <si>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</si>
  <si>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</si>
  <si>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</si>
  <si>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</si>
  <si>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</si>
  <si>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</si>
  <si>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</si>
  <si>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</si>
  <si>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</si>
  <si>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</si>
  <si>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</si>
  <si>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</si>
  <si>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</si>
  <si>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</si>
  <si>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</si>
  <si>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</si>
  <si>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</si>
  <si>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</si>
  <si>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</si>
  <si>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</si>
  <si>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</si>
  <si>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</si>
  <si>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</si>
  <si>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</si>
  <si>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</si>
  <si>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</si>
  <si>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</si>
  <si>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</si>
  <si>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</si>
  <si>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</si>
  <si>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</si>
  <si>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</si>
  <si>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</si>
  <si>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</si>
  <si>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</si>
  <si>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</si>
  <si>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</si>
  <si>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</si>
  <si>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</si>
  <si>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</si>
  <si>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</si>
  <si>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</si>
  <si>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</si>
  <si>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</si>
  <si>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</si>
  <si>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</si>
  <si>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</si>
  <si>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</si>
  <si>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</si>
  <si>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</si>
  <si>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</si>
  <si>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</si>
  <si>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</si>
  <si>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</si>
  <si>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</si>
  <si>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</si>
  <si>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</si>
  <si>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</si>
  <si>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</si>
  <si>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</si>
  <si>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</si>
  <si>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</si>
  <si>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</si>
  <si>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</si>
  <si>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</si>
  <si>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</si>
  <si>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</si>
  <si>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</si>
  <si>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</si>
  <si>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</si>
  <si>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</si>
  <si>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</si>
  <si>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</si>
  <si>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</si>
  <si>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</si>
  <si>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</si>
  <si>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</si>
  <si>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</si>
  <si>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</si>
  <si>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</si>
  <si>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</si>
  <si>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</si>
  <si>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</si>
  <si>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</si>
  <si>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</si>
  <si>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</si>
  <si>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</si>
  <si>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</si>
  <si>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</si>
  <si>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</si>
  <si>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</si>
  <si>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</si>
  <si>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</si>
  <si>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</si>
  <si>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</si>
  <si>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</si>
  <si>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</si>
  <si>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</si>
  <si>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</si>
  <si>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</si>
  <si>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</si>
  <si>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</si>
  <si>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</si>
  <si>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</si>
  <si>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</si>
  <si>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</si>
  <si>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</si>
  <si>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</si>
  <si>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</si>
  <si>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</si>
  <si>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</si>
  <si>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</si>
  <si>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</si>
  <si>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</si>
  <si>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</si>
  <si>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</si>
  <si>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</si>
  <si>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</si>
  <si>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</si>
  <si>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</si>
  <si>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</si>
  <si>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</si>
  <si>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</si>
  <si>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</si>
  <si>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</si>
  <si>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</si>
  <si>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</si>
  <si>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</si>
  <si>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</si>
  <si>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</si>
  <si>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</si>
  <si>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</si>
  <si>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</si>
  <si>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</si>
  <si>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</si>
  <si>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</si>
  <si>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</si>
  <si>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</si>
  <si>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</si>
  <si>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</si>
  <si>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</si>
  <si>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</si>
  <si>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</si>
  <si>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</si>
  <si>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</si>
  <si>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</si>
  <si>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</si>
  <si>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</si>
  <si>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</si>
  <si>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</si>
  <si>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</si>
  <si>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</si>
  <si>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</si>
  <si>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</si>
  <si>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</si>
  <si>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</si>
  <si>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</si>
  <si>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</si>
  <si>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</si>
  <si>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</si>
  <si>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</si>
  <si>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</si>
  <si>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</si>
  <si>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</si>
  <si>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</si>
  <si>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</si>
  <si>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</si>
  <si>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</si>
  <si>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</si>
  <si>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</si>
  <si>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</si>
  <si>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</si>
  <si>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</si>
  <si>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</si>
  <si>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</si>
  <si>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</si>
  <si>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</si>
  <si>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</si>
  <si>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</si>
  <si>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</si>
  <si>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</si>
  <si>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</si>
  <si>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</si>
  <si>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</si>
  <si>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</si>
  <si>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</si>
  <si>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</si>
  <si>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</si>
  <si>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</si>
  <si>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</si>
  <si>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</si>
  <si>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</si>
  <si>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</si>
  <si>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</si>
  <si>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</si>
  <si>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</si>
  <si>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</si>
  <si>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</si>
  <si>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</si>
  <si>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</si>
  <si>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</si>
  <si>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</si>
  <si>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</si>
  <si>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</si>
  <si>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</si>
  <si>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</si>
  <si>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</si>
  <si>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</si>
  <si>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</si>
  <si>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</si>
  <si>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</si>
  <si>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</si>
  <si>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</si>
  <si>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</si>
  <si>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</si>
  <si>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</si>
  <si>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</si>
  <si>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</si>
  <si>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</si>
  <si>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</si>
  <si>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</si>
  <si>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</si>
  <si>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</si>
  <si>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</si>
  <si>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</si>
  <si>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</si>
  <si>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</si>
  <si>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</si>
  <si>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</si>
  <si>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</si>
  <si>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</si>
  <si>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</si>
  <si>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</si>
  <si>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</si>
  <si>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</si>
  <si>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</si>
  <si>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</si>
  <si>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</si>
  <si>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</si>
  <si>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</si>
  <si>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</si>
  <si>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</si>
  <si>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</si>
  <si>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</si>
  <si>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</si>
  <si>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</si>
  <si>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</si>
  <si>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</si>
  <si>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</si>
  <si>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</si>
  <si>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</si>
  <si>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</si>
  <si>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</si>
  <si>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</si>
  <si>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</si>
  <si>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</si>
  <si>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</si>
  <si>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</si>
  <si>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</si>
  <si>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</si>
  <si>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</si>
  <si>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</si>
  <si>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</si>
  <si>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</si>
  <si>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</si>
  <si>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</si>
  <si>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</si>
  <si>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</si>
  <si>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</si>
  <si>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</si>
  <si>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</si>
  <si>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</si>
  <si>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</si>
  <si>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</si>
  <si>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</si>
  <si>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</si>
  <si>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</si>
  <si>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</si>
  <si>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</si>
  <si>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</si>
  <si>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</si>
  <si>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</si>
  <si>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</si>
  <si>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</si>
  <si>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</si>
  <si>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</si>
  <si>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</si>
  <si>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</si>
  <si>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</si>
  <si>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</si>
  <si>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</si>
  <si>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</si>
  <si>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</si>
  <si>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</si>
  <si>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</si>
  <si>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</si>
  <si>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</si>
  <si>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</si>
  <si>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</si>
  <si>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</si>
  <si>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</si>
  <si>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</si>
  <si>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</si>
  <si>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</si>
  <si>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</si>
  <si>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</si>
  <si>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</si>
  <si>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</si>
  <si>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</si>
  <si>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</si>
  <si>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</si>
  <si>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</si>
  <si>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</si>
  <si>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</si>
  <si>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</si>
  <si>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</si>
  <si>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</si>
  <si>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</si>
  <si>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</si>
  <si>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</si>
  <si>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</si>
  <si>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</si>
  <si>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</si>
  <si>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</si>
  <si>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</si>
  <si>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</si>
  <si>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</si>
  <si>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</si>
  <si>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</si>
  <si>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</si>
  <si>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</si>
  <si>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</si>
  <si>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</si>
  <si>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</si>
  <si>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</si>
  <si>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</si>
  <si>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</si>
  <si>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</si>
  <si>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</si>
  <si>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</si>
  <si>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</si>
  <si>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</si>
  <si>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</si>
  <si>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</si>
  <si>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</si>
  <si>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</si>
  <si>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</si>
  <si>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</si>
  <si>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</si>
  <si>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</si>
  <si>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</si>
  <si>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</si>
  <si>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</si>
  <si>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</si>
  <si>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</si>
  <si>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</si>
  <si>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</si>
  <si>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</si>
  <si>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</si>
  <si>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</si>
  <si>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</si>
  <si>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</si>
  <si>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</si>
  <si>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</si>
  <si>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</si>
  <si>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</si>
  <si>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</si>
  <si>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</si>
  <si>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</si>
  <si>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</si>
  <si>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</si>
  <si>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</si>
  <si>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</si>
  <si>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</si>
  <si>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</si>
  <si>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</si>
  <si>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</si>
  <si>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</si>
  <si>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</si>
  <si>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</si>
  <si>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</si>
  <si>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</si>
  <si>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</si>
  <si>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</si>
  <si>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</si>
  <si>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</si>
  <si>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</si>
  <si>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</si>
  <si>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</si>
  <si>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</si>
  <si>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</si>
  <si>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</si>
  <si>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</si>
  <si>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</si>
  <si>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</si>
  <si>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</si>
  <si>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</si>
  <si>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</si>
  <si>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</si>
  <si>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</si>
  <si>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</si>
  <si>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</si>
  <si>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</si>
  <si>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</si>
  <si>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</si>
  <si>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</si>
  <si>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</si>
  <si>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</si>
  <si>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</si>
  <si>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</si>
  <si>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</si>
  <si>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</si>
  <si>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</si>
  <si>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</si>
  <si>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</si>
  <si>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</si>
  <si>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</si>
  <si>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</si>
  <si>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</si>
  <si>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</si>
  <si>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</si>
  <si>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</si>
  <si>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</si>
  <si>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</si>
  <si>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</si>
  <si>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</si>
  <si>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</si>
  <si>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</si>
  <si>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</si>
  <si>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</si>
  <si>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</si>
  <si>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</si>
  <si>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</si>
  <si>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</si>
  <si>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</si>
  <si>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</si>
  <si>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</si>
  <si>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</si>
  <si>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</si>
  <si>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</si>
  <si>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</si>
  <si>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</si>
  <si>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</si>
  <si>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</si>
  <si>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</si>
  <si>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</si>
  <si>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</si>
  <si>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</si>
  <si>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</si>
  <si>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</si>
  <si>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</si>
  <si>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</si>
  <si>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</si>
  <si>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</si>
  <si>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</si>
  <si>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</si>
  <si>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</si>
  <si>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</si>
  <si>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</si>
  <si>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</si>
  <si>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</si>
  <si>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</si>
  <si>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</si>
  <si>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</si>
  <si>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</si>
  <si>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</si>
  <si>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</si>
  <si>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</si>
  <si>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</si>
  <si>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</si>
  <si>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</si>
  <si>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</si>
  <si>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</si>
  <si>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</si>
  <si>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</si>
  <si>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</si>
  <si>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</si>
  <si>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</si>
  <si>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</si>
  <si>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</si>
  <si>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</si>
  <si>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</si>
  <si>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</si>
  <si>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</si>
  <si>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</si>
  <si>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</si>
  <si>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</si>
  <si>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</si>
  <si>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</si>
  <si>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</si>
  <si>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</si>
  <si>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</si>
  <si>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</si>
  <si>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</si>
  <si>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</si>
  <si>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</si>
  <si>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</si>
  <si>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</si>
  <si>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</si>
  <si>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</si>
  <si>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</si>
  <si>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</si>
  <si>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</si>
  <si>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</si>
  <si>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</si>
  <si>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</si>
  <si>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</si>
  <si>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</si>
  <si>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</si>
  <si>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</si>
  <si>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</si>
  <si>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</si>
  <si>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</si>
  <si>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</si>
  <si>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</si>
  <si>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</si>
  <si>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</si>
  <si>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</si>
  <si>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</si>
  <si>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</si>
  <si>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</si>
  <si>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</si>
  <si>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</si>
  <si>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</si>
  <si>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</si>
  <si>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</si>
  <si>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</si>
  <si>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</si>
  <si>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</si>
  <si>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</si>
  <si>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</si>
  <si>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</si>
  <si>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</si>
  <si>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</si>
  <si>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</si>
  <si>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</si>
  <si>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</si>
  <si>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</si>
  <si>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</si>
  <si>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</si>
  <si>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</si>
  <si>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</si>
  <si>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</si>
  <si>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</si>
  <si>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</si>
  <si>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</si>
  <si>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</si>
  <si>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</si>
  <si>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</si>
  <si>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</si>
  <si>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</si>
  <si>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</si>
  <si>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</si>
  <si>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</si>
  <si>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</si>
  <si>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</si>
  <si>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</si>
  <si>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</si>
  <si>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</si>
  <si>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</si>
  <si>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</si>
  <si>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</si>
  <si>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</si>
  <si>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</si>
  <si>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</si>
  <si>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</si>
  <si>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</si>
  <si>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</si>
  <si>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</si>
  <si>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</si>
  <si>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</si>
  <si>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</si>
  <si>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</si>
  <si>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</si>
  <si>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</si>
  <si>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</si>
  <si>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</si>
  <si>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</si>
  <si>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</si>
  <si>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</si>
  <si>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</si>
  <si>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</si>
  <si>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</si>
  <si>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</si>
  <si>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</si>
  <si>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</si>
  <si>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</si>
  <si>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</si>
  <si>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</si>
  <si>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</si>
  <si>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</si>
  <si>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</si>
  <si>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</si>
  <si>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</si>
  <si>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</si>
  <si>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</si>
  <si>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</si>
  <si>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</si>
  <si>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</si>
  <si>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</si>
  <si>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</si>
  <si>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</si>
  <si>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</si>
  <si>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</si>
  <si>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</si>
  <si>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</si>
  <si>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</si>
  <si>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</si>
  <si>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</si>
  <si>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</si>
  <si>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</si>
  <si>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</si>
  <si>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</si>
  <si>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</si>
  <si>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</si>
  <si>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</si>
  <si>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</si>
  <si>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</si>
  <si>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</si>
  <si>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</si>
  <si>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</si>
  <si>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</si>
  <si>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</si>
  <si>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</si>
  <si>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</si>
  <si>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</si>
  <si>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</si>
  <si>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</si>
  <si>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</si>
  <si>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</si>
  <si>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</si>
  <si>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</si>
  <si>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</si>
  <si>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</si>
  <si>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</si>
  <si>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</si>
  <si>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</si>
  <si>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</si>
  <si>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</si>
  <si>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</si>
  <si>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</si>
  <si>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</si>
  <si>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</si>
  <si>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</si>
  <si>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</si>
  <si>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</si>
  <si>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</si>
  <si>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</si>
  <si>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</si>
  <si>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</si>
  <si>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</si>
  <si>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</si>
  <si>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</si>
  <si>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</si>
  <si>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</si>
  <si>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</si>
  <si>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</si>
  <si>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</si>
  <si>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</si>
  <si>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</si>
  <si>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</si>
  <si>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</si>
  <si>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</si>
  <si>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</si>
  <si>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</si>
  <si>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</si>
  <si>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</si>
  <si>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</si>
  <si>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</si>
  <si>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</si>
  <si>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</si>
  <si>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</si>
  <si>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</si>
  <si>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</si>
  <si>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</si>
  <si>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</si>
  <si>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</si>
  <si>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</si>
  <si>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</si>
  <si>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</si>
  <si>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</si>
  <si>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</si>
  <si>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</si>
  <si>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</si>
  <si>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</si>
  <si>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</si>
  <si>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</si>
  <si>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</si>
  <si>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</si>
  <si>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</si>
  <si>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</si>
  <si>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</si>
  <si>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</si>
  <si>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</si>
  <si>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</si>
  <si>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</si>
  <si>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</si>
  <si>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</si>
  <si>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</si>
  <si>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</si>
  <si>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</si>
  <si>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</si>
  <si>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</si>
  <si>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</si>
  <si>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</si>
  <si>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</si>
  <si>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</si>
  <si>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</si>
  <si>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</si>
  <si>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</si>
  <si>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</si>
  <si>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</si>
  <si>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</si>
  <si>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</si>
  <si>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</si>
  <si>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</si>
  <si>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</si>
  <si>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</si>
  <si>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</si>
  <si>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</si>
  <si>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</si>
  <si>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</si>
  <si>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</si>
  <si>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</si>
  <si>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</si>
  <si>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</si>
  <si>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</si>
  <si>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</si>
  <si>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</si>
  <si>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</si>
  <si>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</si>
  <si>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</si>
  <si>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</si>
  <si>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</si>
  <si>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</si>
  <si>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</si>
  <si>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</si>
  <si>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</si>
  <si>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</si>
  <si>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</si>
  <si>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</si>
  <si>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</si>
  <si>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</si>
  <si>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</si>
  <si>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</si>
  <si>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</si>
  <si>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</si>
  <si>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</si>
  <si>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</si>
  <si>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</si>
  <si>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</si>
  <si>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</si>
  <si>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</si>
  <si>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</si>
  <si>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</si>
  <si>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</si>
  <si>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</si>
  <si>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</si>
  <si>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</si>
  <si>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</si>
  <si>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</si>
  <si>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</si>
  <si>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</si>
  <si>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</si>
  <si>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</si>
  <si>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</si>
  <si>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</si>
  <si>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</si>
  <si>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</si>
  <si>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</si>
  <si>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</si>
  <si>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</si>
  <si>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</si>
  <si>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</si>
  <si>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</si>
  <si>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</si>
  <si>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</si>
  <si>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</si>
  <si>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</si>
  <si>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</si>
  <si>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</si>
  <si>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</si>
  <si>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</si>
  <si>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</si>
  <si>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</si>
  <si>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</si>
  <si>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</si>
  <si>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</si>
  <si>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</si>
  <si>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</si>
  <si>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</si>
  <si>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</si>
  <si>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</si>
  <si>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</si>
  <si>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</si>
  <si>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</si>
  <si>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</si>
  <si>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</si>
  <si>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</si>
  <si>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</si>
  <si>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</si>
  <si>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</si>
  <si>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</si>
  <si>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</si>
  <si>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</si>
  <si>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</si>
  <si>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</si>
  <si>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</si>
  <si>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</si>
  <si>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</si>
  <si>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</si>
  <si>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</si>
  <si>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</si>
  <si>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</si>
  <si>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</si>
  <si>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</si>
  <si>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</si>
  <si>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</si>
  <si>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</si>
  <si>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</si>
  <si>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</si>
  <si>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</si>
  <si>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</si>
  <si>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</si>
  <si>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</si>
  <si>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</si>
  <si>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</si>
  <si>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</si>
  <si>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</si>
  <si>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</si>
  <si>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</si>
  <si>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</si>
  <si>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</si>
  <si>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</si>
  <si>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</si>
  <si>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</si>
  <si>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</si>
  <si>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</si>
  <si>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</si>
  <si>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</si>
  <si>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</si>
  <si>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</si>
  <si>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</si>
  <si>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</si>
  <si>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</si>
  <si>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</si>
  <si>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</si>
  <si>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</si>
  <si>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</si>
  <si>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</si>
  <si>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</si>
  <si>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</si>
  <si>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</si>
  <si>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</si>
  <si>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</si>
  <si>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</si>
  <si>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</si>
  <si>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</si>
  <si>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</si>
  <si>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</si>
  <si>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</si>
  <si>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</si>
  <si>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</si>
  <si>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</si>
  <si>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</si>
  <si>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</si>
  <si>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</si>
  <si>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</si>
  <si>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</si>
  <si>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</si>
  <si>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</si>
  <si>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</si>
  <si>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</si>
  <si>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</si>
  <si>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</si>
  <si>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</si>
  <si>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</si>
  <si>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</si>
  <si>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</si>
  <si>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</si>
  <si>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</si>
  <si>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</si>
  <si>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</si>
  <si>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</si>
  <si>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</si>
  <si>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</si>
  <si>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</si>
  <si>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</si>
  <si>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</si>
  <si>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</si>
  <si>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</si>
  <si>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</si>
  <si>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</si>
  <si>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</si>
  <si>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</si>
  <si>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</si>
  <si>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</si>
  <si>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</si>
  <si>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</si>
  <si>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</si>
  <si>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</si>
  <si>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</si>
  <si>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</si>
  <si>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</si>
  <si>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</si>
  <si>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</si>
  <si>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</si>
  <si>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</si>
  <si>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</si>
  <si>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</si>
  <si>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</si>
  <si>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</si>
  <si>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</si>
  <si>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</si>
  <si>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</si>
  <si>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</si>
  <si>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</si>
  <si>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</si>
  <si>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</si>
  <si>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</si>
  <si>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</si>
  <si>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</si>
  <si>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</si>
  <si>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</si>
  <si>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</si>
  <si>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</si>
  <si>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</si>
  <si>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</si>
  <si>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</si>
  <si>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</si>
  <si>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</si>
  <si>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</si>
  <si>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</si>
  <si>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</si>
  <si>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</si>
  <si>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</si>
  <si>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</si>
  <si>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</si>
  <si>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</si>
  <si>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</si>
  <si>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</si>
  <si>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</si>
  <si>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</si>
  <si>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</si>
  <si>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</si>
  <si>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</si>
  <si>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</si>
  <si>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</si>
  <si>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</si>
  <si>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</si>
  <si>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</si>
  <si>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</si>
  <si>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</si>
  <si>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</si>
  <si>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</si>
  <si>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</si>
  <si>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</si>
  <si>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</si>
  <si>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</si>
  <si>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</si>
  <si>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</si>
  <si>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</si>
  <si>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</si>
  <si>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</si>
  <si>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</si>
  <si>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</si>
  <si>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</si>
  <si>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</si>
  <si>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</si>
  <si>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</si>
  <si>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</si>
  <si>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</si>
  <si>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</si>
  <si>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</si>
  <si>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</si>
  <si>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</si>
  <si>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</si>
  <si>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</si>
  <si>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</si>
  <si>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</si>
  <si>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</si>
  <si>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</si>
  <si>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</si>
  <si>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</si>
  <si>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</si>
  <si>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</si>
  <si>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</si>
  <si>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</si>
  <si>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</si>
  <si>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</si>
  <si>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</si>
  <si>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</si>
  <si>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</si>
  <si>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</si>
  <si>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</si>
  <si>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</si>
  <si>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</si>
  <si>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</si>
  <si>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</si>
  <si>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</si>
  <si>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</si>
  <si>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</si>
  <si>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</si>
  <si>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</si>
  <si>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</si>
  <si>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</si>
  <si>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</si>
  <si>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</si>
  <si>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</si>
  <si>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</si>
  <si>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</si>
  <si>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</si>
  <si>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</si>
  <si>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</si>
  <si>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</si>
  <si>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</si>
  <si>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</si>
  <si>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</si>
  <si>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</si>
  <si>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</si>
  <si>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</si>
  <si>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</si>
  <si>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</si>
  <si>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</si>
  <si>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</si>
  <si>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</si>
  <si>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</si>
  <si>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</si>
  <si>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</si>
  <si>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</si>
  <si>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</si>
  <si>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</si>
  <si>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</si>
  <si>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</si>
  <si>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</si>
  <si>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</si>
  <si>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</si>
  <si>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</si>
  <si>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</si>
  <si>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</si>
  <si>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</si>
  <si>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</si>
  <si>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</si>
  <si>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</si>
  <si>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</si>
  <si>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</si>
  <si>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</si>
  <si>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</si>
  <si>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</si>
  <si>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</si>
  <si>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</si>
  <si>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</si>
  <si>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</si>
  <si>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</si>
  <si>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</si>
  <si>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</si>
  <si>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</si>
  <si>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</si>
  <si>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</si>
  <si>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</si>
  <si>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</si>
  <si>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</si>
  <si>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</si>
  <si>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</si>
  <si>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</si>
  <si>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</si>
  <si>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</si>
  <si>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</si>
  <si>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</si>
  <si>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</si>
  <si>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</si>
  <si>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</si>
  <si>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</si>
  <si>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</si>
  <si>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</si>
  <si>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</si>
  <si>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</si>
  <si>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</si>
  <si>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</si>
  <si>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</si>
  <si>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</si>
  <si>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</si>
  <si>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</si>
  <si>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</si>
  <si>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</si>
  <si>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</si>
  <si>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</si>
  <si>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</si>
  <si>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</si>
  <si>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</si>
  <si>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</si>
  <si>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</si>
  <si>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</si>
  <si>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</si>
  <si>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</si>
  <si>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</si>
  <si>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</si>
  <si>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</si>
  <si>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</si>
  <si>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</si>
  <si>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</si>
  <si>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</si>
  <si>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</si>
  <si>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</si>
  <si>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</si>
  <si>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</si>
  <si>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</si>
  <si>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</si>
  <si>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</si>
  <si>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</si>
  <si>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</si>
  <si>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</si>
  <si>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</si>
  <si>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</si>
  <si>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</si>
  <si>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</si>
  <si>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</si>
  <si>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</si>
  <si>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</si>
  <si>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</si>
  <si>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</si>
  <si>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</si>
  <si>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</si>
  <si>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</si>
  <si>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</si>
  <si>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</si>
  <si>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</si>
  <si>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</si>
  <si>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</si>
  <si>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</si>
  <si>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</si>
  <si>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</si>
  <si>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</si>
  <si>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</si>
  <si>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</si>
  <si>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</si>
  <si>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</si>
  <si>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</si>
  <si>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</si>
  <si>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</si>
  <si>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</si>
  <si>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</si>
  <si>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</si>
  <si>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</si>
  <si>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</si>
  <si>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</si>
  <si>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</si>
  <si>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</si>
  <si>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</si>
  <si>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</si>
  <si>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</si>
  <si>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</si>
  <si>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</si>
  <si>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</si>
  <si>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</si>
  <si>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</si>
  <si>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</si>
  <si>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</si>
  <si>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</si>
  <si>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</si>
  <si>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</si>
  <si>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</si>
  <si>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</si>
  <si>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</si>
  <si>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</si>
  <si>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</si>
  <si>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</si>
  <si>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</si>
  <si>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</si>
  <si>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</si>
  <si>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</si>
  <si>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</si>
  <si>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</si>
  <si>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</si>
  <si>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</si>
  <si>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</si>
  <si>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</si>
  <si>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</si>
  <si>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</si>
  <si>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</si>
  <si>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</si>
  <si>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</si>
  <si>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</si>
  <si>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</si>
  <si>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</si>
  <si>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</si>
  <si>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</si>
  <si>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</si>
  <si>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</si>
  <si>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</si>
  <si>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</si>
  <si>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</si>
  <si>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</si>
  <si>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</si>
  <si>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</si>
  <si>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</si>
  <si>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</si>
  <si>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</si>
  <si>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</si>
  <si>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</si>
  <si>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</si>
  <si>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</si>
  <si>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</si>
  <si>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</si>
  <si>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</si>
  <si>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</si>
  <si>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</si>
  <si>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</si>
  <si>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</si>
  <si>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</si>
  <si>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</si>
  <si>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</si>
  <si>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</si>
  <si>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</si>
  <si>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</si>
  <si>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</si>
  <si>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</si>
  <si>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</si>
  <si>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</si>
  <si>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</si>
  <si>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</si>
  <si>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</si>
  <si>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</si>
  <si>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</si>
  <si>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</si>
  <si>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</si>
  <si>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</si>
  <si>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</si>
  <si>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</si>
  <si>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</si>
  <si>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</si>
  <si>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</si>
  <si>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</si>
  <si>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</si>
  <si>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</si>
  <si>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</si>
  <si>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</si>
  <si>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</si>
  <si>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</si>
  <si>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</si>
  <si>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</si>
  <si>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</si>
  <si>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</si>
  <si>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</si>
  <si>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</si>
  <si>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</si>
  <si>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</si>
  <si>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</si>
  <si>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</si>
  <si>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</si>
  <si>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</si>
  <si>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</si>
  <si>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</si>
  <si>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</si>
  <si>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</si>
  <si>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</si>
  <si>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</si>
  <si>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</si>
  <si>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</si>
  <si>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</si>
  <si>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</si>
  <si>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</si>
  <si>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</si>
  <si>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</si>
  <si>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</si>
  <si>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</si>
  <si>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</si>
  <si>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</si>
  <si>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</si>
  <si>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</si>
  <si>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</si>
  <si>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</si>
  <si>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</si>
  <si>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</si>
  <si>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</si>
  <si>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</si>
  <si>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</si>
  <si>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</si>
  <si>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</si>
  <si>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</si>
  <si>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</si>
  <si>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</si>
  <si>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</si>
  <si>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</si>
  <si>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</si>
  <si>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</si>
  <si>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</si>
  <si>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</si>
  <si>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</si>
  <si>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</si>
  <si>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</si>
  <si>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</si>
  <si>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</si>
  <si>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</si>
  <si>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</si>
  <si>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</si>
  <si>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</si>
  <si>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</si>
  <si>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</si>
  <si>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</si>
  <si>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</si>
  <si>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</si>
  <si>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</si>
  <si>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</si>
  <si>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</si>
  <si>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</si>
  <si>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</si>
  <si>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</si>
  <si>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</si>
  <si>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</si>
  <si>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</si>
  <si>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</si>
  <si>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</si>
  <si>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</si>
  <si>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</si>
  <si>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</si>
  <si>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</si>
  <si>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</si>
  <si>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</si>
  <si>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</si>
  <si>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</si>
  <si>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</si>
  <si>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</si>
  <si>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</si>
  <si>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</si>
  <si>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</si>
  <si>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</si>
  <si>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</si>
  <si>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</si>
  <si>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</si>
  <si>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</si>
  <si>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</si>
  <si>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</si>
  <si>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</si>
  <si>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</si>
  <si>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</si>
  <si>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</si>
  <si>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</si>
  <si>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</si>
  <si>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</si>
  <si>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</si>
  <si>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</si>
  <si>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</si>
  <si>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</si>
  <si>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</si>
  <si>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</si>
  <si>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</si>
  <si>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</si>
  <si>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</si>
  <si>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</si>
  <si>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</si>
  <si>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</si>
  <si>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</si>
  <si>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</si>
  <si>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</si>
  <si>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</si>
  <si>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</si>
  <si>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</si>
  <si>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</si>
  <si>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</si>
  <si>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</si>
  <si>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</si>
  <si>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</si>
  <si>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</si>
  <si>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</si>
  <si>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</si>
  <si>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</si>
  <si>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</si>
  <si>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</si>
  <si>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</si>
  <si>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</si>
  <si>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</si>
  <si>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</si>
  <si>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</si>
  <si>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</si>
  <si>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</si>
  <si>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</si>
  <si>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</si>
  <si>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</si>
  <si>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</si>
  <si>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</si>
  <si>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</si>
  <si>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</si>
  <si>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</si>
  <si>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</si>
  <si>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</si>
  <si>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</si>
  <si>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</si>
  <si>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</si>
  <si>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</si>
  <si>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</si>
  <si>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</si>
  <si>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</si>
  <si>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</si>
  <si>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</si>
  <si>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</si>
  <si>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</si>
  <si>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</si>
  <si>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</si>
  <si>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</si>
  <si>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</si>
  <si>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</si>
  <si>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</si>
  <si>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</si>
  <si>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</si>
  <si>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</si>
  <si>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</si>
  <si>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</si>
  <si>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</si>
  <si>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</si>
  <si>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</si>
  <si>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</si>
  <si>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</si>
  <si>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</si>
  <si>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</si>
  <si>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</si>
  <si>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</si>
  <si>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</si>
  <si>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</si>
  <si>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</si>
  <si>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</si>
  <si>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</si>
  <si>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</si>
  <si>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</si>
  <si>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</si>
  <si>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</si>
  <si>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</si>
  <si>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</si>
  <si>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</si>
  <si>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</si>
  <si>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</si>
  <si>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</si>
  <si>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</si>
  <si>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</si>
  <si>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</si>
  <si>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</si>
  <si>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</si>
  <si>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</si>
  <si>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</si>
  <si>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</si>
  <si>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</si>
  <si>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</si>
  <si>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</si>
  <si>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</si>
  <si>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</si>
  <si>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</si>
  <si>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</si>
  <si>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</si>
  <si>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</si>
  <si>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</si>
  <si>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</si>
  <si>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</si>
  <si>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</si>
  <si>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</si>
  <si>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</si>
  <si>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</si>
  <si>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</si>
  <si>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</si>
  <si>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</si>
  <si>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</si>
  <si>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</si>
  <si>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</si>
  <si>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</si>
  <si>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</si>
  <si>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</si>
  <si>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</si>
  <si>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</si>
  <si>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</si>
  <si>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</si>
  <si>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</si>
  <si>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</si>
  <si>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</si>
  <si>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</si>
  <si>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</si>
  <si>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</si>
  <si>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</si>
  <si>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</si>
  <si>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</si>
  <si>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</si>
  <si>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</si>
  <si>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</si>
  <si>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</si>
  <si>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</si>
  <si>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</si>
  <si>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</si>
  <si>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</si>
  <si>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</si>
  <si>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</si>
  <si>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</si>
  <si>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</si>
  <si>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</si>
  <si>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</si>
  <si>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</si>
  <si>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</si>
  <si>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</si>
  <si>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</si>
  <si>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</si>
  <si>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</si>
  <si>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</si>
  <si>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</si>
  <si>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</si>
  <si>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</si>
  <si>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</si>
  <si>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</si>
  <si>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</si>
  <si>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</si>
  <si>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</si>
  <si>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</si>
  <si>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</si>
  <si>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</si>
  <si>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</si>
  <si>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</si>
  <si>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</si>
  <si>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</si>
  <si>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</si>
  <si>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</si>
  <si>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</si>
  <si>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</si>
  <si>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</si>
  <si>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</si>
  <si>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</si>
  <si>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</si>
  <si>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</si>
  <si>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</si>
  <si>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</si>
  <si>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</si>
  <si>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</si>
  <si>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</si>
  <si>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</si>
  <si>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</si>
  <si>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</si>
  <si>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</si>
  <si>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</si>
  <si>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</si>
  <si>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</si>
  <si>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</si>
  <si>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</si>
  <si>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</si>
  <si>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</si>
  <si>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</si>
  <si>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</si>
  <si>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</si>
  <si>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</si>
  <si>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</si>
  <si>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</si>
  <si>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</si>
  <si>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</si>
  <si>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</si>
  <si>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</si>
  <si>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</si>
  <si>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</si>
  <si>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</si>
  <si>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</si>
  <si>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</si>
  <si>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</si>
  <si>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</si>
  <si>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</si>
  <si>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</si>
  <si>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</si>
  <si>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</si>
  <si>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</si>
  <si>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</si>
  <si>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</si>
  <si>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</si>
  <si>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</si>
  <si>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</si>
  <si>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</si>
  <si>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</si>
  <si>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</si>
  <si>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</si>
  <si>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</si>
  <si>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</si>
  <si>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</si>
  <si>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</si>
  <si>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</si>
  <si>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</si>
  <si>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</si>
  <si>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</si>
  <si>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</si>
  <si>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</si>
  <si>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</si>
  <si>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</si>
  <si>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</si>
  <si>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</si>
  <si>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</si>
  <si>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</si>
  <si>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</si>
  <si>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</si>
  <si>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</si>
  <si>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</si>
  <si>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</si>
  <si>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</si>
  <si>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</si>
  <si>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</si>
  <si>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</si>
  <si>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</si>
  <si>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</si>
  <si>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</si>
  <si>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</si>
  <si>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</si>
  <si>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</si>
  <si>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</si>
  <si>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</si>
  <si>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</si>
  <si>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</si>
  <si>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</si>
  <si>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</si>
  <si>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</si>
  <si>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</si>
  <si>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</si>
  <si>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</si>
  <si>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</si>
  <si>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</si>
  <si>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</si>
  <si>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</si>
  <si>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</si>
  <si>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</si>
  <si>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</si>
  <si>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</si>
  <si>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</si>
  <si>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</si>
  <si>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</si>
  <si>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</si>
  <si>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</si>
  <si>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</si>
  <si>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</si>
  <si>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</si>
  <si>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</si>
  <si>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</si>
  <si>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</si>
  <si>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</si>
  <si>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</si>
  <si>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</si>
  <si>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</si>
  <si>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</si>
  <si>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</si>
  <si>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</si>
  <si>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</si>
  <si>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</si>
  <si>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</si>
  <si>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</si>
  <si>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</si>
  <si>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</si>
  <si>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</si>
  <si>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</si>
  <si>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</si>
  <si>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</si>
  <si>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</si>
  <si>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</si>
  <si>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</si>
  <si>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</si>
  <si>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</si>
  <si>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</si>
  <si>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</si>
  <si>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</si>
  <si>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</si>
  <si>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</si>
  <si>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</si>
  <si>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</si>
  <si>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</si>
  <si>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</si>
  <si>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</si>
  <si>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</si>
  <si>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</si>
  <si>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</si>
  <si>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</si>
  <si>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</si>
  <si>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</si>
  <si>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</si>
  <si>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</si>
  <si>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</si>
  <si>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</si>
  <si>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</si>
  <si>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</si>
  <si>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</si>
  <si>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</si>
  <si>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</si>
  <si>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</si>
  <si>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</si>
  <si>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</si>
  <si>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</si>
  <si>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</si>
  <si>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</si>
  <si>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</si>
  <si>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</si>
  <si>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</si>
  <si>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</si>
  <si>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</si>
  <si>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</si>
  <si>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</si>
  <si>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</si>
  <si>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</si>
  <si>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</si>
  <si>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</si>
  <si>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</si>
  <si>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</si>
  <si>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</si>
  <si>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</si>
  <si>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</si>
  <si>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</si>
  <si>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</si>
  <si>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</si>
  <si>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</si>
  <si>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</si>
  <si>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</si>
  <si>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</si>
  <si>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</si>
  <si>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</si>
  <si>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</si>
  <si>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</si>
  <si>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</si>
  <si>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</si>
  <si>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</si>
  <si>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</si>
  <si>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</si>
  <si>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</si>
  <si>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</si>
  <si>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</si>
  <si>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</si>
  <si>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</si>
  <si>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</si>
  <si>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</si>
  <si>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</si>
  <si>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</si>
  <si>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</si>
  <si>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</si>
  <si>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</si>
  <si>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</si>
  <si>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</si>
  <si>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</si>
  <si>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</si>
  <si>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</si>
  <si>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</si>
  <si>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</si>
  <si>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</si>
  <si>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</si>
  <si>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</si>
  <si>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</si>
  <si>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</si>
  <si>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</si>
  <si>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</si>
  <si>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</si>
  <si>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</si>
  <si>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</si>
  <si>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</si>
  <si>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</si>
  <si>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</si>
  <si>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</si>
  <si>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</si>
  <si>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</si>
  <si>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</si>
  <si>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</si>
  <si>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</si>
  <si>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</si>
  <si>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</si>
  <si>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</si>
  <si>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</si>
  <si>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</si>
  <si>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</si>
  <si>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</si>
  <si>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</si>
  <si>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</si>
  <si>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</si>
  <si>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</si>
  <si>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</si>
  <si>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</si>
  <si>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</si>
  <si>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</si>
  <si>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</si>
  <si>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</si>
  <si>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</si>
  <si>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</si>
  <si>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</si>
  <si>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</si>
  <si>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</si>
  <si>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</si>
  <si>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</si>
  <si>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</si>
  <si>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</si>
  <si>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</si>
  <si>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</si>
  <si>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</si>
  <si>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</si>
  <si>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</si>
  <si>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</si>
  <si>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</si>
  <si>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</si>
  <si>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</si>
  <si>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</si>
  <si>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</si>
  <si>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</si>
  <si>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</si>
  <si>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</si>
  <si>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</si>
  <si>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</si>
  <si>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</si>
  <si>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</si>
  <si>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</si>
  <si>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</si>
  <si>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</si>
  <si>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</si>
  <si>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</si>
  <si>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</si>
  <si>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</si>
  <si>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</si>
  <si>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</si>
  <si>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</si>
  <si>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</si>
  <si>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</si>
  <si>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</si>
  <si>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</si>
  <si>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</si>
  <si>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</si>
  <si>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</si>
  <si>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</si>
  <si>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</si>
  <si>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</si>
  <si>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</si>
  <si>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</si>
  <si>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</si>
  <si>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</si>
  <si>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</si>
  <si>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</si>
  <si>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</si>
  <si>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</si>
  <si>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</si>
  <si>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</si>
  <si>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</si>
  <si>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</si>
  <si>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</si>
  <si>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</si>
  <si>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</si>
  <si>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</si>
  <si>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</si>
  <si>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</si>
  <si>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</si>
  <si>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</si>
  <si>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</si>
  <si>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</si>
  <si>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</si>
  <si>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</si>
  <si>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</si>
  <si>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</si>
  <si>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</si>
  <si>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</si>
  <si>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</si>
  <si>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</si>
  <si>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</si>
  <si>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</si>
  <si>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</si>
  <si>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</si>
  <si>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</si>
  <si>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</si>
  <si>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</si>
  <si>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</si>
  <si>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</si>
  <si>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</si>
  <si>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</si>
  <si>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</si>
  <si>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</si>
  <si>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</si>
  <si>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</si>
  <si>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</si>
  <si>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</si>
  <si>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</si>
  <si>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</si>
  <si>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</si>
  <si>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</si>
  <si>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</si>
  <si>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</si>
  <si>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</si>
  <si>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</si>
  <si>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</si>
  <si>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</si>
  <si>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</si>
  <si>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</si>
  <si>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</si>
  <si>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</si>
  <si>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</si>
  <si>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</si>
  <si>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</si>
  <si>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</si>
  <si>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</si>
  <si>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</si>
  <si>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</si>
  <si>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</si>
  <si>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</si>
  <si>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</si>
  <si>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</si>
  <si>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</si>
  <si>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</si>
  <si>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</si>
  <si>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</si>
  <si>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</si>
  <si>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</si>
  <si>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</si>
  <si>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</si>
  <si>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</si>
  <si>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</si>
  <si>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</si>
  <si>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</si>
  <si>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</si>
  <si>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</si>
  <si>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</si>
  <si>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</si>
  <si>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</si>
  <si>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</si>
  <si>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</si>
  <si>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</si>
  <si>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</si>
  <si>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</si>
  <si>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</si>
  <si>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</si>
  <si>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</si>
  <si>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</si>
  <si>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</si>
  <si>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</si>
  <si>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</si>
  <si>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</si>
  <si>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</si>
  <si>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</si>
  <si>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</si>
  <si>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</si>
  <si>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</si>
  <si>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</si>
  <si>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</si>
  <si>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</si>
  <si>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</si>
  <si>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</si>
  <si>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</si>
  <si>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</si>
  <si>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</si>
  <si>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</si>
  <si>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</si>
  <si>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</si>
  <si>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</si>
  <si>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</si>
  <si>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</si>
  <si>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</si>
  <si>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</si>
  <si>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</si>
  <si>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</si>
  <si>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</si>
  <si>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</si>
  <si>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</si>
  <si>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</si>
  <si>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</si>
  <si>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</si>
  <si>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</si>
  <si>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</si>
  <si>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</si>
  <si>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</si>
  <si>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</si>
  <si>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</si>
  <si>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</si>
  <si>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</si>
  <si>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</si>
  <si>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</si>
  <si>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</si>
  <si>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</si>
  <si>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</si>
  <si>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</si>
  <si>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</si>
  <si>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</si>
  <si>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</si>
  <si>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</si>
  <si>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</si>
  <si>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</si>
  <si>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</si>
  <si>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</si>
  <si>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</si>
  <si>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</si>
  <si>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</si>
  <si>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</si>
  <si>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</si>
  <si>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</si>
  <si>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</si>
  <si>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</si>
  <si>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</si>
  <si>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</si>
  <si>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</si>
  <si>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</si>
  <si>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</si>
  <si>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</si>
  <si>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</si>
  <si>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</si>
  <si>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</si>
  <si>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</si>
  <si>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</si>
  <si>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</si>
  <si>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</si>
  <si>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</si>
  <si>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</si>
  <si>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</si>
  <si>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</si>
  <si>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</si>
  <si>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</si>
  <si>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</si>
  <si>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</si>
  <si>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</si>
  <si>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</si>
  <si>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</si>
  <si>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</si>
  <si>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</si>
  <si>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</si>
  <si>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</si>
  <si>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</si>
  <si>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</si>
  <si>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</si>
  <si>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</si>
  <si>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</si>
  <si>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</si>
  <si>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</si>
  <si>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</si>
  <si>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</si>
  <si>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</si>
  <si>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</si>
  <si>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</si>
  <si>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</si>
  <si>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</si>
  <si>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</si>
  <si>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</si>
  <si>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</si>
  <si>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</si>
  <si>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</si>
  <si>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</si>
  <si>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</si>
  <si>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</si>
  <si>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</si>
  <si>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</si>
  <si>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</si>
  <si>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</si>
  <si>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</si>
  <si>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</si>
  <si>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</si>
  <si>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</si>
  <si>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</si>
  <si>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</si>
  <si>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x</t>
  </si>
  <si>
    <t>Fixture0</t>
  </si>
  <si>
    <t>X distance</t>
  </si>
  <si>
    <t>Y distance</t>
  </si>
  <si>
    <t>X distances</t>
  </si>
  <si>
    <t>Fixture1</t>
  </si>
  <si>
    <t>Fixture2</t>
  </si>
  <si>
    <t>Fixture3</t>
  </si>
  <si>
    <t>Fixture4</t>
  </si>
  <si>
    <t>Fixture5</t>
  </si>
  <si>
    <t>Fixture6</t>
  </si>
  <si>
    <t>Fixture7</t>
  </si>
  <si>
    <t>Fixture8</t>
  </si>
  <si>
    <t>Fixture9</t>
  </si>
  <si>
    <t>Luminance Calcs CIE</t>
  </si>
  <si>
    <t>FixtureData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</si>
</sst>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49">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327739360"/>
        <c:axId val="327740536"/>
      </c:scatterChart>
      <c:valAx>
        <c:axId val="327739360"/>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327740536"/>
        <c:crosses val="autoZero"/>
        <c:crossBetween val="midCat"/>
      </c:valAx>
      <c:valAx>
        <c:axId val="327740536"/>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32773936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328001296"/>
        <c:axId val="328002864"/>
      </c:scatterChart>
      <c:valAx>
        <c:axId val="328001296"/>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328002864"/>
        <c:crosses val="autoZero"/>
        <c:crossBetween val="midCat"/>
      </c:valAx>
      <c:valAx>
        <c:axId val="328002864"/>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32800129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ATB2_40B_LED_E70_XXXXX_R2.ies</c:v>
                </c:pt>
                <c:pt idx="1">
                  <c:v>ATB2_40B_LED_E70_XXXXX_R2.ies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472086128"/>
        <c:axId val="472091224"/>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Luminance!$F$4:$F$13</c:f>
              <c:numCache>
                <c:formatCode>0.00</c:formatCode>
                <c:ptCount val="10"/>
                <c:pt idx="0">
                  <c:v>0.66123351443113476</c:v>
                </c:pt>
                <c:pt idx="1">
                  <c:v>0.66123351443113476</c:v>
                </c:pt>
              </c:numCache>
            </c:numRef>
          </c:val>
        </c:ser>
        <c:dLbls>
          <c:showLegendKey val="0"/>
          <c:showVal val="0"/>
          <c:showCatName val="0"/>
          <c:showSerName val="0"/>
          <c:showPercent val="0"/>
          <c:showBubbleSize val="0"/>
        </c:dLbls>
        <c:gapWidth val="211"/>
        <c:axId val="472093184"/>
        <c:axId val="472094752"/>
      </c:barChart>
      <c:catAx>
        <c:axId val="47208612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72091224"/>
        <c:crosses val="autoZero"/>
        <c:auto val="1"/>
        <c:lblAlgn val="ctr"/>
        <c:lblOffset val="100"/>
        <c:noMultiLvlLbl val="0"/>
      </c:catAx>
      <c:valAx>
        <c:axId val="47209122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86128"/>
        <c:crosses val="autoZero"/>
        <c:crossBetween val="between"/>
      </c:valAx>
      <c:catAx>
        <c:axId val="472093184"/>
        <c:scaling>
          <c:orientation val="minMax"/>
        </c:scaling>
        <c:delete val="1"/>
        <c:axPos val="b"/>
        <c:numFmt formatCode="General" sourceLinked="1"/>
        <c:majorTickMark val="out"/>
        <c:minorTickMark val="none"/>
        <c:tickLblPos val="nextTo"/>
        <c:crossAx val="472094752"/>
        <c:crosses val="autoZero"/>
        <c:auto val="1"/>
        <c:lblAlgn val="ctr"/>
        <c:lblOffset val="100"/>
        <c:noMultiLvlLbl val="0"/>
      </c:catAx>
      <c:valAx>
        <c:axId val="472094752"/>
        <c:scaling>
          <c:orientation val="minMax"/>
        </c:scaling>
        <c:delete val="1"/>
        <c:axPos val="r"/>
        <c:numFmt formatCode="0.00" sourceLinked="1"/>
        <c:majorTickMark val="out"/>
        <c:minorTickMark val="none"/>
        <c:tickLblPos val="nextTo"/>
        <c:crossAx val="472093184"/>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64.23</c:v>
                </c:pt>
                <c:pt idx="2">
                  <c:v>127.83</c:v>
                </c:pt>
                <c:pt idx="3">
                  <c:v>190.82</c:v>
                </c:pt>
                <c:pt idx="4">
                  <c:v>253.2</c:v>
                </c:pt>
                <c:pt idx="5">
                  <c:v>314.97000000000003</c:v>
                </c:pt>
                <c:pt idx="6">
                  <c:v>376.14</c:v>
                </c:pt>
                <c:pt idx="7">
                  <c:v>436.71</c:v>
                </c:pt>
                <c:pt idx="8">
                  <c:v>496.7</c:v>
                </c:pt>
                <c:pt idx="9">
                  <c:v>556.11</c:v>
                </c:pt>
                <c:pt idx="10">
                  <c:v>614.94000000000005</c:v>
                </c:pt>
                <c:pt idx="11">
                  <c:v>673.19</c:v>
                </c:pt>
                <c:pt idx="12">
                  <c:v>730.89</c:v>
                </c:pt>
                <c:pt idx="13">
                  <c:v>788.02</c:v>
                </c:pt>
                <c:pt idx="14">
                  <c:v>844.6</c:v>
                </c:pt>
                <c:pt idx="15">
                  <c:v>900.63</c:v>
                </c:pt>
                <c:pt idx="16">
                  <c:v>956.11</c:v>
                </c:pt>
                <c:pt idx="17">
                  <c:v>1011.06</c:v>
                </c:pt>
                <c:pt idx="18">
                  <c:v>1065.47</c:v>
                </c:pt>
                <c:pt idx="19">
                  <c:v>1119.3499999999999</c:v>
                </c:pt>
                <c:pt idx="20">
                  <c:v>1172.71</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72095536"/>
        <c:axId val="472096320"/>
      </c:lineChart>
      <c:catAx>
        <c:axId val="4720955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96320"/>
        <c:crosses val="autoZero"/>
        <c:auto val="1"/>
        <c:lblAlgn val="ctr"/>
        <c:lblOffset val="100"/>
        <c:noMultiLvlLbl val="0"/>
      </c:catAx>
      <c:valAx>
        <c:axId val="472096320"/>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9553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91</c:v>
                </c:pt>
              </c:numCache>
            </c:numRef>
          </c:xVal>
          <c:yVal>
            <c:numRef>
              <c:f>Illuminance!$F$4</c:f>
              <c:numCache>
                <c:formatCode>0.00</c:formatCode>
                <c:ptCount val="1"/>
                <c:pt idx="0">
                  <c:v>9.4449011816568067</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9.4449011816568067</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2085736"/>
        <c:axId val="472087304"/>
      </c:scatterChart>
      <c:valAx>
        <c:axId val="47208573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87304"/>
        <c:crosses val="autoZero"/>
        <c:crossBetween val="midCat"/>
      </c:valAx>
      <c:valAx>
        <c:axId val="47208730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8573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91</c:v>
                </c:pt>
              </c:numCache>
            </c:numRef>
          </c:xVal>
          <c:yVal>
            <c:numRef>
              <c:f>Luminance!$F$4</c:f>
              <c:numCache>
                <c:formatCode>0.00</c:formatCode>
                <c:ptCount val="1"/>
                <c:pt idx="0">
                  <c:v>0.66123351443113476</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0.66123351443113476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2090440"/>
        <c:axId val="472091616"/>
      </c:scatterChart>
      <c:valAx>
        <c:axId val="47209044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91616"/>
        <c:crosses val="autoZero"/>
        <c:crossBetween val="midCat"/>
      </c:valAx>
      <c:valAx>
        <c:axId val="472091616"/>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209044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Illuminance!$I$4:$I$13</c:f>
              <c:numCache>
                <c:formatCode>0.00</c:formatCode>
                <c:ptCount val="10"/>
                <c:pt idx="0">
                  <c:v>2.0802957525365744</c:v>
                </c:pt>
                <c:pt idx="1">
                  <c:v>2.0802957525365744</c:v>
                </c:pt>
              </c:numCache>
            </c:numRef>
          </c:val>
        </c:ser>
        <c:dLbls>
          <c:showLegendKey val="0"/>
          <c:showVal val="0"/>
          <c:showCatName val="0"/>
          <c:showSerName val="0"/>
          <c:showPercent val="0"/>
          <c:showBubbleSize val="0"/>
        </c:dLbls>
        <c:gapWidth val="150"/>
        <c:axId val="501354672"/>
        <c:axId val="501363296"/>
      </c:barChart>
      <c:catAx>
        <c:axId val="50135467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01363296"/>
        <c:crosses val="autoZero"/>
        <c:auto val="1"/>
        <c:lblAlgn val="ctr"/>
        <c:lblOffset val="100"/>
        <c:noMultiLvlLbl val="0"/>
      </c:catAx>
      <c:valAx>
        <c:axId val="501363296"/>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35467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Luminance!$I$4:$I$13</c:f>
              <c:numCache>
                <c:formatCode>0.00</c:formatCode>
                <c:ptCount val="10"/>
                <c:pt idx="0">
                  <c:v>1.7619292476737822</c:v>
                </c:pt>
                <c:pt idx="1">
                  <c:v>1.7619292476737822</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ATB2_40B_LED_E70_XXXXX_R2.ies</c:v>
                </c:pt>
                <c:pt idx="1">
                  <c:v>ATB2_40B_LED_E70_XXXXX_R2.ies</c:v>
                </c:pt>
              </c:strCache>
            </c:strRef>
          </c:cat>
          <c:val>
            <c:numRef>
              <c:f>Luminance!$J$4:$J$13</c:f>
              <c:numCache>
                <c:formatCode>0.00</c:formatCode>
                <c:ptCount val="10"/>
                <c:pt idx="0">
                  <c:v>2.0864225354850872</c:v>
                </c:pt>
                <c:pt idx="1">
                  <c:v>2.0864225354850872</c:v>
                </c:pt>
              </c:numCache>
            </c:numRef>
          </c:val>
        </c:ser>
        <c:dLbls>
          <c:showLegendKey val="0"/>
          <c:showVal val="0"/>
          <c:showCatName val="0"/>
          <c:showSerName val="0"/>
          <c:showPercent val="0"/>
          <c:showBubbleSize val="0"/>
        </c:dLbls>
        <c:gapWidth val="150"/>
        <c:axId val="501361728"/>
        <c:axId val="501360160"/>
      </c:barChart>
      <c:catAx>
        <c:axId val="50136172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01360160"/>
        <c:crosses val="autoZero"/>
        <c:auto val="1"/>
        <c:lblAlgn val="ctr"/>
        <c:lblOffset val="100"/>
        <c:noMultiLvlLbl val="0"/>
      </c:catAx>
      <c:valAx>
        <c:axId val="501360160"/>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36172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ATB2_40B_LED_E70_XXXXX_R2.ies</c:v>
                </c:pt>
                <c:pt idx="1">
                  <c:v>ATB2_40B_LED_E70_XXXXX_R2.ies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501364864"/>
        <c:axId val="501360552"/>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Illuminance!$F$4:$F$13</c:f>
              <c:numCache>
                <c:formatCode>0.00</c:formatCode>
                <c:ptCount val="10"/>
                <c:pt idx="0">
                  <c:v>9.4449011816568067</c:v>
                </c:pt>
                <c:pt idx="1">
                  <c:v>9.4449011816568067</c:v>
                </c:pt>
              </c:numCache>
            </c:numRef>
          </c:val>
        </c:ser>
        <c:dLbls>
          <c:showLegendKey val="0"/>
          <c:showVal val="0"/>
          <c:showCatName val="0"/>
          <c:showSerName val="0"/>
          <c:showPercent val="0"/>
          <c:showBubbleSize val="0"/>
        </c:dLbls>
        <c:gapWidth val="208"/>
        <c:axId val="501360944"/>
        <c:axId val="501357024"/>
      </c:barChart>
      <c:catAx>
        <c:axId val="501364864"/>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01360552"/>
        <c:crosses val="autoZero"/>
        <c:auto val="0"/>
        <c:lblAlgn val="ctr"/>
        <c:lblOffset val="100"/>
        <c:noMultiLvlLbl val="0"/>
      </c:catAx>
      <c:valAx>
        <c:axId val="50136055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364864"/>
        <c:crosses val="autoZero"/>
        <c:crossBetween val="between"/>
      </c:valAx>
      <c:catAx>
        <c:axId val="501360944"/>
        <c:scaling>
          <c:orientation val="minMax"/>
        </c:scaling>
        <c:delete val="1"/>
        <c:axPos val="b"/>
        <c:numFmt formatCode="General" sourceLinked="1"/>
        <c:majorTickMark val="out"/>
        <c:minorTickMark val="none"/>
        <c:tickLblPos val="nextTo"/>
        <c:crossAx val="501357024"/>
        <c:crosses val="autoZero"/>
        <c:auto val="1"/>
        <c:lblAlgn val="ctr"/>
        <c:lblOffset val="100"/>
        <c:noMultiLvlLbl val="0"/>
      </c:catAx>
      <c:valAx>
        <c:axId val="501357024"/>
        <c:scaling>
          <c:orientation val="minMax"/>
        </c:scaling>
        <c:delete val="1"/>
        <c:axPos val="r"/>
        <c:numFmt formatCode="0.00" sourceLinked="1"/>
        <c:majorTickMark val="out"/>
        <c:minorTickMark val="none"/>
        <c:tickLblPos val="nextTo"/>
        <c:crossAx val="501360944"/>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01363688"/>
        <c:axId val="501362120"/>
      </c:lineChart>
      <c:catAx>
        <c:axId val="50136368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362120"/>
        <c:crosses val="autoZero"/>
        <c:auto val="1"/>
        <c:lblAlgn val="ctr"/>
        <c:lblOffset val="100"/>
        <c:noMultiLvlLbl val="0"/>
      </c:catAx>
      <c:valAx>
        <c:axId val="50136212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363688"/>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1"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9" t="s">
        <v>363</v>
      </c>
      <c r="C5" s="700"/>
      <c r="D5" s="701"/>
      <c r="E5" s="702" t="s">
        <v>344</v>
      </c>
      <c r="F5" s="703"/>
      <c r="G5" s="704"/>
    </row>
    <row r="8" spans="1:18">
      <c r="B8" s="705" t="str">
        <f>Translation!B285</f>
        <v>SEAD Procurement Tool for Energy Efficient Street Lighting</v>
      </c>
      <c r="C8" s="706"/>
      <c r="D8" s="706"/>
      <c r="E8" s="706"/>
      <c r="F8" s="706"/>
      <c r="G8" s="706"/>
      <c r="H8" s="706"/>
      <c r="I8" s="706"/>
      <c r="J8" s="706"/>
      <c r="K8" s="706"/>
      <c r="L8" s="706"/>
      <c r="M8" s="706"/>
      <c r="N8" s="707"/>
    </row>
    <row r="9" spans="1:18" ht="72.75" customHeight="1">
      <c r="B9" s="708"/>
      <c r="C9" s="709"/>
      <c r="D9" s="709"/>
      <c r="E9" s="709"/>
      <c r="F9" s="709"/>
      <c r="G9" s="709"/>
      <c r="H9" s="709"/>
      <c r="I9" s="709"/>
      <c r="J9" s="709"/>
      <c r="K9" s="709"/>
      <c r="L9" s="709"/>
      <c r="M9" s="709"/>
      <c r="N9" s="710"/>
      <c r="R9" s="129" t="s">
        <v>1047</v>
      </c>
    </row>
    <row r="10" spans="1:18" ht="35.25" hidden="1" customHeight="1">
      <c r="B10" s="708" t="str">
        <f>Translation!B286</f>
        <v>Before you get started, please take some time to read the instructions located on the navigation worksheet .</v>
      </c>
      <c r="C10" s="709"/>
      <c r="D10" s="709"/>
      <c r="E10" s="709"/>
      <c r="F10" s="709"/>
      <c r="G10" s="709"/>
      <c r="H10" s="709"/>
      <c r="I10" s="709"/>
      <c r="J10" s="709"/>
      <c r="K10" s="709"/>
      <c r="L10" s="709"/>
      <c r="M10" s="709"/>
      <c r="N10" s="710"/>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6" t="str">
        <f>Translation!B315</f>
        <v>This tool and accompanying street lighting technology profile are available at www.superefficient.org</v>
      </c>
      <c r="C26" s="697"/>
      <c r="D26" s="697"/>
      <c r="E26" s="697"/>
      <c r="F26" s="697"/>
      <c r="G26" s="697"/>
      <c r="H26" s="697"/>
      <c r="I26" s="697"/>
      <c r="J26" s="697"/>
      <c r="K26" s="697"/>
      <c r="L26" s="697"/>
      <c r="M26" s="697"/>
      <c r="N26" s="698"/>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3"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3"/>
      <c r="F8" s="713"/>
      <c r="G8" s="713"/>
      <c r="H8" s="713"/>
      <c r="I8" s="713"/>
      <c r="J8" s="713"/>
      <c r="K8" s="713"/>
      <c r="L8" s="713"/>
      <c r="M8" s="713"/>
      <c r="N8" s="713"/>
      <c r="O8" s="713"/>
    </row>
    <row r="9" spans="2:24" ht="36.75" customHeight="1">
      <c r="E9" s="716" t="str">
        <f>Translation!B31</f>
        <v>- The tool is designed to be simple to use, requiring little prior knowledge. Follow the steps, and look out for popup boxes and "?" links for additional information</v>
      </c>
      <c r="F9" s="716"/>
      <c r="G9" s="716"/>
      <c r="H9" s="716"/>
      <c r="I9" s="716"/>
      <c r="J9" s="716"/>
      <c r="K9" s="716"/>
      <c r="L9" s="716"/>
      <c r="M9" s="716"/>
      <c r="N9" s="716"/>
      <c r="O9" s="716"/>
    </row>
    <row r="10" spans="2:24" ht="57" customHeight="1">
      <c r="E10" s="716"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6"/>
      <c r="G10" s="716"/>
      <c r="H10" s="716"/>
      <c r="I10" s="716"/>
      <c r="J10" s="716"/>
      <c r="K10" s="716"/>
      <c r="L10" s="716"/>
      <c r="M10" s="716"/>
      <c r="N10" s="716"/>
      <c r="O10" s="716"/>
    </row>
    <row r="11" spans="2:24" ht="94.5" customHeight="1">
      <c r="E11" s="716"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6"/>
      <c r="G11" s="716"/>
      <c r="H11" s="716"/>
      <c r="I11" s="716"/>
      <c r="J11" s="716"/>
      <c r="K11" s="716"/>
      <c r="L11" s="716"/>
      <c r="M11" s="716"/>
      <c r="N11" s="716"/>
      <c r="O11" s="716"/>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3" t="str">
        <f>Translation!B72</f>
        <v>The inputs tab gives you access to all required inputs, as well as navigation to all the other tabs relevant to the user. Start here, and if you get lost come back here and find the appropriate step.</v>
      </c>
      <c r="E18" s="713"/>
      <c r="F18" s="713"/>
      <c r="G18" s="713"/>
      <c r="H18" s="713"/>
      <c r="I18" s="713"/>
      <c r="J18" s="713"/>
      <c r="K18" s="713"/>
      <c r="L18" s="713"/>
      <c r="M18" s="713"/>
      <c r="N18" s="713"/>
      <c r="O18" s="713"/>
    </row>
    <row r="19" spans="4:15">
      <c r="D19" s="74" t="str">
        <f>Translation!B48</f>
        <v xml:space="preserve">For a description of the other tabs and what they contain go here: </v>
      </c>
    </row>
    <row r="20" spans="4:15">
      <c r="D20" s="74"/>
    </row>
    <row r="21" spans="4:15">
      <c r="D21" s="714" t="str">
        <f>Translation!B70</f>
        <v>Tab Descriptions</v>
      </c>
      <c r="E21" s="715"/>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7" t="str">
        <f>Translation!B28</f>
        <v>Single Fixture</v>
      </c>
      <c r="E34" s="718"/>
    </row>
    <row r="35" spans="3:22" ht="15" customHeight="1">
      <c r="D35" s="717" t="str">
        <f>Translation!B61</f>
        <v>Retrofit - basic</v>
      </c>
      <c r="E35" s="718"/>
    </row>
    <row r="36" spans="3:22" ht="15" customHeight="1">
      <c r="D36" s="717" t="str">
        <f>Translation!B63</f>
        <v>Retrofit - detailed</v>
      </c>
      <c r="E36" s="718"/>
    </row>
    <row r="37" spans="3:22" ht="15" customHeight="1">
      <c r="D37" s="717" t="str">
        <f>Translation!B57</f>
        <v>New installation</v>
      </c>
      <c r="E37" s="718"/>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2" t="str">
        <f>Translation!B59</f>
        <v>Not all tabs are needed by the user, but all tabs are left open so that you can see how calculations are performed if needed. Here's a description of all the tabs in the tool:</v>
      </c>
      <c r="D55" s="712"/>
      <c r="E55" s="712"/>
      <c r="F55" s="712"/>
      <c r="G55" s="712"/>
      <c r="H55" s="712"/>
      <c r="I55" s="712"/>
      <c r="J55" s="712"/>
      <c r="K55" s="712"/>
      <c r="L55" s="712"/>
      <c r="M55" s="712"/>
      <c r="N55" s="712"/>
      <c r="O55" s="712"/>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1"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1"/>
      <c r="E73" s="711"/>
      <c r="F73" s="711"/>
      <c r="G73" s="711"/>
      <c r="H73" s="711"/>
      <c r="I73" s="711"/>
      <c r="J73" s="711"/>
      <c r="K73" s="711"/>
      <c r="L73" s="711"/>
      <c r="M73" s="711"/>
      <c r="N73" s="711"/>
      <c r="O73" s="711"/>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1"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1"/>
      <c r="E77" s="711"/>
      <c r="F77" s="711"/>
      <c r="G77" s="711"/>
      <c r="H77" s="711"/>
      <c r="I77" s="711"/>
      <c r="J77" s="711"/>
      <c r="K77" s="711"/>
      <c r="L77" s="711"/>
      <c r="M77" s="711"/>
      <c r="N77" s="711"/>
      <c r="O77" s="711"/>
    </row>
    <row r="78" spans="3:22" ht="15" customHeight="1">
      <c r="C78" s="96" t="s">
        <v>225</v>
      </c>
      <c r="D78" s="711" t="str">
        <f>Translation!B45</f>
        <v xml:space="preserve">Follow steps 1-5 on the inputs page to define your current configuration, desired target light levels, and relevant costs </v>
      </c>
      <c r="E78" s="711"/>
      <c r="F78" s="711"/>
      <c r="G78" s="711"/>
      <c r="H78" s="711"/>
      <c r="I78" s="711"/>
      <c r="J78" s="711"/>
      <c r="K78" s="711"/>
      <c r="L78" s="711"/>
      <c r="M78" s="711"/>
      <c r="N78" s="711"/>
      <c r="O78" s="711"/>
    </row>
    <row r="79" spans="3:22" ht="15" customHeight="1">
      <c r="C79" s="96" t="s">
        <v>226</v>
      </c>
      <c r="D79" s="711" t="str">
        <f>Translation!B81</f>
        <v xml:space="preserve">When choosing the upgrade fixture in Step 3, choose 'Multiple Fixtures' option and select some or all of the generic typical fixtures </v>
      </c>
      <c r="E79" s="711"/>
      <c r="F79" s="711"/>
      <c r="G79" s="711"/>
      <c r="H79" s="711"/>
      <c r="I79" s="711"/>
      <c r="J79" s="711"/>
      <c r="K79" s="711"/>
      <c r="L79" s="711"/>
      <c r="M79" s="711"/>
      <c r="N79" s="711"/>
      <c r="O79" s="711"/>
    </row>
    <row r="80" spans="3:22" ht="15" customHeight="1">
      <c r="C80" s="96" t="s">
        <v>227</v>
      </c>
      <c r="D80" s="711" t="str">
        <f>Translation!B73</f>
        <v xml:space="preserve">The MGraphs page will show you which fixtures pass and fail your illuminance criteria for the given road geometry, ranked in order of lowest to highest energy consumption. </v>
      </c>
      <c r="E80" s="711"/>
      <c r="F80" s="711"/>
      <c r="G80" s="711"/>
      <c r="H80" s="711"/>
      <c r="I80" s="711"/>
      <c r="J80" s="711"/>
      <c r="K80" s="711"/>
      <c r="L80" s="711"/>
      <c r="M80" s="711"/>
      <c r="N80" s="711"/>
      <c r="O80" s="711"/>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1"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1"/>
      <c r="E86" s="711"/>
      <c r="F86" s="711"/>
      <c r="G86" s="711"/>
      <c r="H86" s="711"/>
      <c r="I86" s="711"/>
      <c r="J86" s="711"/>
      <c r="K86" s="711"/>
      <c r="L86" s="711"/>
      <c r="M86" s="711"/>
      <c r="N86" s="711"/>
      <c r="O86" s="711"/>
      <c r="P86" s="96"/>
      <c r="Q86" s="96"/>
      <c r="R86" s="96"/>
      <c r="S86" s="96"/>
      <c r="T86" s="96"/>
      <c r="U86" s="96"/>
      <c r="V86" s="96"/>
    </row>
    <row r="87" spans="3:22" ht="15" customHeight="1">
      <c r="C87" s="96" t="s">
        <v>225</v>
      </c>
      <c r="D87" s="711" t="str">
        <f>Translation!B41</f>
        <v xml:space="preserve">Contact the manufacturer or visit their website to download the electronic IES files for the fixtures you're considering </v>
      </c>
      <c r="E87" s="711"/>
      <c r="F87" s="711"/>
      <c r="G87" s="711"/>
      <c r="H87" s="711"/>
      <c r="I87" s="711"/>
      <c r="J87" s="711"/>
      <c r="K87" s="711"/>
      <c r="L87" s="711"/>
      <c r="M87" s="711"/>
      <c r="N87" s="711"/>
      <c r="O87" s="711"/>
      <c r="P87" s="96"/>
      <c r="Q87" s="96"/>
      <c r="R87" s="96"/>
      <c r="S87" s="96"/>
      <c r="T87" s="96"/>
      <c r="U87" s="96"/>
      <c r="V87" s="96"/>
    </row>
    <row r="88" spans="3:22" ht="15" customHeight="1">
      <c r="C88" s="96" t="s">
        <v>226</v>
      </c>
      <c r="D88" s="711" t="str">
        <f>Translation!B79</f>
        <v xml:space="preserve">Use the Add IES file button in step 3 to add this data to the tool. Be sure to check default values for fixture life, cost, and lumen depreciation in the Fixtures tab and make sure they are appropriate for your fixture </v>
      </c>
      <c r="E88" s="711"/>
      <c r="F88" s="711"/>
      <c r="G88" s="711"/>
      <c r="H88" s="711"/>
      <c r="I88" s="711"/>
      <c r="J88" s="711"/>
      <c r="K88" s="711"/>
      <c r="L88" s="711"/>
      <c r="M88" s="711"/>
      <c r="N88" s="711"/>
      <c r="O88" s="711"/>
    </row>
    <row r="89" spans="3:22" ht="15" customHeight="1">
      <c r="C89" s="96" t="s">
        <v>227</v>
      </c>
      <c r="D89" s="711" t="str">
        <f>Translation!B46</f>
        <v xml:space="preserve">Follow steps 1-5 to define your road configuration, desired target light levels, and relavant costs </v>
      </c>
      <c r="E89" s="711"/>
      <c r="F89" s="711"/>
      <c r="G89" s="711"/>
      <c r="H89" s="711"/>
      <c r="I89" s="711"/>
      <c r="J89" s="711"/>
      <c r="K89" s="711"/>
      <c r="L89" s="711"/>
      <c r="M89" s="711"/>
      <c r="N89" s="711"/>
      <c r="O89" s="711"/>
    </row>
    <row r="90" spans="3:22" ht="32.25" customHeight="1">
      <c r="C90" s="96" t="s">
        <v>228</v>
      </c>
      <c r="D90" s="711" t="str">
        <f>Translation!B81</f>
        <v xml:space="preserve">When choosing the upgrade fixture in Step 3, choose 'Multiple Fixtures' option and select some or all of the generic typical fixtures </v>
      </c>
      <c r="E90" s="711"/>
      <c r="F90" s="711"/>
      <c r="G90" s="711"/>
      <c r="H90" s="711"/>
      <c r="I90" s="711"/>
      <c r="J90" s="711"/>
      <c r="K90" s="711"/>
      <c r="L90" s="711"/>
      <c r="M90" s="711"/>
      <c r="N90" s="711"/>
      <c r="O90" s="711"/>
    </row>
    <row r="91" spans="3:22" ht="15" customHeight="1">
      <c r="C91" s="96" t="s">
        <v>229</v>
      </c>
      <c r="D91" s="711" t="str">
        <f>Translation!B73</f>
        <v xml:space="preserve">The MGraphs page will show you which fixtures pass and fail your illuminance criteria for the given road geometry, ranked in order of lowest to highest energy consumption. </v>
      </c>
      <c r="E91" s="711"/>
      <c r="F91" s="711"/>
      <c r="G91" s="711"/>
      <c r="H91" s="711"/>
      <c r="I91" s="711"/>
      <c r="J91" s="711"/>
      <c r="K91" s="711"/>
      <c r="L91" s="711"/>
      <c r="M91" s="711"/>
      <c r="N91" s="711"/>
      <c r="O91" s="711"/>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1"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1"/>
      <c r="E96" s="711"/>
      <c r="F96" s="711"/>
      <c r="G96" s="711"/>
      <c r="H96" s="711"/>
      <c r="I96" s="711"/>
      <c r="J96" s="711"/>
      <c r="K96" s="711"/>
      <c r="L96" s="711"/>
      <c r="M96" s="711"/>
      <c r="N96" s="711"/>
      <c r="O96" s="711"/>
    </row>
    <row r="97" spans="3:15" ht="15" customHeight="1">
      <c r="C97" s="96" t="s">
        <v>225</v>
      </c>
      <c r="D97" s="711" t="str">
        <f>Translation!B47</f>
        <v xml:space="preserve">Follow steps 1-5, choosing the appropriate comparison type of single fixture or multiple fixtures in step 3 </v>
      </c>
      <c r="E97" s="711"/>
      <c r="F97" s="711"/>
      <c r="G97" s="711"/>
      <c r="H97" s="711"/>
      <c r="I97" s="711"/>
      <c r="J97" s="711"/>
      <c r="K97" s="711"/>
      <c r="L97" s="711"/>
      <c r="M97" s="711"/>
      <c r="N97" s="711"/>
      <c r="O97" s="711"/>
    </row>
    <row r="98" spans="3:15" ht="15" customHeight="1">
      <c r="C98" s="96" t="s">
        <v>226</v>
      </c>
      <c r="D98" s="711" t="str">
        <f>Translation!B71</f>
        <v xml:space="preserve">The 'baseline' scenario can be ignored, or you can use the 'No fixture' fixture choice to set energy consumption of the baseline shown in the graphs to zero </v>
      </c>
      <c r="E98" s="711"/>
      <c r="F98" s="711"/>
      <c r="G98" s="711"/>
      <c r="H98" s="711"/>
      <c r="I98" s="711"/>
      <c r="J98" s="711"/>
      <c r="K98" s="711"/>
      <c r="L98" s="711"/>
      <c r="M98" s="711"/>
      <c r="N98" s="711"/>
      <c r="O98" s="711"/>
    </row>
    <row r="99" spans="3:15" ht="15" customHeight="1">
      <c r="C99" s="96" t="s">
        <v>227</v>
      </c>
      <c r="D99" s="711" t="str">
        <f>Translation!B50</f>
        <v xml:space="preserve">If only analyzing a single fixture, use the "Save Single Upgrade" button to save the scenario to the MResults tab. If analyzing multiple fixtures, the fixtures will be saved when you click 'Run Selected Fixtures' </v>
      </c>
      <c r="E99" s="711"/>
      <c r="F99" s="711"/>
      <c r="G99" s="711"/>
      <c r="H99" s="711"/>
      <c r="I99" s="711"/>
      <c r="J99" s="711"/>
      <c r="K99" s="711"/>
      <c r="L99" s="711"/>
      <c r="M99" s="711"/>
      <c r="N99" s="711"/>
      <c r="O99" s="711"/>
    </row>
    <row r="100" spans="3:15" ht="15" customHeight="1">
      <c r="C100" s="96" t="s">
        <v>228</v>
      </c>
      <c r="D100" s="711" t="str">
        <f>Translation!B76</f>
        <v xml:space="preserve">To compare additional scenarios , after saving the results you may change the inputs for the other steps and save the new results </v>
      </c>
      <c r="E100" s="711"/>
      <c r="F100" s="711"/>
      <c r="G100" s="711"/>
      <c r="H100" s="711"/>
      <c r="I100" s="711"/>
      <c r="J100" s="711"/>
      <c r="K100" s="711"/>
      <c r="L100" s="711"/>
      <c r="M100" s="711"/>
      <c r="N100" s="711"/>
      <c r="O100" s="711"/>
    </row>
    <row r="101" spans="3:15" ht="15" customHeight="1">
      <c r="C101" s="96" t="s">
        <v>229</v>
      </c>
      <c r="D101" s="711" t="str">
        <f>Translation!B37</f>
        <v xml:space="preserve">All results will be archived to the MResults tab, and show up in MGraphs.  </v>
      </c>
      <c r="E101" s="711"/>
      <c r="F101" s="711"/>
      <c r="G101" s="711"/>
      <c r="H101" s="711"/>
      <c r="I101" s="711"/>
      <c r="J101" s="711"/>
      <c r="K101" s="711"/>
      <c r="L101" s="711"/>
      <c r="M101" s="711"/>
      <c r="N101" s="711"/>
      <c r="O101" s="711"/>
    </row>
    <row r="102" spans="3:15" ht="15" customHeight="1">
      <c r="C102" s="96" t="s">
        <v>230</v>
      </c>
      <c r="D102" s="711"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1"/>
      <c r="F102" s="711"/>
      <c r="G102" s="711"/>
      <c r="H102" s="711"/>
      <c r="I102" s="711"/>
      <c r="J102" s="711"/>
      <c r="K102" s="711"/>
      <c r="L102" s="711"/>
      <c r="M102" s="711"/>
      <c r="N102" s="711"/>
      <c r="O102" s="711"/>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D10" sqref="D10:D2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9" t="str">
        <f>Translation!B559</f>
        <v>Road geometry inputs describe the size and shape of the road section, as well as the placement and size of poles. Enter values for both baseline and upgrade. If you are replacing fixtures only, enter the same values in both columns.</v>
      </c>
      <c r="C5" s="719"/>
      <c r="D5" s="719"/>
      <c r="E5" s="719"/>
      <c r="F5" s="719"/>
      <c r="G5" s="225"/>
      <c r="H5" s="225"/>
      <c r="I5" s="225"/>
      <c r="J5" s="225"/>
      <c r="K5" s="225"/>
      <c r="L5" s="225"/>
      <c r="M5" s="225"/>
      <c r="N5" s="349"/>
      <c r="O5" s="349"/>
      <c r="P5" s="349"/>
      <c r="Q5" s="349"/>
      <c r="R5" s="349"/>
      <c r="S5" s="349"/>
      <c r="T5" s="349"/>
      <c r="U5" s="349"/>
      <c r="V5" s="349"/>
    </row>
    <row r="6" spans="1:28" ht="18.75" customHeight="1">
      <c r="A6" s="225"/>
      <c r="B6" s="719"/>
      <c r="C6" s="719"/>
      <c r="D6" s="719"/>
      <c r="E6" s="719"/>
      <c r="F6" s="719"/>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9"/>
      <c r="S9" s="719"/>
      <c r="T9" s="719"/>
      <c r="U9" s="719"/>
      <c r="V9" s="719"/>
      <c r="W9" t="s">
        <v>1780</v>
      </c>
    </row>
    <row r="10" spans="1:28">
      <c r="A10" s="225"/>
      <c r="B10" s="168" t="str">
        <f>Translation!B114</f>
        <v>Number of Lanes</v>
      </c>
      <c r="C10" s="36">
        <v>4</v>
      </c>
      <c r="D10" s="36">
        <v>4</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1</v>
      </c>
      <c r="D12" s="36">
        <v>1</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1246</v>
      </c>
      <c r="D16" s="378" t="s">
        <v>1246</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Opposite</v>
      </c>
      <c r="AB16" s="168" t="str">
        <f>$D$16</f>
        <v>Opposite</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Opposite</v>
      </c>
      <c r="AB17" s="514" t="str">
        <f>INDEX(FixtureArrangementEnglish,MATCH(AB$16,FixtureArrangement,0))</f>
        <v>Opposite</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2.5</v>
      </c>
      <c r="D19" s="36">
        <v>2.5</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3</v>
      </c>
      <c r="D20" s="36">
        <v>3</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208</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48" priority="4" stopIfTrue="1">
      <formula>"&gt;5"</formula>
    </cfRule>
  </conditionalFormatting>
  <conditionalFormatting sqref="C50:C51">
    <cfRule type="expression" dxfId="47"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D20" sqref="D20"/>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9"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9"/>
      <c r="E5" s="719"/>
      <c r="F5" s="719"/>
      <c r="G5" s="719"/>
      <c r="H5" s="719"/>
      <c r="N5" s="349"/>
      <c r="AA5" s="225" t="s">
        <v>1732</v>
      </c>
    </row>
    <row r="6" spans="1:27" s="225" customFormat="1" ht="90.75" customHeight="1">
      <c r="C6" s="719"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9"/>
      <c r="E6" s="719"/>
      <c r="F6" s="719"/>
      <c r="G6" s="719"/>
      <c r="H6" s="719"/>
      <c r="L6" s="650"/>
      <c r="N6" s="864"/>
      <c r="O6" s="864"/>
      <c r="P6" s="864"/>
      <c r="Q6" s="864"/>
      <c r="AA6" s="225" t="s">
        <v>1727</v>
      </c>
    </row>
    <row r="7" spans="1:27" s="225" customFormat="1" ht="54" customHeight="1">
      <c r="A7" s="225" t="s">
        <v>188</v>
      </c>
      <c r="C7" s="540" t="str">
        <f>Translation!B119</f>
        <v>Select Calculation Method</v>
      </c>
      <c r="D7" s="36" t="s">
        <v>1249</v>
      </c>
      <c r="E7" s="889" t="str">
        <f>Translation!B117</f>
        <v>Luminance and Illuminance calculations can be done based on either IES or CIE standard. The output file reflects the method chosen here.</v>
      </c>
      <c r="F7" s="890"/>
      <c r="G7" s="890"/>
      <c r="H7" s="890"/>
      <c r="I7" s="890"/>
    </row>
    <row r="8" spans="1:27" s="225" customFormat="1" ht="19.5" customHeight="1">
      <c r="A8" s="225" t="s">
        <v>188</v>
      </c>
      <c r="C8" s="725"/>
      <c r="D8" s="725"/>
      <c r="E8" s="725"/>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v>6</v>
      </c>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v>6</v>
      </c>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v>0.6</v>
      </c>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v>3</v>
      </c>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v>6</v>
      </c>
      <c r="E21" s="527" t="str">
        <f>E20</f>
        <v>unitless</v>
      </c>
      <c r="F21" s="683"/>
      <c r="G21" s="685" t="str">
        <f>Translation!B455</f>
        <v>Longitudinal Uniformity (min/max)</v>
      </c>
      <c r="H21" s="600"/>
      <c r="I21" s="527" t="str">
        <f>I20</f>
        <v>unitless</v>
      </c>
    </row>
    <row r="22" spans="1:9" s="225" customFormat="1" ht="30" customHeight="1">
      <c r="A22" s="225" t="s">
        <v>188</v>
      </c>
      <c r="C22" s="866"/>
      <c r="D22" s="866"/>
      <c r="E22" s="866"/>
    </row>
    <row r="23" spans="1:9" s="225" customFormat="1">
      <c r="A23" s="225" t="s">
        <v>188</v>
      </c>
      <c r="C23" s="865"/>
      <c r="D23" s="865"/>
      <c r="E23" s="865"/>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720" t="str">
        <f>Translation!B156</f>
        <v>Illumination Engineering Society of North America (IESNA)</v>
      </c>
      <c r="C37" s="721"/>
      <c r="D37" s="721"/>
      <c r="E37" s="721"/>
      <c r="F37" s="721"/>
      <c r="G37" s="721"/>
      <c r="H37" s="721"/>
      <c r="I37" s="721"/>
      <c r="J37" s="721"/>
      <c r="K37" s="721"/>
      <c r="L37" s="721"/>
      <c r="M37" s="721"/>
    </row>
    <row r="38" spans="1:13">
      <c r="A38" s="128" t="s">
        <v>187</v>
      </c>
    </row>
    <row r="39" spans="1:13" ht="15" customHeight="1">
      <c r="A39" s="128" t="s">
        <v>187</v>
      </c>
      <c r="C39" s="867"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68"/>
      <c r="E39" s="868"/>
      <c r="F39" s="868"/>
      <c r="G39" s="868"/>
      <c r="H39" s="868"/>
      <c r="I39" s="868"/>
      <c r="J39" s="868"/>
      <c r="K39" s="868"/>
      <c r="L39" s="868"/>
      <c r="M39" s="869"/>
    </row>
    <row r="40" spans="1:13">
      <c r="A40" s="128" t="s">
        <v>187</v>
      </c>
      <c r="C40" s="870"/>
      <c r="D40" s="871"/>
      <c r="E40" s="871"/>
      <c r="F40" s="871"/>
      <c r="G40" s="871"/>
      <c r="H40" s="871"/>
      <c r="I40" s="871"/>
      <c r="J40" s="871"/>
      <c r="K40" s="871"/>
      <c r="L40" s="871"/>
      <c r="M40" s="872"/>
    </row>
    <row r="41" spans="1:13">
      <c r="A41" s="128" t="s">
        <v>187</v>
      </c>
      <c r="C41" s="870"/>
      <c r="D41" s="871"/>
      <c r="E41" s="871"/>
      <c r="F41" s="871"/>
      <c r="G41" s="871"/>
      <c r="H41" s="871"/>
      <c r="I41" s="871"/>
      <c r="J41" s="871"/>
      <c r="K41" s="871"/>
      <c r="L41" s="871"/>
      <c r="M41" s="872"/>
    </row>
    <row r="42" spans="1:13">
      <c r="A42" s="128" t="s">
        <v>187</v>
      </c>
      <c r="C42" s="870"/>
      <c r="D42" s="871"/>
      <c r="E42" s="871"/>
      <c r="F42" s="871"/>
      <c r="G42" s="871"/>
      <c r="H42" s="871"/>
      <c r="I42" s="871"/>
      <c r="J42" s="871"/>
      <c r="K42" s="871"/>
      <c r="L42" s="871"/>
      <c r="M42" s="872"/>
    </row>
    <row r="43" spans="1:13">
      <c r="A43" s="128" t="s">
        <v>187</v>
      </c>
      <c r="C43" s="870"/>
      <c r="D43" s="871"/>
      <c r="E43" s="871"/>
      <c r="F43" s="871"/>
      <c r="G43" s="871"/>
      <c r="H43" s="871"/>
      <c r="I43" s="871"/>
      <c r="J43" s="871"/>
      <c r="K43" s="871"/>
      <c r="L43" s="871"/>
      <c r="M43" s="872"/>
    </row>
    <row r="44" spans="1:13">
      <c r="A44" s="128" t="s">
        <v>187</v>
      </c>
      <c r="C44" s="870"/>
      <c r="D44" s="871"/>
      <c r="E44" s="871"/>
      <c r="F44" s="871"/>
      <c r="G44" s="871"/>
      <c r="H44" s="871"/>
      <c r="I44" s="871"/>
      <c r="J44" s="871"/>
      <c r="K44" s="871"/>
      <c r="L44" s="871"/>
      <c r="M44" s="872"/>
    </row>
    <row r="45" spans="1:13">
      <c r="A45" s="128" t="s">
        <v>187</v>
      </c>
      <c r="C45" s="870"/>
      <c r="D45" s="871"/>
      <c r="E45" s="871"/>
      <c r="F45" s="871"/>
      <c r="G45" s="871"/>
      <c r="H45" s="871"/>
      <c r="I45" s="871"/>
      <c r="J45" s="871"/>
      <c r="K45" s="871"/>
      <c r="L45" s="871"/>
      <c r="M45" s="872"/>
    </row>
    <row r="46" spans="1:13" ht="15" customHeight="1">
      <c r="A46" s="128" t="s">
        <v>187</v>
      </c>
      <c r="C46" s="870"/>
      <c r="D46" s="871"/>
      <c r="E46" s="871"/>
      <c r="F46" s="871"/>
      <c r="G46" s="871"/>
      <c r="H46" s="871"/>
      <c r="I46" s="871"/>
      <c r="J46" s="871"/>
      <c r="K46" s="871"/>
      <c r="L46" s="871"/>
      <c r="M46" s="872"/>
    </row>
    <row r="47" spans="1:13">
      <c r="A47" s="128" t="s">
        <v>187</v>
      </c>
      <c r="C47" s="870"/>
      <c r="D47" s="871"/>
      <c r="E47" s="871"/>
      <c r="F47" s="871"/>
      <c r="G47" s="871"/>
      <c r="H47" s="871"/>
      <c r="I47" s="871"/>
      <c r="J47" s="871"/>
      <c r="K47" s="871"/>
      <c r="L47" s="871"/>
      <c r="M47" s="872"/>
    </row>
    <row r="48" spans="1:13">
      <c r="A48" s="128" t="s">
        <v>187</v>
      </c>
      <c r="C48" s="870"/>
      <c r="D48" s="871"/>
      <c r="E48" s="871"/>
      <c r="F48" s="871"/>
      <c r="G48" s="871"/>
      <c r="H48" s="871"/>
      <c r="I48" s="871"/>
      <c r="J48" s="871"/>
      <c r="K48" s="871"/>
      <c r="L48" s="871"/>
      <c r="M48" s="872"/>
    </row>
    <row r="49" spans="1:13">
      <c r="A49" s="128" t="s">
        <v>187</v>
      </c>
      <c r="C49" s="870"/>
      <c r="D49" s="871"/>
      <c r="E49" s="871"/>
      <c r="F49" s="871"/>
      <c r="G49" s="871"/>
      <c r="H49" s="871"/>
      <c r="I49" s="871"/>
      <c r="J49" s="871"/>
      <c r="K49" s="871"/>
      <c r="L49" s="871"/>
      <c r="M49" s="872"/>
    </row>
    <row r="50" spans="1:13">
      <c r="A50" s="128" t="s">
        <v>187</v>
      </c>
      <c r="C50" s="870"/>
      <c r="D50" s="871"/>
      <c r="E50" s="871"/>
      <c r="F50" s="871"/>
      <c r="G50" s="871"/>
      <c r="H50" s="871"/>
      <c r="I50" s="871"/>
      <c r="J50" s="871"/>
      <c r="K50" s="871"/>
      <c r="L50" s="871"/>
      <c r="M50" s="872"/>
    </row>
    <row r="51" spans="1:13">
      <c r="A51" s="128" t="s">
        <v>187</v>
      </c>
      <c r="C51" s="870"/>
      <c r="D51" s="871"/>
      <c r="E51" s="871"/>
      <c r="F51" s="871"/>
      <c r="G51" s="871"/>
      <c r="H51" s="871"/>
      <c r="I51" s="871"/>
      <c r="J51" s="871"/>
      <c r="K51" s="871"/>
      <c r="L51" s="871"/>
      <c r="M51" s="872"/>
    </row>
    <row r="52" spans="1:13">
      <c r="A52" s="128" t="s">
        <v>187</v>
      </c>
      <c r="C52" s="873"/>
      <c r="D52" s="874"/>
      <c r="E52" s="874"/>
      <c r="F52" s="874"/>
      <c r="G52" s="874"/>
      <c r="H52" s="874"/>
      <c r="I52" s="874"/>
      <c r="J52" s="874"/>
      <c r="K52" s="874"/>
      <c r="L52" s="874"/>
      <c r="M52" s="875"/>
    </row>
    <row r="53" spans="1:13" ht="15.75" thickBot="1">
      <c r="A53" s="128" t="s">
        <v>187</v>
      </c>
    </row>
    <row r="54" spans="1:13" ht="15.75" thickBot="1">
      <c r="A54" s="128" t="s">
        <v>187</v>
      </c>
      <c r="C54" s="755" t="str">
        <f>Translation!B191</f>
        <v>Table 1: IESNA Illuminance Method - Recommended Values</v>
      </c>
      <c r="D54" s="756"/>
      <c r="E54" s="756"/>
      <c r="F54" s="756"/>
      <c r="G54" s="756"/>
      <c r="H54" s="756"/>
      <c r="I54" s="756"/>
      <c r="J54" s="756"/>
      <c r="K54" s="756"/>
      <c r="L54" s="756"/>
      <c r="M54" s="757"/>
    </row>
    <row r="55" spans="1:13" ht="15" customHeight="1">
      <c r="A55" s="128" t="s">
        <v>187</v>
      </c>
      <c r="C55" s="793" t="str">
        <f>Translation!B184</f>
        <v>Road and Pedestrian Conflict Area</v>
      </c>
      <c r="D55" s="794"/>
      <c r="E55" s="794"/>
      <c r="F55" s="795"/>
      <c r="G55" s="228"/>
      <c r="H55" s="229" t="str">
        <f>Translation!B154</f>
        <v>Illuminance Target (Iavg)</v>
      </c>
      <c r="I55" s="230"/>
      <c r="J55" s="824" t="str">
        <f>Translation!B199</f>
        <v>Uniformity Ratio Eavg/Emin</v>
      </c>
      <c r="K55" s="825"/>
      <c r="L55" s="818" t="str">
        <f>Translation!B201</f>
        <v>Veiling Luminance Ratio                   Lvmax/Lavg</v>
      </c>
      <c r="M55" s="819"/>
    </row>
    <row r="56" spans="1:13" ht="15" customHeight="1">
      <c r="A56" s="128" t="s">
        <v>187</v>
      </c>
      <c r="C56" s="796"/>
      <c r="D56" s="797"/>
      <c r="E56" s="797"/>
      <c r="F56" s="798"/>
      <c r="G56" s="787" t="str">
        <f>Translation!B179</f>
        <v>Pavement Classification
(Minimum Maintained Average Values)</v>
      </c>
      <c r="H56" s="788"/>
      <c r="I56" s="789"/>
      <c r="J56" s="826"/>
      <c r="K56" s="827"/>
      <c r="L56" s="820"/>
      <c r="M56" s="821"/>
    </row>
    <row r="57" spans="1:13">
      <c r="A57" s="128" t="s">
        <v>187</v>
      </c>
      <c r="C57" s="799"/>
      <c r="D57" s="800"/>
      <c r="E57" s="800"/>
      <c r="F57" s="801"/>
      <c r="G57" s="790"/>
      <c r="H57" s="791"/>
      <c r="I57" s="792"/>
      <c r="J57" s="826"/>
      <c r="K57" s="827"/>
      <c r="L57" s="820"/>
      <c r="M57" s="821"/>
    </row>
    <row r="58" spans="1:13" ht="15" customHeight="1">
      <c r="A58" s="128" t="s">
        <v>187</v>
      </c>
      <c r="C58" s="812" t="str">
        <f>Translation!B183</f>
        <v>Road</v>
      </c>
      <c r="D58" s="813"/>
      <c r="E58" s="806" t="str">
        <f>Translation!B180</f>
        <v>Pedestrian Conflict Areas</v>
      </c>
      <c r="F58" s="807"/>
      <c r="G58" s="816" t="s">
        <v>190</v>
      </c>
      <c r="H58" s="816" t="s">
        <v>191</v>
      </c>
      <c r="I58" s="816" t="s">
        <v>192</v>
      </c>
      <c r="J58" s="826"/>
      <c r="K58" s="827"/>
      <c r="L58" s="820"/>
      <c r="M58" s="821"/>
    </row>
    <row r="59" spans="1:13" ht="15.75" thickBot="1">
      <c r="A59" s="128" t="s">
        <v>187</v>
      </c>
      <c r="C59" s="814"/>
      <c r="D59" s="815"/>
      <c r="E59" s="808"/>
      <c r="F59" s="809"/>
      <c r="G59" s="817"/>
      <c r="H59" s="817"/>
      <c r="I59" s="817"/>
      <c r="J59" s="828"/>
      <c r="K59" s="829"/>
      <c r="L59" s="822"/>
      <c r="M59" s="823"/>
    </row>
    <row r="60" spans="1:13" ht="15" customHeight="1">
      <c r="A60" s="128" t="s">
        <v>187</v>
      </c>
      <c r="C60" s="810" t="str">
        <f>Translation!B148</f>
        <v>Freeway Class A</v>
      </c>
      <c r="D60" s="811"/>
      <c r="E60" s="764"/>
      <c r="F60" s="766"/>
      <c r="G60" s="231">
        <v>6</v>
      </c>
      <c r="H60" s="231">
        <v>9</v>
      </c>
      <c r="I60" s="231">
        <v>8</v>
      </c>
      <c r="J60" s="764">
        <v>3</v>
      </c>
      <c r="K60" s="766"/>
      <c r="L60" s="764">
        <v>0.3</v>
      </c>
      <c r="M60" s="803"/>
    </row>
    <row r="61" spans="1:13">
      <c r="A61" s="128" t="s">
        <v>187</v>
      </c>
      <c r="C61" s="804" t="str">
        <f>Translation!B149</f>
        <v>Freeway Class B</v>
      </c>
      <c r="D61" s="805"/>
      <c r="E61" s="737"/>
      <c r="F61" s="740"/>
      <c r="G61" s="232">
        <v>4</v>
      </c>
      <c r="H61" s="232">
        <v>6</v>
      </c>
      <c r="I61" s="232">
        <v>5</v>
      </c>
      <c r="J61" s="737">
        <v>3</v>
      </c>
      <c r="K61" s="740"/>
      <c r="L61" s="737">
        <v>0.3</v>
      </c>
      <c r="M61" s="738"/>
    </row>
    <row r="62" spans="1:13">
      <c r="A62" s="128" t="s">
        <v>187</v>
      </c>
      <c r="C62" s="741" t="str">
        <f>Translation!B147</f>
        <v>Expressway</v>
      </c>
      <c r="D62" s="742"/>
      <c r="E62" s="737" t="str">
        <f>Translation!B150</f>
        <v>High</v>
      </c>
      <c r="F62" s="740"/>
      <c r="G62" s="232">
        <v>10</v>
      </c>
      <c r="H62" s="232">
        <v>14</v>
      </c>
      <c r="I62" s="232">
        <v>13</v>
      </c>
      <c r="J62" s="737">
        <v>3</v>
      </c>
      <c r="K62" s="740"/>
      <c r="L62" s="737">
        <v>0.3</v>
      </c>
      <c r="M62" s="738"/>
    </row>
    <row r="63" spans="1:13">
      <c r="A63" s="128" t="s">
        <v>187</v>
      </c>
      <c r="C63" s="743"/>
      <c r="D63" s="744"/>
      <c r="E63" s="737" t="str">
        <f>Translation!B288</f>
        <v>Medium</v>
      </c>
      <c r="F63" s="740"/>
      <c r="G63" s="232">
        <v>8</v>
      </c>
      <c r="H63" s="232">
        <v>12</v>
      </c>
      <c r="I63" s="232">
        <v>10</v>
      </c>
      <c r="J63" s="737">
        <v>3</v>
      </c>
      <c r="K63" s="740"/>
      <c r="L63" s="737">
        <v>0.3</v>
      </c>
      <c r="M63" s="738"/>
    </row>
    <row r="64" spans="1:13">
      <c r="A64" s="128" t="s">
        <v>187</v>
      </c>
      <c r="C64" s="785"/>
      <c r="D64" s="786"/>
      <c r="E64" s="737" t="str">
        <f>Translation!B160</f>
        <v>Low</v>
      </c>
      <c r="F64" s="740"/>
      <c r="G64" s="232">
        <v>6</v>
      </c>
      <c r="H64" s="232">
        <v>9</v>
      </c>
      <c r="I64" s="232">
        <v>8</v>
      </c>
      <c r="J64" s="737">
        <v>3</v>
      </c>
      <c r="K64" s="740"/>
      <c r="L64" s="737">
        <v>0.3</v>
      </c>
      <c r="M64" s="738"/>
    </row>
    <row r="65" spans="1:14">
      <c r="A65" s="128" t="s">
        <v>187</v>
      </c>
      <c r="C65" s="741" t="str">
        <f>Translation!B165</f>
        <v>Major</v>
      </c>
      <c r="D65" s="742"/>
      <c r="E65" s="737" t="str">
        <f>Translation!B150</f>
        <v>High</v>
      </c>
      <c r="F65" s="740"/>
      <c r="G65" s="232">
        <v>12</v>
      </c>
      <c r="H65" s="232">
        <v>17</v>
      </c>
      <c r="I65" s="232">
        <v>15</v>
      </c>
      <c r="J65" s="737">
        <v>3</v>
      </c>
      <c r="K65" s="740"/>
      <c r="L65" s="737">
        <v>0.3</v>
      </c>
      <c r="M65" s="738"/>
    </row>
    <row r="66" spans="1:14">
      <c r="A66" s="128" t="s">
        <v>187</v>
      </c>
      <c r="C66" s="743"/>
      <c r="D66" s="744"/>
      <c r="E66" s="737" t="str">
        <f>Translation!B288</f>
        <v>Medium</v>
      </c>
      <c r="F66" s="740"/>
      <c r="G66" s="232">
        <v>9</v>
      </c>
      <c r="H66" s="232">
        <v>13</v>
      </c>
      <c r="I66" s="232">
        <v>11</v>
      </c>
      <c r="J66" s="737">
        <v>3</v>
      </c>
      <c r="K66" s="740"/>
      <c r="L66" s="737">
        <v>0.3</v>
      </c>
      <c r="M66" s="738"/>
    </row>
    <row r="67" spans="1:14">
      <c r="A67" s="128" t="s">
        <v>187</v>
      </c>
      <c r="C67" s="785"/>
      <c r="D67" s="786"/>
      <c r="E67" s="737" t="str">
        <f>Translation!B160</f>
        <v>Low</v>
      </c>
      <c r="F67" s="740"/>
      <c r="G67" s="232">
        <v>6</v>
      </c>
      <c r="H67" s="232">
        <v>9</v>
      </c>
      <c r="I67" s="232">
        <v>8</v>
      </c>
      <c r="J67" s="737">
        <v>3</v>
      </c>
      <c r="K67" s="740"/>
      <c r="L67" s="737">
        <v>0.3</v>
      </c>
      <c r="M67" s="738"/>
    </row>
    <row r="68" spans="1:14">
      <c r="A68" s="128" t="s">
        <v>187</v>
      </c>
      <c r="C68" s="741" t="str">
        <f>Translation!B145</f>
        <v>Collector</v>
      </c>
      <c r="D68" s="742"/>
      <c r="E68" s="737" t="str">
        <f>Translation!B150</f>
        <v>High</v>
      </c>
      <c r="F68" s="740"/>
      <c r="G68" s="232">
        <v>8</v>
      </c>
      <c r="H68" s="232">
        <v>12</v>
      </c>
      <c r="I68" s="232">
        <v>10</v>
      </c>
      <c r="J68" s="737">
        <v>4</v>
      </c>
      <c r="K68" s="740"/>
      <c r="L68" s="737">
        <v>0.4</v>
      </c>
      <c r="M68" s="738"/>
    </row>
    <row r="69" spans="1:14">
      <c r="A69" s="128" t="s">
        <v>187</v>
      </c>
      <c r="C69" s="743"/>
      <c r="D69" s="744"/>
      <c r="E69" s="737" t="str">
        <f>Translation!B288</f>
        <v>Medium</v>
      </c>
      <c r="F69" s="740"/>
      <c r="G69" s="232">
        <v>6</v>
      </c>
      <c r="H69" s="232">
        <v>9</v>
      </c>
      <c r="I69" s="232">
        <v>8</v>
      </c>
      <c r="J69" s="737">
        <v>4</v>
      </c>
      <c r="K69" s="740"/>
      <c r="L69" s="737">
        <v>0.4</v>
      </c>
      <c r="M69" s="738"/>
    </row>
    <row r="70" spans="1:14">
      <c r="A70" s="128" t="s">
        <v>187</v>
      </c>
      <c r="C70" s="785"/>
      <c r="D70" s="786"/>
      <c r="E70" s="737" t="str">
        <f>Translation!B160</f>
        <v>Low</v>
      </c>
      <c r="F70" s="740"/>
      <c r="G70" s="232">
        <v>4</v>
      </c>
      <c r="H70" s="232">
        <v>6</v>
      </c>
      <c r="I70" s="232">
        <v>5</v>
      </c>
      <c r="J70" s="737">
        <v>4</v>
      </c>
      <c r="K70" s="740"/>
      <c r="L70" s="737">
        <v>0.4</v>
      </c>
      <c r="M70" s="738"/>
    </row>
    <row r="71" spans="1:14">
      <c r="A71" s="128" t="s">
        <v>187</v>
      </c>
      <c r="C71" s="741" t="str">
        <f>Translation!B159</f>
        <v>Local</v>
      </c>
      <c r="D71" s="742"/>
      <c r="E71" s="737" t="str">
        <f>Translation!B150</f>
        <v>High</v>
      </c>
      <c r="F71" s="740"/>
      <c r="G71" s="232">
        <v>6</v>
      </c>
      <c r="H71" s="232">
        <v>9</v>
      </c>
      <c r="I71" s="232">
        <v>8</v>
      </c>
      <c r="J71" s="737">
        <v>6</v>
      </c>
      <c r="K71" s="740"/>
      <c r="L71" s="737">
        <v>0.4</v>
      </c>
      <c r="M71" s="738"/>
    </row>
    <row r="72" spans="1:14">
      <c r="A72" s="128" t="s">
        <v>187</v>
      </c>
      <c r="C72" s="743"/>
      <c r="D72" s="744"/>
      <c r="E72" s="737" t="str">
        <f>Translation!B288</f>
        <v>Medium</v>
      </c>
      <c r="F72" s="740"/>
      <c r="G72" s="232">
        <v>5</v>
      </c>
      <c r="H72" s="232">
        <v>7</v>
      </c>
      <c r="I72" s="232">
        <v>6</v>
      </c>
      <c r="J72" s="737">
        <v>6</v>
      </c>
      <c r="K72" s="740"/>
      <c r="L72" s="737">
        <v>0.4</v>
      </c>
      <c r="M72" s="738"/>
    </row>
    <row r="73" spans="1:14" ht="15.75" thickBot="1">
      <c r="A73" s="128" t="s">
        <v>187</v>
      </c>
      <c r="C73" s="745"/>
      <c r="D73" s="746"/>
      <c r="E73" s="747" t="str">
        <f>Translation!B160</f>
        <v>Low</v>
      </c>
      <c r="F73" s="748"/>
      <c r="G73" s="233">
        <v>3</v>
      </c>
      <c r="H73" s="233">
        <v>4</v>
      </c>
      <c r="I73" s="233">
        <v>4</v>
      </c>
      <c r="J73" s="747">
        <v>6</v>
      </c>
      <c r="K73" s="748"/>
      <c r="L73" s="747">
        <v>0.4</v>
      </c>
      <c r="M73" s="736"/>
    </row>
    <row r="74" spans="1:14" ht="15.75" thickBot="1">
      <c r="A74" s="128" t="s">
        <v>187</v>
      </c>
    </row>
    <row r="75" spans="1:14" ht="15" customHeight="1" thickBot="1">
      <c r="A75" s="128" t="s">
        <v>187</v>
      </c>
      <c r="C75" s="755" t="str">
        <f>Translation!B287</f>
        <v>Table 2: IESNA Luminance Method - Recommended Values</v>
      </c>
      <c r="D75" s="756"/>
      <c r="E75" s="756"/>
      <c r="F75" s="756"/>
      <c r="G75" s="756"/>
      <c r="H75" s="756"/>
      <c r="I75" s="756"/>
      <c r="J75" s="756"/>
      <c r="K75" s="756"/>
      <c r="L75" s="756"/>
      <c r="M75" s="756"/>
      <c r="N75" s="757"/>
    </row>
    <row r="76" spans="1:14" ht="15" customHeight="1">
      <c r="A76" s="128" t="s">
        <v>187</v>
      </c>
      <c r="C76" s="793" t="str">
        <f>Translation!B184</f>
        <v>Road and Pedestrian Conflict Area</v>
      </c>
      <c r="D76" s="794"/>
      <c r="E76" s="794"/>
      <c r="F76" s="795"/>
      <c r="G76" s="850" t="s">
        <v>347</v>
      </c>
      <c r="H76" s="795"/>
      <c r="I76" s="824" t="s">
        <v>348</v>
      </c>
      <c r="J76" s="825"/>
      <c r="K76" s="853" t="s">
        <v>349</v>
      </c>
      <c r="L76" s="854"/>
      <c r="M76" s="830" t="s">
        <v>350</v>
      </c>
      <c r="N76" s="831"/>
    </row>
    <row r="77" spans="1:14">
      <c r="A77" s="128" t="s">
        <v>187</v>
      </c>
      <c r="C77" s="796"/>
      <c r="D77" s="797"/>
      <c r="E77" s="797"/>
      <c r="F77" s="798"/>
      <c r="G77" s="851"/>
      <c r="H77" s="798"/>
      <c r="I77" s="826"/>
      <c r="J77" s="827"/>
      <c r="K77" s="855"/>
      <c r="L77" s="856"/>
      <c r="M77" s="832"/>
      <c r="N77" s="833"/>
    </row>
    <row r="78" spans="1:14" ht="15" customHeight="1">
      <c r="A78" s="128" t="s">
        <v>187</v>
      </c>
      <c r="C78" s="799"/>
      <c r="D78" s="800"/>
      <c r="E78" s="800"/>
      <c r="F78" s="801"/>
      <c r="G78" s="851"/>
      <c r="H78" s="798"/>
      <c r="I78" s="826"/>
      <c r="J78" s="827"/>
      <c r="K78" s="855"/>
      <c r="L78" s="856"/>
      <c r="M78" s="832"/>
      <c r="N78" s="833"/>
    </row>
    <row r="79" spans="1:14" ht="15" customHeight="1">
      <c r="A79" s="128" t="s">
        <v>187</v>
      </c>
      <c r="C79" s="812" t="str">
        <f>Translation!B183</f>
        <v>Road</v>
      </c>
      <c r="D79" s="813"/>
      <c r="E79" s="806" t="str">
        <f>Translation!B180</f>
        <v>Pedestrian Conflict Areas</v>
      </c>
      <c r="F79" s="807"/>
      <c r="G79" s="851"/>
      <c r="H79" s="798"/>
      <c r="I79" s="826"/>
      <c r="J79" s="827"/>
      <c r="K79" s="855"/>
      <c r="L79" s="856"/>
      <c r="M79" s="832"/>
      <c r="N79" s="833"/>
    </row>
    <row r="80" spans="1:14" ht="15.75" thickBot="1">
      <c r="A80" s="128" t="s">
        <v>187</v>
      </c>
      <c r="C80" s="814"/>
      <c r="D80" s="815"/>
      <c r="E80" s="808"/>
      <c r="F80" s="809"/>
      <c r="G80" s="852"/>
      <c r="H80" s="815"/>
      <c r="I80" s="828"/>
      <c r="J80" s="829"/>
      <c r="K80" s="857"/>
      <c r="L80" s="858"/>
      <c r="M80" s="834"/>
      <c r="N80" s="835"/>
    </row>
    <row r="81" spans="1:14">
      <c r="A81" s="128" t="s">
        <v>187</v>
      </c>
      <c r="C81" s="810" t="str">
        <f>Translation!B148</f>
        <v>Freeway Class A</v>
      </c>
      <c r="D81" s="811"/>
      <c r="E81" s="764"/>
      <c r="F81" s="766"/>
      <c r="G81" s="764">
        <v>0.6</v>
      </c>
      <c r="H81" s="766"/>
      <c r="I81" s="764">
        <v>3.5</v>
      </c>
      <c r="J81" s="766"/>
      <c r="K81" s="764">
        <v>6</v>
      </c>
      <c r="L81" s="803"/>
      <c r="M81" s="802">
        <v>0.3</v>
      </c>
      <c r="N81" s="803"/>
    </row>
    <row r="82" spans="1:14">
      <c r="A82" s="128" t="s">
        <v>187</v>
      </c>
      <c r="C82" s="804" t="str">
        <f>Translation!B149</f>
        <v>Freeway Class B</v>
      </c>
      <c r="D82" s="805"/>
      <c r="E82" s="737"/>
      <c r="F82" s="740"/>
      <c r="G82" s="737">
        <v>0.4</v>
      </c>
      <c r="H82" s="740"/>
      <c r="I82" s="737">
        <v>3.5</v>
      </c>
      <c r="J82" s="740"/>
      <c r="K82" s="737">
        <v>6</v>
      </c>
      <c r="L82" s="738"/>
      <c r="M82" s="739">
        <v>0.3</v>
      </c>
      <c r="N82" s="738"/>
    </row>
    <row r="83" spans="1:14">
      <c r="A83" s="128" t="s">
        <v>187</v>
      </c>
      <c r="C83" s="741" t="str">
        <f>Translation!B147</f>
        <v>Expressway</v>
      </c>
      <c r="D83" s="742"/>
      <c r="E83" s="737" t="str">
        <f>Translation!B150</f>
        <v>High</v>
      </c>
      <c r="F83" s="740"/>
      <c r="G83" s="737">
        <v>1</v>
      </c>
      <c r="H83" s="740"/>
      <c r="I83" s="737">
        <v>3</v>
      </c>
      <c r="J83" s="740"/>
      <c r="K83" s="737">
        <v>5</v>
      </c>
      <c r="L83" s="738"/>
      <c r="M83" s="739">
        <v>0.3</v>
      </c>
      <c r="N83" s="738"/>
    </row>
    <row r="84" spans="1:14">
      <c r="A84" s="128" t="s">
        <v>187</v>
      </c>
      <c r="C84" s="743"/>
      <c r="D84" s="744"/>
      <c r="E84" s="737" t="str">
        <f>Translation!B288</f>
        <v>Medium</v>
      </c>
      <c r="F84" s="740"/>
      <c r="G84" s="737">
        <v>0.8</v>
      </c>
      <c r="H84" s="740"/>
      <c r="I84" s="737">
        <v>3</v>
      </c>
      <c r="J84" s="740"/>
      <c r="K84" s="737">
        <v>5</v>
      </c>
      <c r="L84" s="738"/>
      <c r="M84" s="739">
        <v>0.3</v>
      </c>
      <c r="N84" s="738"/>
    </row>
    <row r="85" spans="1:14">
      <c r="A85" s="128" t="s">
        <v>187</v>
      </c>
      <c r="C85" s="785"/>
      <c r="D85" s="786"/>
      <c r="E85" s="737" t="str">
        <f>Translation!B160</f>
        <v>Low</v>
      </c>
      <c r="F85" s="740"/>
      <c r="G85" s="737">
        <v>0.6</v>
      </c>
      <c r="H85" s="740"/>
      <c r="I85" s="737">
        <v>3.5</v>
      </c>
      <c r="J85" s="740"/>
      <c r="K85" s="737">
        <v>6</v>
      </c>
      <c r="L85" s="738"/>
      <c r="M85" s="739">
        <v>0.3</v>
      </c>
      <c r="N85" s="738"/>
    </row>
    <row r="86" spans="1:14">
      <c r="A86" s="128" t="s">
        <v>187</v>
      </c>
      <c r="C86" s="741" t="str">
        <f>Translation!B165</f>
        <v>Major</v>
      </c>
      <c r="D86" s="742"/>
      <c r="E86" s="737" t="str">
        <f>Translation!B150</f>
        <v>High</v>
      </c>
      <c r="F86" s="740"/>
      <c r="G86" s="737">
        <v>1.2</v>
      </c>
      <c r="H86" s="740"/>
      <c r="I86" s="737">
        <v>3</v>
      </c>
      <c r="J86" s="740"/>
      <c r="K86" s="737">
        <v>5</v>
      </c>
      <c r="L86" s="738"/>
      <c r="M86" s="739">
        <v>0.3</v>
      </c>
      <c r="N86" s="738"/>
    </row>
    <row r="87" spans="1:14">
      <c r="A87" s="128" t="s">
        <v>187</v>
      </c>
      <c r="C87" s="743"/>
      <c r="D87" s="744"/>
      <c r="E87" s="737" t="str">
        <f>Translation!B288</f>
        <v>Medium</v>
      </c>
      <c r="F87" s="740"/>
      <c r="G87" s="737">
        <v>0.9</v>
      </c>
      <c r="H87" s="740"/>
      <c r="I87" s="737">
        <v>3</v>
      </c>
      <c r="J87" s="740"/>
      <c r="K87" s="737">
        <v>5</v>
      </c>
      <c r="L87" s="738"/>
      <c r="M87" s="739">
        <v>0.3</v>
      </c>
      <c r="N87" s="738"/>
    </row>
    <row r="88" spans="1:14">
      <c r="A88" s="128" t="s">
        <v>187</v>
      </c>
      <c r="C88" s="785"/>
      <c r="D88" s="786"/>
      <c r="E88" s="737" t="str">
        <f>Translation!B160</f>
        <v>Low</v>
      </c>
      <c r="F88" s="740"/>
      <c r="G88" s="737">
        <v>0.6</v>
      </c>
      <c r="H88" s="740"/>
      <c r="I88" s="737">
        <v>3.5</v>
      </c>
      <c r="J88" s="740"/>
      <c r="K88" s="737">
        <v>6</v>
      </c>
      <c r="L88" s="738"/>
      <c r="M88" s="739">
        <v>0.3</v>
      </c>
      <c r="N88" s="738"/>
    </row>
    <row r="89" spans="1:14">
      <c r="A89" s="128" t="s">
        <v>187</v>
      </c>
      <c r="C89" s="741" t="str">
        <f>Translation!B145</f>
        <v>Collector</v>
      </c>
      <c r="D89" s="742"/>
      <c r="E89" s="737" t="str">
        <f>Translation!B150</f>
        <v>High</v>
      </c>
      <c r="F89" s="740"/>
      <c r="G89" s="737">
        <v>0.8</v>
      </c>
      <c r="H89" s="740"/>
      <c r="I89" s="737">
        <v>3</v>
      </c>
      <c r="J89" s="740"/>
      <c r="K89" s="737">
        <v>5</v>
      </c>
      <c r="L89" s="738"/>
      <c r="M89" s="739">
        <v>0.4</v>
      </c>
      <c r="N89" s="738"/>
    </row>
    <row r="90" spans="1:14">
      <c r="A90" s="128" t="s">
        <v>187</v>
      </c>
      <c r="C90" s="743"/>
      <c r="D90" s="744"/>
      <c r="E90" s="737" t="str">
        <f>Translation!B288</f>
        <v>Medium</v>
      </c>
      <c r="F90" s="740"/>
      <c r="G90" s="737">
        <v>0.6</v>
      </c>
      <c r="H90" s="740"/>
      <c r="I90" s="737">
        <v>3.5</v>
      </c>
      <c r="J90" s="740"/>
      <c r="K90" s="737">
        <v>6</v>
      </c>
      <c r="L90" s="738"/>
      <c r="M90" s="739">
        <v>0.4</v>
      </c>
      <c r="N90" s="738"/>
    </row>
    <row r="91" spans="1:14">
      <c r="A91" s="128" t="s">
        <v>187</v>
      </c>
      <c r="C91" s="785"/>
      <c r="D91" s="786"/>
      <c r="E91" s="737" t="str">
        <f>Translation!B160</f>
        <v>Low</v>
      </c>
      <c r="F91" s="740"/>
      <c r="G91" s="737">
        <v>0.4</v>
      </c>
      <c r="H91" s="740"/>
      <c r="I91" s="737">
        <v>4</v>
      </c>
      <c r="J91" s="740"/>
      <c r="K91" s="737">
        <v>8</v>
      </c>
      <c r="L91" s="738"/>
      <c r="M91" s="739">
        <v>0.4</v>
      </c>
      <c r="N91" s="738"/>
    </row>
    <row r="92" spans="1:14">
      <c r="A92" s="128" t="s">
        <v>187</v>
      </c>
      <c r="C92" s="741" t="str">
        <f>Translation!B159</f>
        <v>Local</v>
      </c>
      <c r="D92" s="742"/>
      <c r="E92" s="737" t="str">
        <f>Translation!B150</f>
        <v>High</v>
      </c>
      <c r="F92" s="740"/>
      <c r="G92" s="737">
        <v>0.6</v>
      </c>
      <c r="H92" s="740"/>
      <c r="I92" s="737">
        <v>6</v>
      </c>
      <c r="J92" s="740"/>
      <c r="K92" s="737">
        <v>10</v>
      </c>
      <c r="L92" s="738"/>
      <c r="M92" s="739">
        <v>0.4</v>
      </c>
      <c r="N92" s="738"/>
    </row>
    <row r="93" spans="1:14">
      <c r="A93" s="128" t="s">
        <v>187</v>
      </c>
      <c r="C93" s="743"/>
      <c r="D93" s="744"/>
      <c r="E93" s="737" t="str">
        <f>Translation!B288</f>
        <v>Medium</v>
      </c>
      <c r="F93" s="740"/>
      <c r="G93" s="737">
        <v>0.5</v>
      </c>
      <c r="H93" s="740"/>
      <c r="I93" s="737">
        <v>6</v>
      </c>
      <c r="J93" s="740"/>
      <c r="K93" s="737">
        <v>10</v>
      </c>
      <c r="L93" s="738"/>
      <c r="M93" s="739">
        <v>0.4</v>
      </c>
      <c r="N93" s="738"/>
    </row>
    <row r="94" spans="1:14" ht="15.75" thickBot="1">
      <c r="A94" s="128" t="s">
        <v>187</v>
      </c>
      <c r="C94" s="745"/>
      <c r="D94" s="746"/>
      <c r="E94" s="747" t="str">
        <f>Translation!B160</f>
        <v>Low</v>
      </c>
      <c r="F94" s="748"/>
      <c r="G94" s="747">
        <v>0.3</v>
      </c>
      <c r="H94" s="748"/>
      <c r="I94" s="747">
        <v>6</v>
      </c>
      <c r="J94" s="748"/>
      <c r="K94" s="747">
        <v>10</v>
      </c>
      <c r="L94" s="736"/>
      <c r="M94" s="735">
        <v>0.4</v>
      </c>
      <c r="N94" s="736"/>
    </row>
    <row r="95" spans="1:14">
      <c r="A95" s="128" t="s">
        <v>187</v>
      </c>
    </row>
    <row r="96" spans="1:14" ht="15" customHeight="1">
      <c r="A96" s="128" t="s">
        <v>187</v>
      </c>
      <c r="C96" s="867"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68"/>
      <c r="E96" s="868"/>
      <c r="F96" s="868"/>
      <c r="G96" s="868"/>
      <c r="H96" s="868"/>
      <c r="I96" s="868"/>
      <c r="J96" s="868"/>
      <c r="K96" s="868"/>
      <c r="L96" s="868"/>
      <c r="M96" s="869"/>
    </row>
    <row r="97" spans="1:13">
      <c r="A97" s="128" t="s">
        <v>187</v>
      </c>
      <c r="C97" s="870"/>
      <c r="D97" s="871"/>
      <c r="E97" s="871"/>
      <c r="F97" s="871"/>
      <c r="G97" s="871"/>
      <c r="H97" s="871"/>
      <c r="I97" s="871"/>
      <c r="J97" s="871"/>
      <c r="K97" s="871"/>
      <c r="L97" s="871"/>
      <c r="M97" s="872"/>
    </row>
    <row r="98" spans="1:13">
      <c r="A98" s="128" t="s">
        <v>187</v>
      </c>
      <c r="C98" s="870"/>
      <c r="D98" s="871"/>
      <c r="E98" s="871"/>
      <c r="F98" s="871"/>
      <c r="G98" s="871"/>
      <c r="H98" s="871"/>
      <c r="I98" s="871"/>
      <c r="J98" s="871"/>
      <c r="K98" s="871"/>
      <c r="L98" s="871"/>
      <c r="M98" s="872"/>
    </row>
    <row r="99" spans="1:13">
      <c r="A99" s="128" t="s">
        <v>187</v>
      </c>
      <c r="C99" s="870"/>
      <c r="D99" s="871"/>
      <c r="E99" s="871"/>
      <c r="F99" s="871"/>
      <c r="G99" s="871"/>
      <c r="H99" s="871"/>
      <c r="I99" s="871"/>
      <c r="J99" s="871"/>
      <c r="K99" s="871"/>
      <c r="L99" s="871"/>
      <c r="M99" s="872"/>
    </row>
    <row r="100" spans="1:13">
      <c r="A100" s="128" t="s">
        <v>187</v>
      </c>
      <c r="C100" s="870"/>
      <c r="D100" s="871"/>
      <c r="E100" s="871"/>
      <c r="F100" s="871"/>
      <c r="G100" s="871"/>
      <c r="H100" s="871"/>
      <c r="I100" s="871"/>
      <c r="J100" s="871"/>
      <c r="K100" s="871"/>
      <c r="L100" s="871"/>
      <c r="M100" s="872"/>
    </row>
    <row r="101" spans="1:13">
      <c r="A101" s="128" t="s">
        <v>187</v>
      </c>
      <c r="C101" s="870"/>
      <c r="D101" s="871"/>
      <c r="E101" s="871"/>
      <c r="F101" s="871"/>
      <c r="G101" s="871"/>
      <c r="H101" s="871"/>
      <c r="I101" s="871"/>
      <c r="J101" s="871"/>
      <c r="K101" s="871"/>
      <c r="L101" s="871"/>
      <c r="M101" s="872"/>
    </row>
    <row r="102" spans="1:13">
      <c r="A102" s="128" t="s">
        <v>187</v>
      </c>
      <c r="C102" s="870"/>
      <c r="D102" s="871"/>
      <c r="E102" s="871"/>
      <c r="F102" s="871"/>
      <c r="G102" s="871"/>
      <c r="H102" s="871"/>
      <c r="I102" s="871"/>
      <c r="J102" s="871"/>
      <c r="K102" s="871"/>
      <c r="L102" s="871"/>
      <c r="M102" s="872"/>
    </row>
    <row r="103" spans="1:13">
      <c r="A103" s="128" t="s">
        <v>187</v>
      </c>
      <c r="C103" s="870"/>
      <c r="D103" s="871"/>
      <c r="E103" s="871"/>
      <c r="F103" s="871"/>
      <c r="G103" s="871"/>
      <c r="H103" s="871"/>
      <c r="I103" s="871"/>
      <c r="J103" s="871"/>
      <c r="K103" s="871"/>
      <c r="L103" s="871"/>
      <c r="M103" s="872"/>
    </row>
    <row r="104" spans="1:13">
      <c r="A104" s="128" t="s">
        <v>187</v>
      </c>
      <c r="C104" s="870"/>
      <c r="D104" s="871"/>
      <c r="E104" s="871"/>
      <c r="F104" s="871"/>
      <c r="G104" s="871"/>
      <c r="H104" s="871"/>
      <c r="I104" s="871"/>
      <c r="J104" s="871"/>
      <c r="K104" s="871"/>
      <c r="L104" s="871"/>
      <c r="M104" s="872"/>
    </row>
    <row r="105" spans="1:13">
      <c r="A105" s="128" t="s">
        <v>187</v>
      </c>
      <c r="C105" s="870"/>
      <c r="D105" s="871"/>
      <c r="E105" s="871"/>
      <c r="F105" s="871"/>
      <c r="G105" s="871"/>
      <c r="H105" s="871"/>
      <c r="I105" s="871"/>
      <c r="J105" s="871"/>
      <c r="K105" s="871"/>
      <c r="L105" s="871"/>
      <c r="M105" s="872"/>
    </row>
    <row r="106" spans="1:13">
      <c r="A106" s="128" t="s">
        <v>187</v>
      </c>
      <c r="C106" s="870"/>
      <c r="D106" s="871"/>
      <c r="E106" s="871"/>
      <c r="F106" s="871"/>
      <c r="G106" s="871"/>
      <c r="H106" s="871"/>
      <c r="I106" s="871"/>
      <c r="J106" s="871"/>
      <c r="K106" s="871"/>
      <c r="L106" s="871"/>
      <c r="M106" s="872"/>
    </row>
    <row r="107" spans="1:13">
      <c r="A107" s="128" t="s">
        <v>187</v>
      </c>
      <c r="C107" s="870"/>
      <c r="D107" s="871"/>
      <c r="E107" s="871"/>
      <c r="F107" s="871"/>
      <c r="G107" s="871"/>
      <c r="H107" s="871"/>
      <c r="I107" s="871"/>
      <c r="J107" s="871"/>
      <c r="K107" s="871"/>
      <c r="L107" s="871"/>
      <c r="M107" s="872"/>
    </row>
    <row r="108" spans="1:13">
      <c r="A108" s="128" t="s">
        <v>187</v>
      </c>
      <c r="C108" s="870"/>
      <c r="D108" s="871"/>
      <c r="E108" s="871"/>
      <c r="F108" s="871"/>
      <c r="G108" s="871"/>
      <c r="H108" s="871"/>
      <c r="I108" s="871"/>
      <c r="J108" s="871"/>
      <c r="K108" s="871"/>
      <c r="L108" s="871"/>
      <c r="M108" s="872"/>
    </row>
    <row r="109" spans="1:13">
      <c r="A109" s="128" t="s">
        <v>187</v>
      </c>
      <c r="C109" s="870"/>
      <c r="D109" s="871"/>
      <c r="E109" s="871"/>
      <c r="F109" s="871"/>
      <c r="G109" s="871"/>
      <c r="H109" s="871"/>
      <c r="I109" s="871"/>
      <c r="J109" s="871"/>
      <c r="K109" s="871"/>
      <c r="L109" s="871"/>
      <c r="M109" s="872"/>
    </row>
    <row r="110" spans="1:13">
      <c r="A110" s="128" t="s">
        <v>187</v>
      </c>
      <c r="C110" s="870"/>
      <c r="D110" s="871"/>
      <c r="E110" s="871"/>
      <c r="F110" s="871"/>
      <c r="G110" s="871"/>
      <c r="H110" s="871"/>
      <c r="I110" s="871"/>
      <c r="J110" s="871"/>
      <c r="K110" s="871"/>
      <c r="L110" s="871"/>
      <c r="M110" s="872"/>
    </row>
    <row r="111" spans="1:13">
      <c r="A111" s="128" t="s">
        <v>187</v>
      </c>
      <c r="C111" s="870"/>
      <c r="D111" s="871"/>
      <c r="E111" s="871"/>
      <c r="F111" s="871"/>
      <c r="G111" s="871"/>
      <c r="H111" s="871"/>
      <c r="I111" s="871"/>
      <c r="J111" s="871"/>
      <c r="K111" s="871"/>
      <c r="L111" s="871"/>
      <c r="M111" s="872"/>
    </row>
    <row r="112" spans="1:13">
      <c r="A112" s="128" t="s">
        <v>187</v>
      </c>
      <c r="C112" s="870"/>
      <c r="D112" s="871"/>
      <c r="E112" s="871"/>
      <c r="F112" s="871"/>
      <c r="G112" s="871"/>
      <c r="H112" s="871"/>
      <c r="I112" s="871"/>
      <c r="J112" s="871"/>
      <c r="K112" s="871"/>
      <c r="L112" s="871"/>
      <c r="M112" s="872"/>
    </row>
    <row r="113" spans="1:13">
      <c r="A113" s="128" t="s">
        <v>187</v>
      </c>
      <c r="C113" s="870"/>
      <c r="D113" s="871"/>
      <c r="E113" s="871"/>
      <c r="F113" s="871"/>
      <c r="G113" s="871"/>
      <c r="H113" s="871"/>
      <c r="I113" s="871"/>
      <c r="J113" s="871"/>
      <c r="K113" s="871"/>
      <c r="L113" s="871"/>
      <c r="M113" s="872"/>
    </row>
    <row r="114" spans="1:13">
      <c r="A114" s="128" t="s">
        <v>187</v>
      </c>
      <c r="C114" s="870"/>
      <c r="D114" s="871"/>
      <c r="E114" s="871"/>
      <c r="F114" s="871"/>
      <c r="G114" s="871"/>
      <c r="H114" s="871"/>
      <c r="I114" s="871"/>
      <c r="J114" s="871"/>
      <c r="K114" s="871"/>
      <c r="L114" s="871"/>
      <c r="M114" s="872"/>
    </row>
    <row r="115" spans="1:13">
      <c r="A115" s="128" t="s">
        <v>187</v>
      </c>
      <c r="C115" s="870"/>
      <c r="D115" s="871"/>
      <c r="E115" s="871"/>
      <c r="F115" s="871"/>
      <c r="G115" s="871"/>
      <c r="H115" s="871"/>
      <c r="I115" s="871"/>
      <c r="J115" s="871"/>
      <c r="K115" s="871"/>
      <c r="L115" s="871"/>
      <c r="M115" s="872"/>
    </row>
    <row r="116" spans="1:13">
      <c r="A116" s="128" t="s">
        <v>187</v>
      </c>
      <c r="C116" s="870"/>
      <c r="D116" s="871"/>
      <c r="E116" s="871"/>
      <c r="F116" s="871"/>
      <c r="G116" s="871"/>
      <c r="H116" s="871"/>
      <c r="I116" s="871"/>
      <c r="J116" s="871"/>
      <c r="K116" s="871"/>
      <c r="L116" s="871"/>
      <c r="M116" s="872"/>
    </row>
    <row r="117" spans="1:13">
      <c r="A117" s="128" t="s">
        <v>187</v>
      </c>
      <c r="C117" s="870"/>
      <c r="D117" s="871"/>
      <c r="E117" s="871"/>
      <c r="F117" s="871"/>
      <c r="G117" s="871"/>
      <c r="H117" s="871"/>
      <c r="I117" s="871"/>
      <c r="J117" s="871"/>
      <c r="K117" s="871"/>
      <c r="L117" s="871"/>
      <c r="M117" s="872"/>
    </row>
    <row r="118" spans="1:13">
      <c r="A118" s="128" t="s">
        <v>187</v>
      </c>
      <c r="C118" s="870"/>
      <c r="D118" s="871"/>
      <c r="E118" s="871"/>
      <c r="F118" s="871"/>
      <c r="G118" s="871"/>
      <c r="H118" s="871"/>
      <c r="I118" s="871"/>
      <c r="J118" s="871"/>
      <c r="K118" s="871"/>
      <c r="L118" s="871"/>
      <c r="M118" s="872"/>
    </row>
    <row r="119" spans="1:13">
      <c r="A119" s="128" t="s">
        <v>187</v>
      </c>
      <c r="C119" s="870"/>
      <c r="D119" s="871"/>
      <c r="E119" s="871"/>
      <c r="F119" s="871"/>
      <c r="G119" s="871"/>
      <c r="H119" s="871"/>
      <c r="I119" s="871"/>
      <c r="J119" s="871"/>
      <c r="K119" s="871"/>
      <c r="L119" s="871"/>
      <c r="M119" s="872"/>
    </row>
    <row r="120" spans="1:13">
      <c r="A120" s="128" t="s">
        <v>187</v>
      </c>
      <c r="C120" s="870"/>
      <c r="D120" s="871"/>
      <c r="E120" s="871"/>
      <c r="F120" s="871"/>
      <c r="G120" s="871"/>
      <c r="H120" s="871"/>
      <c r="I120" s="871"/>
      <c r="J120" s="871"/>
      <c r="K120" s="871"/>
      <c r="L120" s="871"/>
      <c r="M120" s="872"/>
    </row>
    <row r="121" spans="1:13">
      <c r="A121" s="128" t="s">
        <v>187</v>
      </c>
      <c r="C121" s="870"/>
      <c r="D121" s="871"/>
      <c r="E121" s="871"/>
      <c r="F121" s="871"/>
      <c r="G121" s="871"/>
      <c r="H121" s="871"/>
      <c r="I121" s="871"/>
      <c r="J121" s="871"/>
      <c r="K121" s="871"/>
      <c r="L121" s="871"/>
      <c r="M121" s="872"/>
    </row>
    <row r="122" spans="1:13" ht="45.75" customHeight="1">
      <c r="A122" s="128" t="s">
        <v>187</v>
      </c>
      <c r="B122" s="524" t="str">
        <f>Translation!B126</f>
        <v>Go back</v>
      </c>
      <c r="C122" s="870"/>
      <c r="D122" s="871"/>
      <c r="E122" s="871"/>
      <c r="F122" s="871"/>
      <c r="G122" s="871"/>
      <c r="H122" s="871"/>
      <c r="I122" s="871"/>
      <c r="J122" s="871"/>
      <c r="K122" s="871"/>
      <c r="L122" s="871"/>
      <c r="M122" s="872"/>
    </row>
    <row r="123" spans="1:13">
      <c r="A123" s="128" t="s">
        <v>187</v>
      </c>
      <c r="C123" s="870"/>
      <c r="D123" s="871"/>
      <c r="E123" s="871"/>
      <c r="F123" s="871"/>
      <c r="G123" s="871"/>
      <c r="H123" s="871"/>
      <c r="I123" s="871"/>
      <c r="J123" s="871"/>
      <c r="K123" s="871"/>
      <c r="L123" s="871"/>
      <c r="M123" s="872"/>
    </row>
    <row r="124" spans="1:13">
      <c r="A124" s="128" t="s">
        <v>187</v>
      </c>
      <c r="C124" s="870"/>
      <c r="D124" s="871"/>
      <c r="E124" s="871"/>
      <c r="F124" s="871"/>
      <c r="G124" s="871"/>
      <c r="H124" s="871"/>
      <c r="I124" s="871"/>
      <c r="J124" s="871"/>
      <c r="K124" s="871"/>
      <c r="L124" s="871"/>
      <c r="M124" s="872"/>
    </row>
    <row r="125" spans="1:13" ht="31.5" customHeight="1">
      <c r="A125" s="128" t="s">
        <v>187</v>
      </c>
      <c r="B125" s="296" t="str">
        <f>Translation!B186</f>
        <v>Road Surface Type</v>
      </c>
      <c r="C125" s="870"/>
      <c r="D125" s="871"/>
      <c r="E125" s="871"/>
      <c r="F125" s="871"/>
      <c r="G125" s="871"/>
      <c r="H125" s="871"/>
      <c r="I125" s="871"/>
      <c r="J125" s="871"/>
      <c r="K125" s="871"/>
      <c r="L125" s="871"/>
      <c r="M125" s="872"/>
    </row>
    <row r="126" spans="1:13">
      <c r="A126" s="128" t="s">
        <v>187</v>
      </c>
      <c r="C126" s="870"/>
      <c r="D126" s="871"/>
      <c r="E126" s="871"/>
      <c r="F126" s="871"/>
      <c r="G126" s="871"/>
      <c r="H126" s="871"/>
      <c r="I126" s="871"/>
      <c r="J126" s="871"/>
      <c r="K126" s="871"/>
      <c r="L126" s="871"/>
      <c r="M126" s="872"/>
    </row>
    <row r="127" spans="1:13">
      <c r="A127" s="128" t="s">
        <v>187</v>
      </c>
      <c r="C127" s="870"/>
      <c r="D127" s="871"/>
      <c r="E127" s="871"/>
      <c r="F127" s="871"/>
      <c r="G127" s="871"/>
      <c r="H127" s="871"/>
      <c r="I127" s="871"/>
      <c r="J127" s="871"/>
      <c r="K127" s="871"/>
      <c r="L127" s="871"/>
      <c r="M127" s="872"/>
    </row>
    <row r="128" spans="1:13">
      <c r="A128" s="128" t="s">
        <v>187</v>
      </c>
      <c r="C128" s="870"/>
      <c r="D128" s="871"/>
      <c r="E128" s="871"/>
      <c r="F128" s="871"/>
      <c r="G128" s="871"/>
      <c r="H128" s="871"/>
      <c r="I128" s="871"/>
      <c r="J128" s="871"/>
      <c r="K128" s="871"/>
      <c r="L128" s="871"/>
      <c r="M128" s="872"/>
    </row>
    <row r="129" spans="1:13">
      <c r="A129" s="128" t="s">
        <v>187</v>
      </c>
      <c r="C129" s="870"/>
      <c r="D129" s="871"/>
      <c r="E129" s="871"/>
      <c r="F129" s="871"/>
      <c r="G129" s="871"/>
      <c r="H129" s="871"/>
      <c r="I129" s="871"/>
      <c r="J129" s="871"/>
      <c r="K129" s="871"/>
      <c r="L129" s="871"/>
      <c r="M129" s="872"/>
    </row>
    <row r="130" spans="1:13">
      <c r="A130" s="128" t="s">
        <v>187</v>
      </c>
      <c r="C130" s="870"/>
      <c r="D130" s="871"/>
      <c r="E130" s="871"/>
      <c r="F130" s="871"/>
      <c r="G130" s="871"/>
      <c r="H130" s="871"/>
      <c r="I130" s="871"/>
      <c r="J130" s="871"/>
      <c r="K130" s="871"/>
      <c r="L130" s="871"/>
      <c r="M130" s="872"/>
    </row>
    <row r="131" spans="1:13">
      <c r="A131" s="128" t="s">
        <v>187</v>
      </c>
      <c r="C131" s="870"/>
      <c r="D131" s="871"/>
      <c r="E131" s="871"/>
      <c r="F131" s="871"/>
      <c r="G131" s="871"/>
      <c r="H131" s="871"/>
      <c r="I131" s="871"/>
      <c r="J131" s="871"/>
      <c r="K131" s="871"/>
      <c r="L131" s="871"/>
      <c r="M131" s="872"/>
    </row>
    <row r="132" spans="1:13">
      <c r="A132" s="128" t="s">
        <v>187</v>
      </c>
      <c r="C132" s="870"/>
      <c r="D132" s="871"/>
      <c r="E132" s="871"/>
      <c r="F132" s="871"/>
      <c r="G132" s="871"/>
      <c r="H132" s="871"/>
      <c r="I132" s="871"/>
      <c r="J132" s="871"/>
      <c r="K132" s="871"/>
      <c r="L132" s="871"/>
      <c r="M132" s="872"/>
    </row>
    <row r="133" spans="1:13">
      <c r="A133" s="128" t="s">
        <v>187</v>
      </c>
      <c r="C133" s="870"/>
      <c r="D133" s="871"/>
      <c r="E133" s="871"/>
      <c r="F133" s="871"/>
      <c r="G133" s="871"/>
      <c r="H133" s="871"/>
      <c r="I133" s="871"/>
      <c r="J133" s="871"/>
      <c r="K133" s="871"/>
      <c r="L133" s="871"/>
      <c r="M133" s="872"/>
    </row>
    <row r="134" spans="1:13">
      <c r="A134" s="128" t="s">
        <v>187</v>
      </c>
      <c r="C134" s="870"/>
      <c r="D134" s="871"/>
      <c r="E134" s="871"/>
      <c r="F134" s="871"/>
      <c r="G134" s="871"/>
      <c r="H134" s="871"/>
      <c r="I134" s="871"/>
      <c r="J134" s="871"/>
      <c r="K134" s="871"/>
      <c r="L134" s="871"/>
      <c r="M134" s="872"/>
    </row>
    <row r="135" spans="1:13">
      <c r="A135" s="128" t="s">
        <v>187</v>
      </c>
      <c r="C135" s="873"/>
      <c r="D135" s="874"/>
      <c r="E135" s="874"/>
      <c r="F135" s="874"/>
      <c r="G135" s="874"/>
      <c r="H135" s="874"/>
      <c r="I135" s="874"/>
      <c r="J135" s="874"/>
      <c r="K135" s="874"/>
      <c r="L135" s="874"/>
      <c r="M135" s="875"/>
    </row>
    <row r="136" spans="1:13" ht="21" customHeight="1">
      <c r="A136" s="128" t="s">
        <v>187</v>
      </c>
      <c r="C136" s="844" t="str">
        <f>Translation!B211</f>
        <v xml:space="preserve">Design Criteria  Illuminance </v>
      </c>
      <c r="D136" s="845"/>
      <c r="E136" s="845"/>
      <c r="F136" s="845"/>
      <c r="G136" s="845"/>
      <c r="H136" s="845"/>
      <c r="I136" s="845"/>
      <c r="J136" s="845"/>
      <c r="K136" s="845"/>
      <c r="L136" s="845"/>
      <c r="M136" s="846"/>
    </row>
    <row r="137" spans="1:13" ht="15" customHeight="1">
      <c r="A137" s="128" t="s">
        <v>187</v>
      </c>
      <c r="C137" s="841"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42"/>
      <c r="E137" s="842"/>
      <c r="F137" s="842"/>
      <c r="G137" s="842"/>
      <c r="H137" s="842"/>
      <c r="I137" s="842"/>
      <c r="J137" s="842"/>
      <c r="K137" s="842"/>
      <c r="L137" s="842"/>
      <c r="M137" s="843"/>
    </row>
    <row r="138" spans="1:13">
      <c r="A138" s="128" t="s">
        <v>187</v>
      </c>
      <c r="C138" s="841"/>
      <c r="D138" s="842"/>
      <c r="E138" s="842"/>
      <c r="F138" s="842"/>
      <c r="G138" s="842"/>
      <c r="H138" s="842"/>
      <c r="I138" s="842"/>
      <c r="J138" s="842"/>
      <c r="K138" s="842"/>
      <c r="L138" s="842"/>
      <c r="M138" s="843"/>
    </row>
    <row r="139" spans="1:13">
      <c r="A139" s="128" t="s">
        <v>187</v>
      </c>
      <c r="C139" s="841"/>
      <c r="D139" s="842"/>
      <c r="E139" s="842"/>
      <c r="F139" s="842"/>
      <c r="G139" s="842"/>
      <c r="H139" s="842"/>
      <c r="I139" s="842"/>
      <c r="J139" s="842"/>
      <c r="K139" s="842"/>
      <c r="L139" s="842"/>
      <c r="M139" s="843"/>
    </row>
    <row r="140" spans="1:13">
      <c r="A140" s="128" t="s">
        <v>187</v>
      </c>
      <c r="C140" s="841"/>
      <c r="D140" s="842"/>
      <c r="E140" s="842"/>
      <c r="F140" s="842"/>
      <c r="G140" s="842"/>
      <c r="H140" s="842"/>
      <c r="I140" s="842"/>
      <c r="J140" s="842"/>
      <c r="K140" s="842"/>
      <c r="L140" s="842"/>
      <c r="M140" s="843"/>
    </row>
    <row r="141" spans="1:13">
      <c r="A141" s="128" t="s">
        <v>187</v>
      </c>
      <c r="C141" s="841"/>
      <c r="D141" s="842"/>
      <c r="E141" s="842"/>
      <c r="F141" s="842"/>
      <c r="G141" s="842"/>
      <c r="H141" s="842"/>
      <c r="I141" s="842"/>
      <c r="J141" s="842"/>
      <c r="K141" s="842"/>
      <c r="L141" s="842"/>
      <c r="M141" s="843"/>
    </row>
    <row r="142" spans="1:13">
      <c r="A142" s="128" t="s">
        <v>187</v>
      </c>
      <c r="C142" s="841"/>
      <c r="D142" s="842"/>
      <c r="E142" s="842"/>
      <c r="F142" s="842"/>
      <c r="G142" s="842"/>
      <c r="H142" s="842"/>
      <c r="I142" s="842"/>
      <c r="J142" s="842"/>
      <c r="K142" s="842"/>
      <c r="L142" s="842"/>
      <c r="M142" s="843"/>
    </row>
    <row r="143" spans="1:13">
      <c r="A143" s="128" t="s">
        <v>187</v>
      </c>
      <c r="C143" s="841"/>
      <c r="D143" s="842"/>
      <c r="E143" s="842"/>
      <c r="F143" s="842"/>
      <c r="G143" s="842"/>
      <c r="H143" s="842"/>
      <c r="I143" s="842"/>
      <c r="J143" s="842"/>
      <c r="K143" s="842"/>
      <c r="L143" s="842"/>
      <c r="M143" s="843"/>
    </row>
    <row r="144" spans="1:13">
      <c r="A144" s="128" t="s">
        <v>187</v>
      </c>
      <c r="C144" s="841"/>
      <c r="D144" s="842"/>
      <c r="E144" s="842"/>
      <c r="F144" s="842"/>
      <c r="G144" s="842"/>
      <c r="H144" s="842"/>
      <c r="I144" s="842"/>
      <c r="J144" s="842"/>
      <c r="K144" s="842"/>
      <c r="L144" s="842"/>
      <c r="M144" s="843"/>
    </row>
    <row r="145" spans="1:13" ht="15" customHeight="1">
      <c r="A145" s="128" t="s">
        <v>187</v>
      </c>
      <c r="C145" s="841"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42"/>
      <c r="E145" s="842"/>
      <c r="F145" s="842"/>
      <c r="G145" s="842"/>
      <c r="H145" s="842"/>
      <c r="I145" s="842"/>
      <c r="J145" s="842"/>
      <c r="K145" s="842"/>
      <c r="L145" s="842"/>
      <c r="M145" s="843"/>
    </row>
    <row r="146" spans="1:13">
      <c r="A146" s="128" t="s">
        <v>187</v>
      </c>
      <c r="C146" s="841"/>
      <c r="D146" s="842"/>
      <c r="E146" s="842"/>
      <c r="F146" s="842"/>
      <c r="G146" s="842"/>
      <c r="H146" s="842"/>
      <c r="I146" s="842"/>
      <c r="J146" s="842"/>
      <c r="K146" s="842"/>
      <c r="L146" s="842"/>
      <c r="M146" s="843"/>
    </row>
    <row r="147" spans="1:13">
      <c r="A147" s="128" t="s">
        <v>187</v>
      </c>
      <c r="C147" s="841"/>
      <c r="D147" s="842"/>
      <c r="E147" s="842"/>
      <c r="F147" s="842"/>
      <c r="G147" s="842"/>
      <c r="H147" s="842"/>
      <c r="I147" s="842"/>
      <c r="J147" s="842"/>
      <c r="K147" s="842"/>
      <c r="L147" s="842"/>
      <c r="M147" s="843"/>
    </row>
    <row r="148" spans="1:13">
      <c r="A148" s="128" t="s">
        <v>187</v>
      </c>
      <c r="C148" s="841"/>
      <c r="D148" s="842"/>
      <c r="E148" s="842"/>
      <c r="F148" s="842"/>
      <c r="G148" s="842"/>
      <c r="H148" s="842"/>
      <c r="I148" s="842"/>
      <c r="J148" s="842"/>
      <c r="K148" s="842"/>
      <c r="L148" s="842"/>
      <c r="M148" s="843"/>
    </row>
    <row r="149" spans="1:13">
      <c r="A149" s="128" t="s">
        <v>187</v>
      </c>
      <c r="C149" s="841"/>
      <c r="D149" s="842"/>
      <c r="E149" s="842"/>
      <c r="F149" s="842"/>
      <c r="G149" s="842"/>
      <c r="H149" s="842"/>
      <c r="I149" s="842"/>
      <c r="J149" s="842"/>
      <c r="K149" s="842"/>
      <c r="L149" s="842"/>
      <c r="M149" s="843"/>
    </row>
    <row r="150" spans="1:13">
      <c r="A150" s="128" t="s">
        <v>187</v>
      </c>
      <c r="C150" s="841"/>
      <c r="D150" s="842"/>
      <c r="E150" s="842"/>
      <c r="F150" s="842"/>
      <c r="G150" s="842"/>
      <c r="H150" s="842"/>
      <c r="I150" s="842"/>
      <c r="J150" s="842"/>
      <c r="K150" s="842"/>
      <c r="L150" s="842"/>
      <c r="M150" s="843"/>
    </row>
    <row r="151" spans="1:13">
      <c r="A151" s="128" t="s">
        <v>187</v>
      </c>
      <c r="C151" s="847"/>
      <c r="D151" s="848"/>
      <c r="E151" s="848"/>
      <c r="F151" s="848"/>
      <c r="G151" s="848"/>
      <c r="H151" s="848"/>
      <c r="I151" s="848"/>
      <c r="J151" s="848"/>
      <c r="K151" s="848"/>
      <c r="L151" s="848"/>
      <c r="M151" s="849"/>
    </row>
    <row r="152" spans="1:13">
      <c r="A152" s="128" t="s">
        <v>187</v>
      </c>
    </row>
    <row r="153" spans="1:13">
      <c r="A153" s="128" t="s">
        <v>182</v>
      </c>
    </row>
    <row r="154" spans="1:13" ht="18.75" customHeight="1">
      <c r="A154" s="128" t="s">
        <v>182</v>
      </c>
      <c r="B154" s="720" t="str">
        <f>Translation!B155</f>
        <v>International Commission on Illumination (CIE)</v>
      </c>
      <c r="C154" s="721"/>
      <c r="D154" s="721"/>
      <c r="E154" s="721"/>
      <c r="F154" s="721"/>
      <c r="G154" s="721"/>
      <c r="H154" s="721"/>
      <c r="I154" s="721"/>
      <c r="J154" s="721"/>
      <c r="K154" s="721"/>
      <c r="L154" s="721"/>
      <c r="M154" s="721"/>
    </row>
    <row r="155" spans="1:13">
      <c r="A155" s="128" t="s">
        <v>182</v>
      </c>
    </row>
    <row r="156" spans="1:13" ht="15" customHeight="1">
      <c r="A156" s="128" t="s">
        <v>182</v>
      </c>
      <c r="C156" s="867"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68"/>
      <c r="E156" s="868"/>
      <c r="F156" s="868"/>
      <c r="G156" s="868"/>
      <c r="H156" s="868"/>
      <c r="I156" s="868"/>
      <c r="J156" s="868"/>
      <c r="K156" s="868"/>
      <c r="L156" s="868"/>
      <c r="M156" s="869"/>
    </row>
    <row r="157" spans="1:13" ht="15" customHeight="1">
      <c r="A157" s="128" t="s">
        <v>182</v>
      </c>
      <c r="C157" s="870"/>
      <c r="D157" s="871"/>
      <c r="E157" s="871"/>
      <c r="F157" s="871"/>
      <c r="G157" s="871"/>
      <c r="H157" s="871"/>
      <c r="I157" s="871"/>
      <c r="J157" s="871"/>
      <c r="K157" s="871"/>
      <c r="L157" s="871"/>
      <c r="M157" s="872"/>
    </row>
    <row r="158" spans="1:13" ht="15" customHeight="1">
      <c r="A158" s="128" t="s">
        <v>182</v>
      </c>
      <c r="C158" s="870"/>
      <c r="D158" s="871"/>
      <c r="E158" s="871"/>
      <c r="F158" s="871"/>
      <c r="G158" s="871"/>
      <c r="H158" s="871"/>
      <c r="I158" s="871"/>
      <c r="J158" s="871"/>
      <c r="K158" s="871"/>
      <c r="L158" s="871"/>
      <c r="M158" s="872"/>
    </row>
    <row r="159" spans="1:13" ht="15" customHeight="1">
      <c r="A159" s="128" t="s">
        <v>182</v>
      </c>
      <c r="C159" s="870"/>
      <c r="D159" s="871"/>
      <c r="E159" s="871"/>
      <c r="F159" s="871"/>
      <c r="G159" s="871"/>
      <c r="H159" s="871"/>
      <c r="I159" s="871"/>
      <c r="J159" s="871"/>
      <c r="K159" s="871"/>
      <c r="L159" s="871"/>
      <c r="M159" s="872"/>
    </row>
    <row r="160" spans="1:13" ht="15" customHeight="1">
      <c r="A160" s="128" t="s">
        <v>182</v>
      </c>
      <c r="C160" s="870"/>
      <c r="D160" s="871"/>
      <c r="E160" s="871"/>
      <c r="F160" s="871"/>
      <c r="G160" s="871"/>
      <c r="H160" s="871"/>
      <c r="I160" s="871"/>
      <c r="J160" s="871"/>
      <c r="K160" s="871"/>
      <c r="L160" s="871"/>
      <c r="M160" s="872"/>
    </row>
    <row r="161" spans="1:13" ht="15" customHeight="1">
      <c r="A161" s="128" t="s">
        <v>182</v>
      </c>
      <c r="C161" s="870"/>
      <c r="D161" s="871"/>
      <c r="E161" s="871"/>
      <c r="F161" s="871"/>
      <c r="G161" s="871"/>
      <c r="H161" s="871"/>
      <c r="I161" s="871"/>
      <c r="J161" s="871"/>
      <c r="K161" s="871"/>
      <c r="L161" s="871"/>
      <c r="M161" s="872"/>
    </row>
    <row r="162" spans="1:13" ht="15" customHeight="1">
      <c r="A162" s="128" t="s">
        <v>182</v>
      </c>
      <c r="C162" s="870"/>
      <c r="D162" s="871"/>
      <c r="E162" s="871"/>
      <c r="F162" s="871"/>
      <c r="G162" s="871"/>
      <c r="H162" s="871"/>
      <c r="I162" s="871"/>
      <c r="J162" s="871"/>
      <c r="K162" s="871"/>
      <c r="L162" s="871"/>
      <c r="M162" s="872"/>
    </row>
    <row r="163" spans="1:13" ht="15" customHeight="1">
      <c r="A163" s="128" t="s">
        <v>182</v>
      </c>
      <c r="C163" s="870"/>
      <c r="D163" s="871"/>
      <c r="E163" s="871"/>
      <c r="F163" s="871"/>
      <c r="G163" s="871"/>
      <c r="H163" s="871"/>
      <c r="I163" s="871"/>
      <c r="J163" s="871"/>
      <c r="K163" s="871"/>
      <c r="L163" s="871"/>
      <c r="M163" s="872"/>
    </row>
    <row r="164" spans="1:13" ht="15" customHeight="1">
      <c r="A164" s="128" t="s">
        <v>182</v>
      </c>
      <c r="C164" s="870"/>
      <c r="D164" s="871"/>
      <c r="E164" s="871"/>
      <c r="F164" s="871"/>
      <c r="G164" s="871"/>
      <c r="H164" s="871"/>
      <c r="I164" s="871"/>
      <c r="J164" s="871"/>
      <c r="K164" s="871"/>
      <c r="L164" s="871"/>
      <c r="M164" s="872"/>
    </row>
    <row r="165" spans="1:13" ht="15" customHeight="1">
      <c r="A165" s="128" t="s">
        <v>182</v>
      </c>
      <c r="C165" s="870"/>
      <c r="D165" s="871"/>
      <c r="E165" s="871"/>
      <c r="F165" s="871"/>
      <c r="G165" s="871"/>
      <c r="H165" s="871"/>
      <c r="I165" s="871"/>
      <c r="J165" s="871"/>
      <c r="K165" s="871"/>
      <c r="L165" s="871"/>
      <c r="M165" s="872"/>
    </row>
    <row r="166" spans="1:13" ht="15" customHeight="1">
      <c r="A166" s="128" t="s">
        <v>182</v>
      </c>
      <c r="C166" s="873"/>
      <c r="D166" s="874"/>
      <c r="E166" s="874"/>
      <c r="F166" s="874"/>
      <c r="G166" s="874"/>
      <c r="H166" s="874"/>
      <c r="I166" s="874"/>
      <c r="J166" s="874"/>
      <c r="K166" s="874"/>
      <c r="L166" s="874"/>
      <c r="M166" s="875"/>
    </row>
    <row r="167" spans="1:13">
      <c r="A167" s="128" t="s">
        <v>182</v>
      </c>
    </row>
    <row r="168" spans="1:13" ht="15.75" thickBot="1">
      <c r="A168" s="128" t="s">
        <v>182</v>
      </c>
    </row>
    <row r="169" spans="1:13" ht="15.75" customHeight="1" thickBot="1">
      <c r="A169" s="128" t="s">
        <v>182</v>
      </c>
      <c r="C169" s="755" t="str">
        <f>Translation!B192</f>
        <v>Table 2: CIE Parameters for the Selection of M Lighting Class</v>
      </c>
      <c r="D169" s="756"/>
      <c r="E169" s="756"/>
      <c r="F169" s="756"/>
      <c r="G169" s="756"/>
      <c r="H169" s="756"/>
      <c r="I169" s="757"/>
    </row>
    <row r="170" spans="1:13" ht="15" customHeight="1">
      <c r="A170" s="128" t="s">
        <v>182</v>
      </c>
      <c r="C170" s="837" t="str">
        <f>Translation!B177</f>
        <v>Parameter</v>
      </c>
      <c r="D170" s="782"/>
      <c r="E170" s="780" t="str">
        <f>Translation!B174</f>
        <v>Options</v>
      </c>
      <c r="F170" s="781"/>
      <c r="G170" s="782"/>
      <c r="H170" s="862" t="str">
        <f>Translation!B207</f>
        <v>Weighting Value Vw</v>
      </c>
      <c r="I170" s="778" t="str">
        <f>Translation!B206</f>
        <v>Vw Selected</v>
      </c>
    </row>
    <row r="171" spans="1:13" ht="15.75" customHeight="1" thickBot="1">
      <c r="A171" s="128" t="s">
        <v>182</v>
      </c>
      <c r="C171" s="745"/>
      <c r="D171" s="746"/>
      <c r="E171" s="783"/>
      <c r="F171" s="784"/>
      <c r="G171" s="746"/>
      <c r="H171" s="863"/>
      <c r="I171" s="779"/>
    </row>
    <row r="172" spans="1:13" ht="15" customHeight="1">
      <c r="A172" s="128" t="s">
        <v>182</v>
      </c>
      <c r="C172" s="758" t="str">
        <f>Translation!B188</f>
        <v>Speed</v>
      </c>
      <c r="D172" s="759"/>
      <c r="E172" s="838" t="str">
        <f>Translation!B202</f>
        <v>Very High</v>
      </c>
      <c r="F172" s="839"/>
      <c r="G172" s="840"/>
      <c r="H172" s="234">
        <v>1</v>
      </c>
      <c r="I172" s="752"/>
    </row>
    <row r="173" spans="1:13" ht="15" customHeight="1">
      <c r="A173" s="128" t="s">
        <v>182</v>
      </c>
      <c r="C173" s="760"/>
      <c r="D173" s="761"/>
      <c r="E173" s="737" t="str">
        <f>Translation!B150</f>
        <v>High</v>
      </c>
      <c r="F173" s="836"/>
      <c r="G173" s="740"/>
      <c r="H173" s="235">
        <v>0.5</v>
      </c>
      <c r="I173" s="753"/>
    </row>
    <row r="174" spans="1:13" ht="15.75" customHeight="1" thickBot="1">
      <c r="A174" s="128" t="s">
        <v>182</v>
      </c>
      <c r="C174" s="762"/>
      <c r="D174" s="763"/>
      <c r="E174" s="747" t="str">
        <f>Translation!B168</f>
        <v>Moderate</v>
      </c>
      <c r="F174" s="777"/>
      <c r="G174" s="748"/>
      <c r="H174" s="236">
        <v>0</v>
      </c>
      <c r="I174" s="754"/>
    </row>
    <row r="175" spans="1:13" ht="15" customHeight="1">
      <c r="A175" s="128" t="s">
        <v>182</v>
      </c>
      <c r="C175" s="758" t="str">
        <f>Translation!B198</f>
        <v>Traffic Volume</v>
      </c>
      <c r="D175" s="759"/>
      <c r="E175" s="764" t="s">
        <v>139</v>
      </c>
      <c r="F175" s="765"/>
      <c r="G175" s="766"/>
      <c r="H175" s="234">
        <v>1</v>
      </c>
      <c r="I175" s="752"/>
    </row>
    <row r="176" spans="1:13" ht="15" customHeight="1">
      <c r="A176" s="128" t="s">
        <v>182</v>
      </c>
      <c r="C176" s="760"/>
      <c r="D176" s="761"/>
      <c r="E176" s="737" t="str">
        <f>Translation!B150</f>
        <v>High</v>
      </c>
      <c r="F176" s="836"/>
      <c r="G176" s="740"/>
      <c r="H176" s="235">
        <v>0.5</v>
      </c>
      <c r="I176" s="753"/>
    </row>
    <row r="177" spans="1:9" ht="15" customHeight="1">
      <c r="A177" s="128" t="s">
        <v>182</v>
      </c>
      <c r="C177" s="760"/>
      <c r="D177" s="761"/>
      <c r="E177" s="737" t="str">
        <f>Translation!B168</f>
        <v>Moderate</v>
      </c>
      <c r="F177" s="836"/>
      <c r="G177" s="740"/>
      <c r="H177" s="235">
        <v>0</v>
      </c>
      <c r="I177" s="753"/>
    </row>
    <row r="178" spans="1:9" ht="15" customHeight="1">
      <c r="A178" s="128" t="s">
        <v>182</v>
      </c>
      <c r="C178" s="760"/>
      <c r="D178" s="761"/>
      <c r="E178" s="737" t="str">
        <f>Translation!B160</f>
        <v>Low</v>
      </c>
      <c r="F178" s="836"/>
      <c r="G178" s="740"/>
      <c r="H178" s="235">
        <v>-0.5</v>
      </c>
      <c r="I178" s="753"/>
    </row>
    <row r="179" spans="1:9" ht="15.75" customHeight="1" thickBot="1">
      <c r="A179" s="128" t="s">
        <v>182</v>
      </c>
      <c r="C179" s="762"/>
      <c r="D179" s="763"/>
      <c r="E179" s="747" t="str">
        <f>Translation!B203</f>
        <v>Very Low</v>
      </c>
      <c r="F179" s="777"/>
      <c r="G179" s="748"/>
      <c r="H179" s="236">
        <v>-1</v>
      </c>
      <c r="I179" s="754"/>
    </row>
    <row r="180" spans="1:9" ht="15" customHeight="1">
      <c r="A180" s="128" t="s">
        <v>182</v>
      </c>
      <c r="C180" s="758" t="str">
        <f>Translation!B197</f>
        <v>Traffic Composition</v>
      </c>
      <c r="D180" s="759"/>
      <c r="E180" s="859" t="str">
        <f>Translation!B167</f>
        <v>Mixed with high % non motorized</v>
      </c>
      <c r="F180" s="860"/>
      <c r="G180" s="861"/>
      <c r="H180" s="234">
        <v>2</v>
      </c>
      <c r="I180" s="752"/>
    </row>
    <row r="181" spans="1:9" ht="15" customHeight="1">
      <c r="A181" s="128" t="s">
        <v>182</v>
      </c>
      <c r="C181" s="760"/>
      <c r="D181" s="761"/>
      <c r="E181" s="737" t="str">
        <f>Translation!B166</f>
        <v>Mixed</v>
      </c>
      <c r="F181" s="836"/>
      <c r="G181" s="740"/>
      <c r="H181" s="235">
        <v>1</v>
      </c>
      <c r="I181" s="753"/>
    </row>
    <row r="182" spans="1:9" ht="15.75" customHeight="1" thickBot="1">
      <c r="A182" s="128" t="s">
        <v>182</v>
      </c>
      <c r="C182" s="762"/>
      <c r="D182" s="763"/>
      <c r="E182" s="747" t="str">
        <f>Translation!B170</f>
        <v>Motorized only</v>
      </c>
      <c r="F182" s="777"/>
      <c r="G182" s="748"/>
      <c r="H182" s="236">
        <v>0</v>
      </c>
      <c r="I182" s="754"/>
    </row>
    <row r="183" spans="1:9" ht="15" customHeight="1">
      <c r="A183" s="128" t="s">
        <v>182</v>
      </c>
      <c r="C183" s="830" t="str">
        <f>Translation!B187</f>
        <v xml:space="preserve">Separation of carriageways
</v>
      </c>
      <c r="D183" s="825"/>
      <c r="E183" s="764" t="str">
        <f>Translation!B171</f>
        <v>No</v>
      </c>
      <c r="F183" s="765"/>
      <c r="G183" s="766"/>
      <c r="H183" s="234">
        <v>1</v>
      </c>
      <c r="I183" s="752"/>
    </row>
    <row r="184" spans="1:9" ht="15.75" customHeight="1" thickBot="1">
      <c r="A184" s="128" t="s">
        <v>182</v>
      </c>
      <c r="C184" s="834"/>
      <c r="D184" s="829"/>
      <c r="E184" s="747" t="str">
        <f>Translation!B209</f>
        <v>Yes</v>
      </c>
      <c r="F184" s="777"/>
      <c r="G184" s="748"/>
      <c r="H184" s="236">
        <v>0</v>
      </c>
      <c r="I184" s="754"/>
    </row>
    <row r="185" spans="1:9" ht="15" customHeight="1">
      <c r="A185" s="128" t="s">
        <v>182</v>
      </c>
      <c r="C185" s="758" t="str">
        <f>Translation!B157</f>
        <v>Intersection density</v>
      </c>
      <c r="D185" s="759"/>
      <c r="E185" s="764" t="str">
        <f>Translation!B150</f>
        <v>High</v>
      </c>
      <c r="F185" s="765"/>
      <c r="G185" s="766"/>
      <c r="H185" s="234">
        <v>1</v>
      </c>
      <c r="I185" s="752"/>
    </row>
    <row r="186" spans="1:9" ht="15.75" customHeight="1" thickBot="1">
      <c r="A186" s="128" t="s">
        <v>182</v>
      </c>
      <c r="C186" s="762"/>
      <c r="D186" s="763"/>
      <c r="E186" s="747" t="str">
        <f>Translation!B168</f>
        <v>Moderate</v>
      </c>
      <c r="F186" s="777"/>
      <c r="G186" s="748"/>
      <c r="H186" s="236">
        <v>0</v>
      </c>
      <c r="I186" s="754"/>
    </row>
    <row r="187" spans="1:9" ht="15" customHeight="1">
      <c r="A187" s="128" t="s">
        <v>182</v>
      </c>
      <c r="C187" s="758" t="str">
        <f>Translation!B178</f>
        <v>Parked Vehicles</v>
      </c>
      <c r="D187" s="759"/>
      <c r="E187" s="764" t="str">
        <f>Translation!B182</f>
        <v>Present</v>
      </c>
      <c r="F187" s="765"/>
      <c r="G187" s="766"/>
      <c r="H187" s="237">
        <v>0.5</v>
      </c>
      <c r="I187" s="752"/>
    </row>
    <row r="188" spans="1:9" ht="15.75" customHeight="1" thickBot="1">
      <c r="A188" s="128" t="s">
        <v>182</v>
      </c>
      <c r="C188" s="762"/>
      <c r="D188" s="763"/>
      <c r="E188" s="747" t="str">
        <f>Translation!B172</f>
        <v>Not present</v>
      </c>
      <c r="F188" s="777"/>
      <c r="G188" s="748"/>
      <c r="H188" s="238">
        <v>0</v>
      </c>
      <c r="I188" s="754"/>
    </row>
    <row r="189" spans="1:9" ht="15" customHeight="1">
      <c r="A189" s="128" t="s">
        <v>182</v>
      </c>
      <c r="C189" s="758" t="str">
        <f>Translation!B139</f>
        <v>Ambient luminance</v>
      </c>
      <c r="D189" s="759"/>
      <c r="E189" s="764" t="str">
        <f>Translation!B150</f>
        <v>High</v>
      </c>
      <c r="F189" s="765"/>
      <c r="G189" s="766"/>
      <c r="H189" s="234">
        <v>1</v>
      </c>
      <c r="I189" s="752"/>
    </row>
    <row r="190" spans="1:9" ht="15" customHeight="1">
      <c r="A190" s="128" t="s">
        <v>182</v>
      </c>
      <c r="C190" s="760"/>
      <c r="D190" s="761"/>
      <c r="E190" s="737" t="str">
        <f>Translation!B168</f>
        <v>Moderate</v>
      </c>
      <c r="F190" s="836"/>
      <c r="G190" s="740"/>
      <c r="H190" s="235">
        <v>0</v>
      </c>
      <c r="I190" s="753"/>
    </row>
    <row r="191" spans="1:9" ht="15.75" customHeight="1" thickBot="1">
      <c r="A191" s="128" t="s">
        <v>182</v>
      </c>
      <c r="C191" s="762"/>
      <c r="D191" s="763"/>
      <c r="E191" s="747" t="str">
        <f>Translation!B160</f>
        <v>Low</v>
      </c>
      <c r="F191" s="777"/>
      <c r="G191" s="748"/>
      <c r="H191" s="236">
        <v>-1</v>
      </c>
      <c r="I191" s="754"/>
    </row>
    <row r="192" spans="1:9" ht="15" customHeight="1">
      <c r="A192" s="128" t="s">
        <v>182</v>
      </c>
      <c r="C192" s="773" t="str">
        <f>Translation!B205</f>
        <v>Visual guidance/ traffic control</v>
      </c>
      <c r="D192" s="774"/>
      <c r="E192" s="764" t="str">
        <f>Translation!B181</f>
        <v>Poor</v>
      </c>
      <c r="F192" s="765"/>
      <c r="G192" s="766"/>
      <c r="H192" s="234">
        <v>0.5</v>
      </c>
      <c r="I192" s="752"/>
    </row>
    <row r="193" spans="1:14" ht="15.75" customHeight="1" thickBot="1">
      <c r="A193" s="128" t="s">
        <v>182</v>
      </c>
      <c r="C193" s="775"/>
      <c r="D193" s="776"/>
      <c r="E193" s="747" t="str">
        <f>Translation!B169</f>
        <v>Moderate or Good</v>
      </c>
      <c r="F193" s="777"/>
      <c r="G193" s="748"/>
      <c r="H193" s="236">
        <v>0</v>
      </c>
      <c r="I193" s="754"/>
      <c r="K193" s="867" t="str">
        <f>Translation!B195</f>
        <v xml:space="preserve">The lighting class is calculated as: 
M = 6 - Vws
This calculation will result in a class number between 1 and 6.  If the result is not a whole number, use the next lower whole number.  
</v>
      </c>
      <c r="L193" s="868"/>
      <c r="M193" s="868"/>
      <c r="N193" s="869"/>
    </row>
    <row r="194" spans="1:14" ht="15" customHeight="1">
      <c r="A194" s="128" t="s">
        <v>182</v>
      </c>
      <c r="H194" s="878" t="str">
        <f>Translation!B291</f>
        <v>Sum of Weighting Values (Vws)</v>
      </c>
      <c r="I194" s="881">
        <f>SUM(I172:I193)</f>
        <v>0</v>
      </c>
      <c r="K194" s="870"/>
      <c r="L194" s="871"/>
      <c r="M194" s="871"/>
      <c r="N194" s="872"/>
    </row>
    <row r="195" spans="1:14" ht="15" customHeight="1">
      <c r="A195" s="128" t="s">
        <v>182</v>
      </c>
      <c r="H195" s="879"/>
      <c r="I195" s="882"/>
      <c r="K195" s="870"/>
      <c r="L195" s="871"/>
      <c r="M195" s="871"/>
      <c r="N195" s="872"/>
    </row>
    <row r="196" spans="1:14" ht="15" customHeight="1">
      <c r="A196" s="128" t="s">
        <v>182</v>
      </c>
      <c r="H196" s="879"/>
      <c r="I196" s="882"/>
      <c r="K196" s="870"/>
      <c r="L196" s="871"/>
      <c r="M196" s="871"/>
      <c r="N196" s="872"/>
    </row>
    <row r="197" spans="1:14" ht="15" customHeight="1">
      <c r="A197" s="128" t="s">
        <v>182</v>
      </c>
      <c r="H197" s="880"/>
      <c r="I197" s="883"/>
      <c r="K197" s="870"/>
      <c r="L197" s="871"/>
      <c r="M197" s="871"/>
      <c r="N197" s="872"/>
    </row>
    <row r="198" spans="1:14" ht="15.75" customHeight="1" thickBot="1">
      <c r="A198" s="128" t="s">
        <v>182</v>
      </c>
      <c r="H198" s="239" t="str">
        <f>Translation!B290</f>
        <v>Class</v>
      </c>
      <c r="I198" s="653" t="str">
        <f>"M"&amp;FLOOR(6-I194,1)</f>
        <v>M6</v>
      </c>
      <c r="K198" s="873"/>
      <c r="L198" s="874"/>
      <c r="M198" s="874"/>
      <c r="N198" s="875"/>
    </row>
    <row r="199" spans="1:14">
      <c r="A199" s="128" t="s">
        <v>182</v>
      </c>
    </row>
    <row r="200" spans="1:14" ht="15.75" thickBot="1">
      <c r="A200" s="128" t="s">
        <v>182</v>
      </c>
    </row>
    <row r="201" spans="1:14" ht="15.75" customHeight="1" thickBot="1">
      <c r="A201" s="128" t="s">
        <v>182</v>
      </c>
      <c r="C201" s="767" t="str">
        <f>Translation!B193</f>
        <v>Table 3: CIE Lighting classes for motorized traffic</v>
      </c>
      <c r="D201" s="768"/>
      <c r="E201" s="768"/>
      <c r="F201" s="768"/>
      <c r="G201" s="768"/>
      <c r="H201" s="768"/>
      <c r="I201" s="769"/>
    </row>
    <row r="202" spans="1:14" ht="15.75" customHeight="1" thickBot="1">
      <c r="A202" s="128" t="s">
        <v>182</v>
      </c>
      <c r="C202" s="770" t="str">
        <f>Translation!B158</f>
        <v>Lighting class</v>
      </c>
      <c r="D202" s="884" t="str">
        <f>Translation!B185</f>
        <v>Road Surface</v>
      </c>
      <c r="E202" s="885"/>
      <c r="F202" s="885"/>
      <c r="G202" s="886"/>
      <c r="H202" s="887" t="str">
        <f>Translation!B196</f>
        <v>Threshold increment</v>
      </c>
      <c r="I202" s="887" t="str">
        <f>Translation!B190</f>
        <v>Surround ratio</v>
      </c>
    </row>
    <row r="203" spans="1:14" ht="15.75" customHeight="1" thickBot="1">
      <c r="A203" s="128" t="s">
        <v>182</v>
      </c>
      <c r="C203" s="771"/>
      <c r="D203" s="884" t="str">
        <f>Translation!B146</f>
        <v>Dry</v>
      </c>
      <c r="E203" s="885"/>
      <c r="F203" s="886"/>
      <c r="G203" s="595" t="str">
        <f>Translation!B208</f>
        <v>Wet*</v>
      </c>
      <c r="H203" s="888"/>
      <c r="I203" s="888"/>
    </row>
    <row r="204" spans="1:14" ht="15" customHeight="1">
      <c r="A204" s="128" t="s">
        <v>182</v>
      </c>
      <c r="C204" s="771"/>
      <c r="D204" s="891" t="s">
        <v>185</v>
      </c>
      <c r="E204" s="893" t="s">
        <v>1789</v>
      </c>
      <c r="F204" s="895" t="s">
        <v>170</v>
      </c>
      <c r="G204" s="897" t="s">
        <v>169</v>
      </c>
      <c r="H204" s="876" t="s">
        <v>171</v>
      </c>
      <c r="I204" s="876" t="s">
        <v>172</v>
      </c>
    </row>
    <row r="205" spans="1:14" ht="15.75" customHeight="1" thickBot="1">
      <c r="A205" s="128" t="s">
        <v>182</v>
      </c>
      <c r="C205" s="772"/>
      <c r="D205" s="892"/>
      <c r="E205" s="894"/>
      <c r="F205" s="896"/>
      <c r="G205" s="898"/>
      <c r="H205" s="877"/>
      <c r="I205" s="877"/>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726" t="str">
        <f>Translation!B214</f>
        <v>CIE Classification Definitions</v>
      </c>
      <c r="D214" s="727"/>
      <c r="E214" s="727"/>
      <c r="F214" s="727"/>
      <c r="G214" s="727"/>
      <c r="H214" s="727"/>
      <c r="I214" s="728"/>
    </row>
    <row r="215" spans="1:9">
      <c r="A215" s="128" t="s">
        <v>182</v>
      </c>
      <c r="C215" s="729" t="str">
        <f>Translation!B215</f>
        <v>Average Luminance of the Road Surface (Lav)</v>
      </c>
      <c r="D215" s="730"/>
      <c r="E215" s="730"/>
      <c r="F215" s="730"/>
      <c r="G215" s="730"/>
      <c r="H215" s="730"/>
      <c r="I215" s="731"/>
    </row>
    <row r="216" spans="1:9" ht="61.5" customHeight="1">
      <c r="A216" s="128" t="s">
        <v>182</v>
      </c>
      <c r="C216" s="722"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23"/>
      <c r="E216" s="723"/>
      <c r="F216" s="723"/>
      <c r="G216" s="723"/>
      <c r="H216" s="723"/>
      <c r="I216" s="724"/>
    </row>
    <row r="217" spans="1:9" ht="61.5" customHeight="1">
      <c r="A217" s="128" t="s">
        <v>182</v>
      </c>
      <c r="C217" s="722" t="str">
        <f>Translation!B217</f>
        <v>The calculation of the average luminance of the road surface should be carried out in accordance with CIE 140-2000.</v>
      </c>
      <c r="D217" s="723"/>
      <c r="E217" s="723"/>
      <c r="F217" s="723"/>
      <c r="G217" s="723"/>
      <c r="H217" s="723"/>
      <c r="I217" s="724"/>
    </row>
    <row r="218" spans="1:9">
      <c r="A218" s="128" t="s">
        <v>182</v>
      </c>
      <c r="C218" s="729" t="str">
        <f>Translation!B218</f>
        <v xml:space="preserve">Overall uniformity of Road Luminance (U0) </v>
      </c>
      <c r="D218" s="730"/>
      <c r="E218" s="730"/>
      <c r="F218" s="730"/>
      <c r="G218" s="730"/>
      <c r="H218" s="730"/>
      <c r="I218" s="731"/>
    </row>
    <row r="219" spans="1:9" ht="85.5" customHeight="1">
      <c r="A219" s="128" t="s">
        <v>182</v>
      </c>
      <c r="C219" s="732"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33"/>
      <c r="E219" s="733"/>
      <c r="F219" s="733"/>
      <c r="G219" s="733"/>
      <c r="H219" s="733"/>
      <c r="I219" s="734"/>
    </row>
    <row r="220" spans="1:9">
      <c r="A220" s="128" t="s">
        <v>182</v>
      </c>
      <c r="C220" s="729" t="str">
        <f>Translation!B220</f>
        <v xml:space="preserve">Longitudinal Uniformity of Road Surface Luminance (Ul): </v>
      </c>
      <c r="D220" s="730"/>
      <c r="E220" s="730"/>
      <c r="F220" s="730"/>
      <c r="G220" s="730"/>
      <c r="H220" s="730"/>
      <c r="I220" s="731"/>
    </row>
    <row r="221" spans="1:9" ht="105.75" customHeight="1">
      <c r="A221" s="128" t="s">
        <v>182</v>
      </c>
      <c r="C221" s="722"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23"/>
      <c r="E221" s="723"/>
      <c r="F221" s="723"/>
      <c r="G221" s="723"/>
      <c r="H221" s="723"/>
      <c r="I221" s="724"/>
    </row>
    <row r="222" spans="1:9">
      <c r="A222" s="128" t="s">
        <v>182</v>
      </c>
      <c r="C222" s="729" t="str">
        <f>Translation!B222</f>
        <v>Threshold Increment TI (fTI)</v>
      </c>
      <c r="D222" s="730"/>
      <c r="E222" s="730"/>
      <c r="F222" s="730"/>
      <c r="G222" s="730"/>
      <c r="H222" s="730"/>
      <c r="I222" s="731"/>
    </row>
    <row r="223" spans="1:9" ht="58.5" customHeight="1">
      <c r="A223" s="128" t="s">
        <v>182</v>
      </c>
      <c r="C223" s="722" t="str">
        <f>Translation!B223</f>
        <v>TI is a measure of the loss of visibility caused by the disability glare from the road lighting luminaires.  The formula from which it is calculated is given in CIE 140-2000.</v>
      </c>
      <c r="D223" s="723"/>
      <c r="E223" s="723"/>
      <c r="F223" s="723"/>
      <c r="G223" s="723"/>
      <c r="H223" s="723"/>
      <c r="I223" s="724"/>
    </row>
    <row r="224" spans="1:9">
      <c r="A224" s="128" t="s">
        <v>182</v>
      </c>
      <c r="C224" s="729" t="str">
        <f>Translation!B224</f>
        <v>Surround Ratio SR (Rs)</v>
      </c>
      <c r="D224" s="730"/>
      <c r="E224" s="730"/>
      <c r="F224" s="730"/>
      <c r="G224" s="730"/>
      <c r="H224" s="730"/>
      <c r="I224" s="731"/>
    </row>
    <row r="225" spans="1:9" ht="58.5" customHeight="1">
      <c r="A225" s="128" t="s">
        <v>182</v>
      </c>
      <c r="C225" s="722"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23"/>
      <c r="E225" s="723"/>
      <c r="F225" s="723"/>
      <c r="G225" s="723"/>
      <c r="H225" s="723"/>
      <c r="I225" s="724"/>
    </row>
    <row r="226" spans="1:9" ht="30.75" customHeight="1">
      <c r="A226" s="128" t="s">
        <v>182</v>
      </c>
      <c r="C226" s="749" t="str">
        <f>Translation!B226</f>
        <v>Surround ratio is defined in CIE 140-2000.</v>
      </c>
      <c r="D226" s="750"/>
      <c r="E226" s="750"/>
      <c r="F226" s="750"/>
      <c r="G226" s="750"/>
      <c r="H226" s="750"/>
      <c r="I226" s="751"/>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A2" zoomScale="90" zoomScaleNormal="90" workbookViewId="0">
      <selection activeCell="B24" sqref="B24:C26"/>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42</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9"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9"/>
      <c r="D6" s="719"/>
      <c r="E6" s="719"/>
      <c r="F6" s="719"/>
      <c r="G6" s="719"/>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4" t="str">
        <f>Translation!B548</f>
        <v>Select one of the fixtures from the list below. To edit the fixture assumptions, find the fixture in the table below</v>
      </c>
      <c r="C14" s="904"/>
      <c r="E14" s="903" t="str">
        <f>Translation!B549</f>
        <v>Baseline Fixture Summary</v>
      </c>
      <c r="F14" s="903"/>
      <c r="G14" s="903"/>
    </row>
    <row r="15" spans="1:27" ht="27" customHeight="1">
      <c r="B15" s="905"/>
      <c r="C15" s="905"/>
    </row>
    <row r="16" spans="1:27" ht="18.75" customHeight="1">
      <c r="B16" s="299" t="s">
        <v>37</v>
      </c>
      <c r="C16" s="634"/>
      <c r="E16" s="530" t="str">
        <f>Translation!$B$111</f>
        <v>Fixture Name</v>
      </c>
      <c r="F16" s="532" t="str">
        <f ca="1">FixtureData!$B$18</f>
        <v>ATB2_40B_LED_E70_XXXXX_R2.ies</v>
      </c>
    </row>
    <row r="17" spans="2:11" ht="18.75" customHeight="1">
      <c r="B17" s="636"/>
      <c r="C17" s="637"/>
      <c r="E17" s="530" t="str">
        <f>Translation!$B$234</f>
        <v>Manufacturer</v>
      </c>
      <c r="F17" s="532" t="str">
        <f ca="1">INDEX(FixtureManuf,FixtureData!$C$18)</f>
        <v>American Electric Lighting</v>
      </c>
    </row>
    <row r="18" spans="2:11" ht="18.75" customHeight="1">
      <c r="B18" s="638"/>
      <c r="C18" s="639"/>
      <c r="E18" s="530" t="str">
        <f>Translation!$B$101</f>
        <v>Type</v>
      </c>
      <c r="F18" s="532" t="str">
        <f ca="1">INDEX(FixtureType,FixtureData!$C$18)</f>
        <v>LED</v>
      </c>
    </row>
    <row r="19" spans="2:11" ht="18.75" customHeight="1">
      <c r="B19" s="638"/>
      <c r="C19" s="639"/>
      <c r="E19" s="530" t="str">
        <f>Translation!$B$235</f>
        <v>Model #</v>
      </c>
      <c r="F19" s="532" t="str">
        <f ca="1">INDEX(FixtureModel,FixtureData!$C$18)</f>
        <v>ATB2 40B LED E70 XXXXX R2</v>
      </c>
    </row>
    <row r="20" spans="2:11" ht="21.75" customHeight="1">
      <c r="B20" s="638"/>
      <c r="C20" s="639"/>
      <c r="E20" s="530" t="str">
        <f>Translation!$B$230</f>
        <v>Distribution Type</v>
      </c>
      <c r="F20" s="532" t="str">
        <f ca="1">INDEX(FixtureDist,FixtureData!$C$18)</f>
        <v>TYPE III, MEDIUM, BUG RATING: B2 - U0 - G3</v>
      </c>
    </row>
    <row r="21" spans="2:11" ht="18.75" customHeight="1">
      <c r="B21" s="638"/>
      <c r="C21" s="639"/>
      <c r="E21" s="530" t="str">
        <f>Translation!$B$229</f>
        <v>Comments</v>
      </c>
      <c r="F21" s="532" t="str">
        <f ca="1">IF(ISBLANK(INDEX(FixtureComments,FixtureData!$C$18)),"",INDEX(FixtureComments,FixtureData!$C$18))</f>
        <v/>
      </c>
    </row>
    <row r="22" spans="2:11" ht="17.25" customHeight="1">
      <c r="B22" s="529" t="s">
        <v>1746</v>
      </c>
      <c r="C22" s="640"/>
      <c r="E22" s="530" t="str">
        <f>Translation!$B$102</f>
        <v>Watts</v>
      </c>
      <c r="F22" s="532">
        <f ca="1">FixtureData!G18</f>
        <v>91</v>
      </c>
    </row>
    <row r="23" spans="2:11" ht="18.75" customHeight="1">
      <c r="B23" s="36" t="s">
        <v>3357</v>
      </c>
      <c r="C23" s="527" t="str">
        <f>Translation!B395</f>
        <v>Fixture already installed (mark with 'x')</v>
      </c>
      <c r="E23" s="530" t="str">
        <f>Translation!$B$352</f>
        <v>Equipment Cost ($/fixture)</v>
      </c>
      <c r="F23" s="669">
        <f>FixtureData!K18</f>
        <v>0</v>
      </c>
    </row>
    <row r="24" spans="2:11" ht="24.75" customHeight="1">
      <c r="B24" s="899" t="str">
        <f>Translation!B394</f>
        <v xml:space="preserve">If the fixture is already installed, installation cost will be zero. Instead of editing this in the large table below, you can override the values for just the baseline fixture here. </v>
      </c>
      <c r="C24" s="900"/>
      <c r="E24" s="530" t="str">
        <f>Translation!$B$324</f>
        <v>Installation Cost ($/fixture)</v>
      </c>
      <c r="F24" s="669">
        <f>FixtureData!L18</f>
        <v>0</v>
      </c>
    </row>
    <row r="25" spans="2:11" ht="24.75" customHeight="1">
      <c r="B25" s="899"/>
      <c r="C25" s="900"/>
      <c r="E25" s="530" t="str">
        <f>Translation!$B$354</f>
        <v>One-time Rebate or Subsidy ($/fixture)</v>
      </c>
      <c r="F25" s="669">
        <f>FixtureData!M18</f>
        <v>0</v>
      </c>
      <c r="H25" s="641"/>
      <c r="I25" s="642"/>
      <c r="J25" s="643"/>
      <c r="K25" s="643"/>
    </row>
    <row r="26" spans="2:11" ht="24.75" customHeight="1">
      <c r="B26" s="901"/>
      <c r="C26" s="902"/>
      <c r="E26" s="531" t="str">
        <f>Translation!$B$356</f>
        <v>Annual Maintenance Cost ($/year)</v>
      </c>
      <c r="F26" s="669">
        <f ca="1">FixtureData!N18</f>
        <v>25</v>
      </c>
      <c r="H26" s="641"/>
      <c r="I26" s="642"/>
      <c r="J26" s="643"/>
      <c r="K26" s="643"/>
    </row>
    <row r="27" spans="2:11" ht="18.75" customHeight="1">
      <c r="E27" s="530" t="str">
        <f>Translation!$B$358</f>
        <v>Maintenance inflation rate (%/year)</v>
      </c>
      <c r="F27" s="533">
        <f ca="1">FixtureData!O18</f>
        <v>0.02</v>
      </c>
      <c r="H27" s="641"/>
      <c r="I27" s="641"/>
      <c r="J27" s="641"/>
      <c r="K27" s="641"/>
    </row>
    <row r="28" spans="2:11" ht="18.75" customHeight="1">
      <c r="E28" s="531" t="str">
        <f>Translation!$B$95</f>
        <v>Total Light Loss Factor</v>
      </c>
      <c r="F28" s="534">
        <f ca="1">FixtureData!H18</f>
        <v>0.69000000000000006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t="shared" ref="D70:D78" si="2">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t="shared" si="2"/>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t="shared" si="2"/>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t="shared" si="2"/>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t="shared" si="2"/>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row r="75" spans="1:19">
      <c r="A75" s="349"/>
      <c r="B75" s="36"/>
      <c r="C75" s="647" t="s">
        <v>2778</v>
      </c>
      <c r="D75" s="648">
        <f t="shared" si="2"/>
        <v>1956</v>
      </c>
      <c r="E75" s="273" t="s">
        <v>3348</v>
      </c>
      <c r="F75" s="273" t="s">
        <v>66</v>
      </c>
      <c r="G75" s="273" t="s">
        <v>3349</v>
      </c>
      <c r="H75" s="273" t="s">
        <v>3350</v>
      </c>
      <c r="I75" s="295"/>
      <c r="J75" s="295">
        <v>34</v>
      </c>
      <c r="K75" s="668">
        <v>500</v>
      </c>
      <c r="L75" s="668">
        <v>100</v>
      </c>
      <c r="M75" s="668">
        <v>0</v>
      </c>
      <c r="N75" s="668">
        <v>25</v>
      </c>
      <c r="O75" s="283">
        <v>0.02</v>
      </c>
      <c r="P75" s="62">
        <v>0.7</v>
      </c>
      <c r="Q75" s="62">
        <v>0.88</v>
      </c>
      <c r="R75" s="62">
        <v>1</v>
      </c>
      <c r="S75" s="282">
        <f t="shared" ref="S75" si="3">Q75*P75*R75</f>
        <v>0.61599999999999999</v>
      </c>
    </row>
    <row r="76" spans="1:19">
      <c r="A76" s="349"/>
      <c r="B76" s="36"/>
      <c r="C76" s="647" t="s">
        <v>3343</v>
      </c>
      <c r="D76" s="648">
        <f t="shared" si="2"/>
        <v>2003</v>
      </c>
      <c r="E76" s="273" t="s">
        <v>3348</v>
      </c>
      <c r="F76" s="273" t="s">
        <v>66</v>
      </c>
      <c r="G76" s="273" t="s">
        <v>3351</v>
      </c>
      <c r="H76" s="273" t="s">
        <v>3352</v>
      </c>
      <c r="I76" s="295"/>
      <c r="J76" s="295">
        <v>48</v>
      </c>
      <c r="K76" s="668">
        <v>500</v>
      </c>
      <c r="L76" s="668">
        <v>100</v>
      </c>
      <c r="M76" s="668">
        <v>0</v>
      </c>
      <c r="N76" s="668">
        <v>25</v>
      </c>
      <c r="O76" s="283">
        <v>0.02</v>
      </c>
      <c r="P76" s="62">
        <v>0.7</v>
      </c>
      <c r="Q76" s="62">
        <v>0.92</v>
      </c>
      <c r="R76" s="62">
        <v>1</v>
      </c>
      <c r="S76" s="282">
        <f t="shared" ref="S76" si="4">Q76*P76*R76</f>
        <v>0.64400000000000002</v>
      </c>
    </row>
    <row r="77" spans="1:19">
      <c r="A77" s="349"/>
      <c r="B77" s="36" t="s">
        <v>3357</v>
      </c>
      <c r="C77" s="647" t="s">
        <v>3345</v>
      </c>
      <c r="D77" s="648">
        <f t="shared" si="2"/>
        <v>2050</v>
      </c>
      <c r="E77" s="273" t="s">
        <v>3348</v>
      </c>
      <c r="F77" s="273" t="s">
        <v>66</v>
      </c>
      <c r="G77" s="273" t="s">
        <v>3353</v>
      </c>
      <c r="H77" s="273" t="s">
        <v>3354</v>
      </c>
      <c r="I77" s="295"/>
      <c r="J77" s="295">
        <v>91</v>
      </c>
      <c r="K77" s="668">
        <v>500</v>
      </c>
      <c r="L77" s="668">
        <v>100</v>
      </c>
      <c r="M77" s="668">
        <v>0</v>
      </c>
      <c r="N77" s="668">
        <v>25</v>
      </c>
      <c r="O77" s="283">
        <v>0.02</v>
      </c>
      <c r="P77" s="62">
        <v>0.75</v>
      </c>
      <c r="Q77" s="62">
        <v>0.92</v>
      </c>
      <c r="R77" s="62">
        <v>1</v>
      </c>
      <c r="S77" s="282">
        <f t="shared" ref="S77" si="5">Q77*P77*R77</f>
        <v>0.69000000000000006</v>
      </c>
    </row>
    <row r="78" spans="1:19">
      <c r="A78" s="349"/>
      <c r="B78" s="36"/>
      <c r="C78" s="647" t="s">
        <v>3347</v>
      </c>
      <c r="D78" s="648">
        <f t="shared" si="2"/>
        <v>2097</v>
      </c>
      <c r="E78" s="273" t="s">
        <v>3348</v>
      </c>
      <c r="F78" s="273" t="s">
        <v>66</v>
      </c>
      <c r="G78" s="273" t="s">
        <v>3355</v>
      </c>
      <c r="H78" s="273" t="s">
        <v>3356</v>
      </c>
      <c r="I78" s="295"/>
      <c r="J78" s="295">
        <v>134</v>
      </c>
      <c r="K78" s="668">
        <v>500</v>
      </c>
      <c r="L78" s="668">
        <v>100</v>
      </c>
      <c r="M78" s="668">
        <v>0</v>
      </c>
      <c r="N78" s="668">
        <v>25</v>
      </c>
      <c r="O78" s="283">
        <v>0.02</v>
      </c>
      <c r="P78" s="62">
        <v>0.75</v>
      </c>
      <c r="Q78" s="62">
        <v>0.88</v>
      </c>
      <c r="R78" s="62">
        <v>1</v>
      </c>
      <c r="S78" s="282">
        <f t="shared" ref="S78" si="6">Q78*P78*R78</f>
        <v>0.66</v>
      </c>
    </row>
  </sheetData>
  <sheetProtection sheet="1" objects="1" scenarios="1"/>
  <mergeCells count="4">
    <mergeCell ref="B6:G6"/>
    <mergeCell ref="B24:C26"/>
    <mergeCell ref="E14:G14"/>
    <mergeCell ref="B14:C15"/>
  </mergeCells>
  <conditionalFormatting sqref="C38:H74">
    <cfRule type="expression" dxfId="46" priority="2498" stopIfTrue="1">
      <formula>$B38="x"</formula>
    </cfRule>
  </conditionalFormatting>
  <conditionalFormatting sqref="K39:K74">
    <cfRule type="expression" dxfId="45" priority="1249" stopIfTrue="1">
      <formula>K39&lt;&gt;IF(F39="LED",LEDcost,IF(F39="HPS",HPScost,MHcost))</formula>
    </cfRule>
  </conditionalFormatting>
  <conditionalFormatting sqref="L39:L74">
    <cfRule type="expression" dxfId="44" priority="1248" stopIfTrue="1">
      <formula>L39&lt;&gt;IF($F39="LED",LEDinstcost,IF(OR($F39="HPS",$F39="SAP",$F39="SHP"),HPSinstcost,MHinstcost))</formula>
    </cfRule>
  </conditionalFormatting>
  <conditionalFormatting sqref="N39:N41 N43:N74">
    <cfRule type="expression" dxfId="43" priority="1246" stopIfTrue="1">
      <formula>N39&lt;&gt;IF($F39="LED",LEDmaintcost,IF($F39="HPS",HPSmaintcost,MHmaintcost))</formula>
    </cfRule>
  </conditionalFormatting>
  <conditionalFormatting sqref="O39:O41 O43:O74">
    <cfRule type="expression" dxfId="42" priority="1245" stopIfTrue="1">
      <formula>O39&lt;&gt;IF($F39="LED",LEDmaintinflate,IF($F39="HPS",HPSmaintinflate,MHmaintinflate))</formula>
    </cfRule>
  </conditionalFormatting>
  <conditionalFormatting sqref="P39:P74">
    <cfRule type="expression" dxfId="41" priority="1244" stopIfTrue="1">
      <formula>P39&lt;&gt;IF($F39="LED",LEDLLD,IF($F39="HPS",HPSLLD,MHLLD))</formula>
    </cfRule>
  </conditionalFormatting>
  <conditionalFormatting sqref="Q39:Q74">
    <cfRule type="expression" dxfId="40" priority="1243" stopIfTrue="1">
      <formula>Q39&lt;&gt;IF($F39="LED",LEDDD,IF($F39="HPS",HPSDD,MHDD))</formula>
    </cfRule>
  </conditionalFormatting>
  <conditionalFormatting sqref="R39:R74">
    <cfRule type="expression" dxfId="39" priority="1242" stopIfTrue="1">
      <formula>R39&lt;&gt;IF($F39="LED",LEDBF,IF($F39="HPS",HPSBF,MHBF))</formula>
    </cfRule>
  </conditionalFormatting>
  <conditionalFormatting sqref="N42">
    <cfRule type="expression" dxfId="38" priority="440" stopIfTrue="1">
      <formula>N42&lt;&gt;IF($F42="LED",LEDmaintcost,IF($F42="HPS",HPSmaintcost,MHmaintcost))</formula>
    </cfRule>
  </conditionalFormatting>
  <conditionalFormatting sqref="O42">
    <cfRule type="expression" dxfId="37" priority="439" stopIfTrue="1">
      <formula>O42&lt;&gt;IF($F42="LED",LEDmaintinflate,IF($F42="HPS",HPSmaintinflate,MHmaintinflate))</formula>
    </cfRule>
  </conditionalFormatting>
  <conditionalFormatting sqref="C75:H75">
    <cfRule type="expression" dxfId="36" priority="32" stopIfTrue="1">
      <formula>$B75="x"</formula>
    </cfRule>
  </conditionalFormatting>
  <conditionalFormatting sqref="K75">
    <cfRule type="expression" dxfId="35" priority="31" stopIfTrue="1">
      <formula>K75&lt;&gt;IF(F75="LED",LEDcost,IF(F75="HPS",HPScost,MHcost))</formula>
    </cfRule>
  </conditionalFormatting>
  <conditionalFormatting sqref="L75">
    <cfRule type="expression" dxfId="34" priority="30" stopIfTrue="1">
      <formula>L75&lt;&gt;IF($F75="LED",LEDinstcost,IF(OR($F75="HPS",$F75="SAP",$F75="SHP"),HPSinstcost,MHinstcost))</formula>
    </cfRule>
  </conditionalFormatting>
  <conditionalFormatting sqref="N75">
    <cfRule type="expression" dxfId="33" priority="29" stopIfTrue="1">
      <formula>N75&lt;&gt;IF($F75="LED",LEDmaintcost,IF($F75="HPS",HPSmaintcost,MHmaintcost))</formula>
    </cfRule>
  </conditionalFormatting>
  <conditionalFormatting sqref="O75">
    <cfRule type="expression" dxfId="32" priority="28" stopIfTrue="1">
      <formula>O75&lt;&gt;IF($F75="LED",LEDmaintinflate,IF($F75="HPS",HPSmaintinflate,MHmaintinflate))</formula>
    </cfRule>
  </conditionalFormatting>
  <conditionalFormatting sqref="P75">
    <cfRule type="expression" dxfId="31" priority="27" stopIfTrue="1">
      <formula>P75&lt;&gt;IF($F75="LED",LEDLLD,IF($F75="HPS",HPSLLD,MHLLD))</formula>
    </cfRule>
  </conditionalFormatting>
  <conditionalFormatting sqref="Q75">
    <cfRule type="expression" dxfId="30" priority="26" stopIfTrue="1">
      <formula>Q75&lt;&gt;IF($F75="LED",LEDDD,IF($F75="HPS",HPSDD,MHDD))</formula>
    </cfRule>
  </conditionalFormatting>
  <conditionalFormatting sqref="R75">
    <cfRule type="expression" dxfId="29" priority="25" stopIfTrue="1">
      <formula>R75&lt;&gt;IF($F75="LED",LEDBF,IF($F75="HPS",HPSBF,MHBF))</formula>
    </cfRule>
  </conditionalFormatting>
  <conditionalFormatting sqref="C76:H76">
    <cfRule type="expression" dxfId="28" priority="24" stopIfTrue="1">
      <formula>$B76="x"</formula>
    </cfRule>
  </conditionalFormatting>
  <conditionalFormatting sqref="K76">
    <cfRule type="expression" dxfId="27" priority="23" stopIfTrue="1">
      <formula>K76&lt;&gt;IF(F76="LED",LEDcost,IF(F76="HPS",HPScost,MHcost))</formula>
    </cfRule>
  </conditionalFormatting>
  <conditionalFormatting sqref="L76">
    <cfRule type="expression" dxfId="26" priority="22" stopIfTrue="1">
      <formula>L76&lt;&gt;IF($F76="LED",LEDinstcost,IF(OR($F76="HPS",$F76="SAP",$F76="SHP"),HPSinstcost,MHinstcost))</formula>
    </cfRule>
  </conditionalFormatting>
  <conditionalFormatting sqref="N76">
    <cfRule type="expression" dxfId="25" priority="21" stopIfTrue="1">
      <formula>N76&lt;&gt;IF($F76="LED",LEDmaintcost,IF($F76="HPS",HPSmaintcost,MHmaintcost))</formula>
    </cfRule>
  </conditionalFormatting>
  <conditionalFormatting sqref="O76">
    <cfRule type="expression" dxfId="24" priority="20" stopIfTrue="1">
      <formula>O76&lt;&gt;IF($F76="LED",LEDmaintinflate,IF($F76="HPS",HPSmaintinflate,MHmaintinflate))</formula>
    </cfRule>
  </conditionalFormatting>
  <conditionalFormatting sqref="P76">
    <cfRule type="expression" dxfId="23" priority="19" stopIfTrue="1">
      <formula>P76&lt;&gt;IF($F76="LED",LEDLLD,IF($F76="HPS",HPSLLD,MHLLD))</formula>
    </cfRule>
  </conditionalFormatting>
  <conditionalFormatting sqref="Q76">
    <cfRule type="expression" dxfId="22" priority="18" stopIfTrue="1">
      <formula>Q76&lt;&gt;IF($F76="LED",LEDDD,IF($F76="HPS",HPSDD,MHDD))</formula>
    </cfRule>
  </conditionalFormatting>
  <conditionalFormatting sqref="R76">
    <cfRule type="expression" dxfId="21" priority="17" stopIfTrue="1">
      <formula>R76&lt;&gt;IF($F76="LED",LEDBF,IF($F76="HPS",HPSBF,MHBF))</formula>
    </cfRule>
  </conditionalFormatting>
  <conditionalFormatting sqref="C77:H77">
    <cfRule type="expression" dxfId="20" priority="16" stopIfTrue="1">
      <formula>$B77="x"</formula>
    </cfRule>
  </conditionalFormatting>
  <conditionalFormatting sqref="K77">
    <cfRule type="expression" dxfId="19" priority="15" stopIfTrue="1">
      <formula>K77&lt;&gt;IF(F77="LED",LEDcost,IF(F77="HPS",HPScost,MHcost))</formula>
    </cfRule>
  </conditionalFormatting>
  <conditionalFormatting sqref="L77">
    <cfRule type="expression" dxfId="18" priority="14" stopIfTrue="1">
      <formula>L77&lt;&gt;IF($F77="LED",LEDinstcost,IF(OR($F77="HPS",$F77="SAP",$F77="SHP"),HPSinstcost,MHinstcost))</formula>
    </cfRule>
  </conditionalFormatting>
  <conditionalFormatting sqref="N77">
    <cfRule type="expression" dxfId="17" priority="13" stopIfTrue="1">
      <formula>N77&lt;&gt;IF($F77="LED",LEDmaintcost,IF($F77="HPS",HPSmaintcost,MHmaintcost))</formula>
    </cfRule>
  </conditionalFormatting>
  <conditionalFormatting sqref="O77">
    <cfRule type="expression" dxfId="16" priority="12" stopIfTrue="1">
      <formula>O77&lt;&gt;IF($F77="LED",LEDmaintinflate,IF($F77="HPS",HPSmaintinflate,MHmaintinflate))</formula>
    </cfRule>
  </conditionalFormatting>
  <conditionalFormatting sqref="P77">
    <cfRule type="expression" dxfId="15" priority="11" stopIfTrue="1">
      <formula>P77&lt;&gt;IF($F77="LED",LEDLLD,IF($F77="HPS",HPSLLD,MHLLD))</formula>
    </cfRule>
  </conditionalFormatting>
  <conditionalFormatting sqref="Q77">
    <cfRule type="expression" dxfId="14" priority="10" stopIfTrue="1">
      <formula>Q77&lt;&gt;IF($F77="LED",LEDDD,IF($F77="HPS",HPSDD,MHDD))</formula>
    </cfRule>
  </conditionalFormatting>
  <conditionalFormatting sqref="R77">
    <cfRule type="expression" dxfId="13" priority="9" stopIfTrue="1">
      <formula>R77&lt;&gt;IF($F77="LED",LEDBF,IF($F77="HPS",HPSBF,MHBF))</formula>
    </cfRule>
  </conditionalFormatting>
  <conditionalFormatting sqref="C78:H78">
    <cfRule type="expression" dxfId="12" priority="8" stopIfTrue="1">
      <formula>$B78="x"</formula>
    </cfRule>
  </conditionalFormatting>
  <conditionalFormatting sqref="K78">
    <cfRule type="expression" dxfId="11" priority="7" stopIfTrue="1">
      <formula>K78&lt;&gt;IF(F78="LED",LEDcost,IF(F78="HPS",HPScost,MHcost))</formula>
    </cfRule>
  </conditionalFormatting>
  <conditionalFormatting sqref="L78">
    <cfRule type="expression" dxfId="10" priority="6" stopIfTrue="1">
      <formula>L78&lt;&gt;IF($F78="LED",LEDinstcost,IF(OR($F78="HPS",$F78="SAP",$F78="SHP"),HPSinstcost,MHinstcost))</formula>
    </cfRule>
  </conditionalFormatting>
  <conditionalFormatting sqref="N78">
    <cfRule type="expression" dxfId="9" priority="5" stopIfTrue="1">
      <formula>N78&lt;&gt;IF($F78="LED",LEDmaintcost,IF($F78="HPS",HPSmaintcost,MHmaintcost))</formula>
    </cfRule>
  </conditionalFormatting>
  <conditionalFormatting sqref="O78">
    <cfRule type="expression" dxfId="8" priority="4" stopIfTrue="1">
      <formula>O78&lt;&gt;IF($F78="LED",LEDmaintinflate,IF($F78="HPS",HPSmaintinflate,MHmaintinflate))</formula>
    </cfRule>
  </conditionalFormatting>
  <conditionalFormatting sqref="P78">
    <cfRule type="expression" dxfId="7" priority="3" stopIfTrue="1">
      <formula>P78&lt;&gt;IF($F78="LED",LEDLLD,IF($F78="HPS",HPSLLD,MHLLD))</formula>
    </cfRule>
  </conditionalFormatting>
  <conditionalFormatting sqref="Q78">
    <cfRule type="expression" dxfId="6" priority="2" stopIfTrue="1">
      <formula>Q78&lt;&gt;IF($F78="LED",LEDDD,IF($F78="HPS",HPSDD,MHDD))</formula>
    </cfRule>
  </conditionalFormatting>
  <conditionalFormatting sqref="R78">
    <cfRule type="expression" dxfId="5" priority="1" stopIfTrue="1">
      <formula>R78&lt;&gt;IF($F78="LED",LEDBF,IF($F78="HPS",HPSBF,MHBF))</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2" sqref="C12"/>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9"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9"/>
      <c r="D7" s="719"/>
      <c r="E7" s="719"/>
      <c r="F7" s="719"/>
      <c r="G7" s="719"/>
      <c r="H7" s="719"/>
    </row>
    <row r="8" spans="1:256" ht="48" customHeight="1">
      <c r="B8" s="182" t="str">
        <f>Translation!B115</f>
        <v>Operating hours</v>
      </c>
      <c r="C8" s="542">
        <v>4380</v>
      </c>
      <c r="D8" s="223" t="str">
        <f>Translation!B108</f>
        <v>Default 4380 assumes 12 hours per day</v>
      </c>
    </row>
    <row r="9" spans="1:256">
      <c r="B9" s="182" t="str">
        <f>Translation!B109</f>
        <v>Energy Cost ($/kWh)</v>
      </c>
      <c r="C9" s="670">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6"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6"/>
      <c r="D14" s="906"/>
      <c r="E14" s="906"/>
      <c r="F14" s="906"/>
      <c r="G14" s="906"/>
      <c r="H14" s="906"/>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ATB2_40B_LED_E70_XXXXX_R2.ies</v>
      </c>
      <c r="C17" s="588">
        <f ca="1">FixtureData!G18</f>
        <v>91</v>
      </c>
      <c r="D17" s="671">
        <f>FixtureData!K18</f>
        <v>0</v>
      </c>
      <c r="E17" s="671">
        <f>FixtureData!L18</f>
        <v>0</v>
      </c>
      <c r="F17" s="671">
        <f>FixtureData!M18</f>
        <v>0</v>
      </c>
      <c r="G17" s="671">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ATB2_40B_LED_E70_XXXXX_R2.ies</v>
      </c>
      <c r="C18" s="591">
        <f t="array" aca="1" ref="C18" ca="1">IFERROR(
 INDEX(FixtureWatts,
  SMALL(
   IF(
    FixtureInclude="x",
    ROW(FixtureWatts)-ROW(Fixtures!$B$36)
   ),
   ROWS(C$17:C17)
  )
 ),"")</f>
        <v>91</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opLeftCell="A4" workbookViewId="0">
      <selection activeCell="A24" sqref="A24"/>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6" t="str">
        <f>Translation!$B$544</f>
        <v>Review the inputs below to make sure you have entered all necessary values and the assumptions accurately reflect your road and fixtures.</v>
      </c>
      <c r="C7" s="906"/>
      <c r="D7" s="906"/>
      <c r="E7" s="906"/>
      <c r="F7" s="906"/>
      <c r="G7" s="906"/>
      <c r="H7" s="906"/>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1</v>
      </c>
      <c r="D24" s="566">
        <f>'Road Geometry'!D12</f>
        <v>1</v>
      </c>
      <c r="E24" s="566"/>
      <c r="F24" s="566"/>
      <c r="G24" s="566"/>
      <c r="H24" s="566"/>
    </row>
    <row r="25" spans="1:112">
      <c r="B25" s="565" t="str">
        <f>'Road Geometry'!B16</f>
        <v>Pole Placement</v>
      </c>
      <c r="C25" s="566" t="str">
        <f>'Road Geometry'!C16</f>
        <v>Opposite</v>
      </c>
      <c r="D25" s="566" t="str">
        <f>'Road Geometry'!D16</f>
        <v>Opposite</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2.5</v>
      </c>
      <c r="D28" s="566">
        <f>'Road Geometry'!D19</f>
        <v>2.5</v>
      </c>
      <c r="E28" s="566"/>
      <c r="F28" s="566"/>
      <c r="G28" s="566"/>
      <c r="H28" s="566"/>
    </row>
    <row r="29" spans="1:112">
      <c r="B29" s="565" t="str">
        <f>'Road Geometry'!B20</f>
        <v>Arm length</v>
      </c>
      <c r="C29" s="566">
        <f>'Road Geometry'!C20</f>
        <v>3</v>
      </c>
      <c r="D29" s="566">
        <f>'Road Geometry'!D20</f>
        <v>3</v>
      </c>
      <c r="E29" s="566"/>
      <c r="F29" s="566"/>
      <c r="G29" s="566"/>
      <c r="H29" s="566"/>
    </row>
    <row r="30" spans="1:112" s="570" customFormat="1">
      <c r="A30" s="567"/>
      <c r="B30" s="568" t="str">
        <f>'Road Geometry'!B24</f>
        <v>Road Surface Type</v>
      </c>
      <c r="C30" s="569" t="str">
        <f>'Road Geometry'!C24</f>
        <v>R3</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 ca="1">Fixtures!F16</f>
        <v>ATB2_40B_LED_E70_XXXXX_R2.ies</v>
      </c>
      <c r="D56" s="566" t="str">
        <f t="array" aca="1" ref="D56" ca="1">IFERROR(
 INDEX(FixtureNames,
  SMALL(
   IF(
    FixtureInclude="x",
    ROW(FixtureNames)-ROW(Fixtures!$B$36)
   ),
   COLUMNS($D56:D56)
  )
 ),"")</f>
        <v>ATB2_40B_LED_E70_XXXXX_R2.ies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 ca="1">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 ca="1">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 ca="1">Fixtures!F19</f>
        <v>ATB2 40B LED E70 XXXXX R2</v>
      </c>
      <c r="D59" s="566" t="str">
        <f t="array" aca="1" ref="D59" ca="1">IFERROR(
 INDEX(FixtureModel,
  SMALL(
   IF(
    FixtureInclude="x",
    ROW(FixtureModel)-ROW(Fixtures!$B$36)
   ),
   COLUMNS($D59:D59)
  )
 ),"")</f>
        <v>ATB2 40B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 ca="1">Fixtures!F20</f>
        <v>TYPE III, MEDIUM, BUG RATING: B2 - U0 - G3</v>
      </c>
      <c r="D60" s="566" t="str">
        <f t="array" aca="1" ref="D60" ca="1">IFERROR(
 INDEX(FixtureDist,
  SMALL(
   IF(
    FixtureInclude="x",
    ROW(FixtureDist)-ROW(Fixtures!$B$36)
   ),
   COLUMNS($D60:D60)
  )
 ),"")</f>
        <v>TYPE III,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 ca="1">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 ca="1">Fixtures!F22</f>
        <v>91</v>
      </c>
      <c r="D62" s="566">
        <f t="array" aca="1" ref="D62" ca="1">IFERROR(
 INDEX(FixtureWatts,
  SMALL(
   IF(
    FixtureInclude="x",
    ROW(FixtureWatts)-ROW(Fixtures!$B$36)
   ),
   COLUMNS($D62:D62)
  )
 ),"")</f>
        <v>91</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Fixtures!F23</f>
        <v>0</v>
      </c>
      <c r="D63" s="672">
        <f t="array" aca="1" ref="D63" ca="1">IFERROR(
 INDEX(FixtureEqCosts,
  SMALL(
   IF(
    FixtureInclude="x",
    ROW(FixtureEqCosts)-ROW(Fixtures!$B$36)
   ),
   COLUMNS($D63:D63)
  )
 ),"")</f>
        <v>500</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Fixtures!F24</f>
        <v>0</v>
      </c>
      <c r="D64" s="672">
        <f t="array" aca="1" ref="D64" ca="1">IFERROR(
 INDEX(FixtureInstCosts,
  SMALL(
   IF(
    FixtureInclude="x",
    ROW(FixtureInstCosts)-ROW(Fixtures!$B$36)
   ),
   COLUMNS($D64:D64)
  )
 ),"")</f>
        <v>100</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Fixtures!F25</f>
        <v>0</v>
      </c>
      <c r="D65" s="672">
        <f t="array" aca="1" ref="D65" ca="1">IFERROR(
 INDEX(FixtureRebCosts,
  SMALL(
   IF(
    FixtureInclude="x",
    ROW(FixtureRebCosts)-ROW(Fixtures!$B$36)
   ),
   COLUMNS($D65:D65)
  )
 ),"")</f>
        <v>0</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 ca="1">Fixtures!F26</f>
        <v>25</v>
      </c>
      <c r="D66" s="672">
        <f t="array" aca="1" ref="D66" ca="1">IFERROR(
 INDEX(FixtureMaintCosts,
  SMALL(
   IF(
    FixtureInclude="x",
    ROW(FixtureMaintCosts)-ROW(Fixtures!$B$36)
   ),
   COLUMNS($D66:D66)
  )
 ),"")</f>
        <v>25</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 ca="1">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 ca="1">Fixtures!F28</f>
        <v>0.69000000000000006</v>
      </c>
      <c r="D68" s="585">
        <f t="array" aca="1" ref="D68" ca="1">IFERROR(
 INDEX(FixtureLOM,
  SMALL(
   IF(
    FixtureInclude="x",
    ROW(FixtureLOM)-ROW(Fixtures!$B$36)
   ),
   COLUMNS($D68:D68)
  )
 ),"")</f>
        <v>0.69000000000000006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WC79"/>
  <sheetViews>
    <sheetView zoomScale="70" zoomScaleNormal="70" workbookViewId="0">
      <selection activeCell="F4" sqref="F4"/>
    </sheetView>
  </sheetViews>
  <sheetFormatPr defaultRowHeight="15" outlineLevelCol="1"/>
  <cols>
    <col min="41" max="42" width="9.140625" outlineLevel="1"/>
  </cols>
  <sheetData>
    <row r="1" spans="1:601" ht="23.25">
      <c r="A1" s="695"/>
    </row>
    <row r="2" spans="1:601">
      <c r="B2" t="s">
        <v>3358</v>
      </c>
      <c r="L2" t="s">
        <v>3362</v>
      </c>
      <c r="V2" t="s">
        <v>3363</v>
      </c>
      <c r="AF2" t="s">
        <v>3364</v>
      </c>
      <c r="AP2" t="s">
        <v>3365</v>
      </c>
      <c r="AZ2" t="s">
        <v>3366</v>
      </c>
      <c r="BJ2" t="s">
        <v>3367</v>
      </c>
      <c r="BT2" t="s">
        <v>3368</v>
      </c>
      <c r="CD2" t="s">
        <v>3369</v>
      </c>
      <c r="CN2" t="s">
        <v>3370</v>
      </c>
      <c r="CX2" t="s">
        <v>3358</v>
      </c>
      <c r="DH2" t="s">
        <v>3362</v>
      </c>
      <c r="DR2" t="s">
        <v>3363</v>
      </c>
      <c r="EB2" t="s">
        <v>3364</v>
      </c>
      <c r="EL2" t="s">
        <v>3365</v>
      </c>
      <c r="EV2" t="s">
        <v>3366</v>
      </c>
      <c r="FF2" t="s">
        <v>3367</v>
      </c>
      <c r="FP2" t="s">
        <v>3368</v>
      </c>
      <c r="FZ2" t="s">
        <v>3369</v>
      </c>
      <c r="GJ2" t="s">
        <v>3370</v>
      </c>
      <c r="GT2" t="s">
        <v>3358</v>
      </c>
      <c r="HD2" t="s">
        <v>3362</v>
      </c>
      <c r="HN2" t="s">
        <v>3363</v>
      </c>
      <c r="HX2" t="s">
        <v>3364</v>
      </c>
      <c r="IH2" t="s">
        <v>3365</v>
      </c>
      <c r="IR2" t="s">
        <v>3366</v>
      </c>
      <c r="JB2" t="s">
        <v>3367</v>
      </c>
      <c r="JL2" t="s">
        <v>3368</v>
      </c>
      <c r="JV2" t="s">
        <v>3369</v>
      </c>
      <c r="KF2" t="s">
        <v>3370</v>
      </c>
      <c r="KP2" t="s">
        <v>3358</v>
      </c>
      <c r="KZ2" t="s">
        <v>3362</v>
      </c>
      <c r="LJ2" t="s">
        <v>3363</v>
      </c>
      <c r="LT2" t="s">
        <v>3364</v>
      </c>
      <c r="MD2" t="s">
        <v>3365</v>
      </c>
      <c r="MN2" t="s">
        <v>3366</v>
      </c>
      <c r="MX2" t="s">
        <v>3367</v>
      </c>
      <c r="NH2" t="s">
        <v>3368</v>
      </c>
      <c r="NR2" t="s">
        <v>3369</v>
      </c>
      <c r="OB2" t="s">
        <v>3370</v>
      </c>
      <c r="OL2" t="s">
        <v>3358</v>
      </c>
      <c r="OV2" t="s">
        <v>3362</v>
      </c>
      <c r="PF2" t="s">
        <v>3363</v>
      </c>
      <c r="PP2" t="s">
        <v>3364</v>
      </c>
      <c r="PZ2" t="s">
        <v>3365</v>
      </c>
      <c r="QJ2" t="s">
        <v>3366</v>
      </c>
      <c r="QT2" t="s">
        <v>3367</v>
      </c>
      <c r="RD2" t="s">
        <v>3368</v>
      </c>
      <c r="RN2" t="s">
        <v>3369</v>
      </c>
      <c r="RX2" t="s">
        <v>3370</v>
      </c>
      <c r="SH2" t="s">
        <v>3358</v>
      </c>
      <c r="SR2" t="s">
        <v>3362</v>
      </c>
      <c r="TB2" t="s">
        <v>3363</v>
      </c>
      <c r="TL2" t="s">
        <v>3364</v>
      </c>
      <c r="TV2" t="s">
        <v>3365</v>
      </c>
      <c r="UF2" t="s">
        <v>3366</v>
      </c>
      <c r="UP2" t="s">
        <v>3367</v>
      </c>
      <c r="UZ2" t="s">
        <v>3368</v>
      </c>
      <c r="VJ2" t="s">
        <v>3369</v>
      </c>
      <c r="VT2" t="s">
        <v>3370</v>
      </c>
    </row>
    <row r="3" spans="1:601">
      <c r="B3" t="s">
        <v>3359</v>
      </c>
      <c r="C3">
        <v>0</v>
      </c>
      <c r="L3" t="s">
        <v>3359</v>
      </c>
      <c r="M3">
        <v>0</v>
      </c>
      <c r="V3" t="s">
        <v>3359</v>
      </c>
      <c r="W3">
        <v>35</v>
      </c>
      <c r="AF3" t="s">
        <v>3359</v>
      </c>
      <c r="AG3">
        <v>35</v>
      </c>
      <c r="AP3" t="s">
        <v>3359</v>
      </c>
      <c r="AQ3">
        <v>70</v>
      </c>
      <c r="AZ3" t="s">
        <v>3359</v>
      </c>
      <c r="BA3">
        <v>70</v>
      </c>
      <c r="BJ3" t="s">
        <v>3359</v>
      </c>
      <c r="BK3">
        <v>105</v>
      </c>
      <c r="BT3" t="s">
        <v>3359</v>
      </c>
      <c r="BU3">
        <v>105</v>
      </c>
      <c r="CD3" t="s">
        <v>3359</v>
      </c>
      <c r="CE3">
        <v>140</v>
      </c>
      <c r="CN3" t="s">
        <v>3359</v>
      </c>
      <c r="CO3">
        <v>140</v>
      </c>
      <c r="CX3" t="s">
        <v>3359</v>
      </c>
      <c r="CY3">
        <v>0</v>
      </c>
      <c r="DH3" t="s">
        <v>3359</v>
      </c>
      <c r="DI3">
        <v>0</v>
      </c>
      <c r="DR3" t="s">
        <v>3359</v>
      </c>
      <c r="DS3">
        <v>35</v>
      </c>
      <c r="EB3" t="s">
        <v>3359</v>
      </c>
      <c r="EC3">
        <v>35</v>
      </c>
      <c r="EL3" t="s">
        <v>3359</v>
      </c>
      <c r="EM3">
        <v>70</v>
      </c>
      <c r="EV3" t="s">
        <v>3359</v>
      </c>
      <c r="EW3">
        <v>70</v>
      </c>
      <c r="FF3" t="s">
        <v>3359</v>
      </c>
      <c r="FG3">
        <v>105</v>
      </c>
      <c r="FP3" t="s">
        <v>3359</v>
      </c>
      <c r="FQ3">
        <v>105</v>
      </c>
      <c r="FZ3" t="s">
        <v>3359</v>
      </c>
      <c r="GA3">
        <v>140</v>
      </c>
      <c r="GJ3" t="s">
        <v>3359</v>
      </c>
      <c r="GK3">
        <v>140</v>
      </c>
      <c r="GT3" t="s">
        <v>3359</v>
      </c>
      <c r="GU3">
        <v>0</v>
      </c>
      <c r="HD3" t="s">
        <v>3359</v>
      </c>
      <c r="HE3">
        <v>0</v>
      </c>
      <c r="HN3" t="s">
        <v>3359</v>
      </c>
      <c r="HO3">
        <v>35</v>
      </c>
      <c r="HX3" t="s">
        <v>3359</v>
      </c>
      <c r="HY3">
        <v>35</v>
      </c>
      <c r="IH3" t="s">
        <v>3359</v>
      </c>
      <c r="II3">
        <v>70</v>
      </c>
      <c r="IR3" t="s">
        <v>3359</v>
      </c>
      <c r="IS3">
        <v>70</v>
      </c>
      <c r="JB3" t="s">
        <v>3359</v>
      </c>
      <c r="JC3">
        <v>105</v>
      </c>
      <c r="JL3" t="s">
        <v>3359</v>
      </c>
      <c r="JM3">
        <v>105</v>
      </c>
      <c r="JV3" t="s">
        <v>3359</v>
      </c>
      <c r="JW3">
        <v>140</v>
      </c>
      <c r="KF3" t="s">
        <v>3359</v>
      </c>
      <c r="KG3">
        <v>140</v>
      </c>
      <c r="KP3" t="s">
        <v>3359</v>
      </c>
      <c r="KQ3">
        <v>0</v>
      </c>
      <c r="KZ3" t="s">
        <v>3359</v>
      </c>
      <c r="LA3">
        <v>0</v>
      </c>
      <c r="LJ3" t="s">
        <v>3359</v>
      </c>
      <c r="LK3">
        <v>35</v>
      </c>
      <c r="LT3" t="s">
        <v>3359</v>
      </c>
      <c r="LU3">
        <v>35</v>
      </c>
      <c r="MD3" t="s">
        <v>3359</v>
      </c>
      <c r="ME3">
        <v>70</v>
      </c>
      <c r="MN3" t="s">
        <v>3359</v>
      </c>
      <c r="MO3">
        <v>70</v>
      </c>
      <c r="MX3" t="s">
        <v>3359</v>
      </c>
      <c r="MY3">
        <v>105</v>
      </c>
      <c r="NH3" t="s">
        <v>3359</v>
      </c>
      <c r="NI3">
        <v>105</v>
      </c>
      <c r="NR3" t="s">
        <v>3359</v>
      </c>
      <c r="NS3">
        <v>140</v>
      </c>
      <c r="OB3" t="s">
        <v>3359</v>
      </c>
      <c r="OC3">
        <v>140</v>
      </c>
      <c r="OL3" t="s">
        <v>3359</v>
      </c>
      <c r="OM3">
        <v>0</v>
      </c>
      <c r="OV3" t="s">
        <v>3359</v>
      </c>
      <c r="OW3">
        <v>0</v>
      </c>
      <c r="PF3" t="s">
        <v>3359</v>
      </c>
      <c r="PG3">
        <v>35</v>
      </c>
      <c r="PP3" t="s">
        <v>3359</v>
      </c>
      <c r="PQ3">
        <v>35</v>
      </c>
      <c r="PZ3" t="s">
        <v>3359</v>
      </c>
      <c r="QA3">
        <v>70</v>
      </c>
      <c r="QJ3" t="s">
        <v>3359</v>
      </c>
      <c r="QK3">
        <v>70</v>
      </c>
      <c r="QT3" t="s">
        <v>3359</v>
      </c>
      <c r="QU3">
        <v>105</v>
      </c>
      <c r="RD3" t="s">
        <v>3359</v>
      </c>
      <c r="RE3">
        <v>105</v>
      </c>
      <c r="RN3" t="s">
        <v>3359</v>
      </c>
      <c r="RO3">
        <v>140</v>
      </c>
      <c r="RX3" t="s">
        <v>3359</v>
      </c>
      <c r="RY3">
        <v>140</v>
      </c>
      <c r="SH3" t="s">
        <v>3359</v>
      </c>
      <c r="SI3">
        <v>0</v>
      </c>
      <c r="SR3" t="s">
        <v>3359</v>
      </c>
      <c r="SS3">
        <v>0</v>
      </c>
      <c r="TB3" t="s">
        <v>3359</v>
      </c>
      <c r="TC3">
        <v>35</v>
      </c>
      <c r="TL3" t="s">
        <v>3359</v>
      </c>
      <c r="TM3">
        <v>35</v>
      </c>
      <c r="TV3" t="s">
        <v>3359</v>
      </c>
      <c r="TW3">
        <v>70</v>
      </c>
      <c r="UF3" t="s">
        <v>3359</v>
      </c>
      <c r="UG3">
        <v>70</v>
      </c>
      <c r="UP3" t="s">
        <v>3359</v>
      </c>
      <c r="UQ3">
        <v>105</v>
      </c>
      <c r="UZ3" t="s">
        <v>3359</v>
      </c>
      <c r="VA3">
        <v>105</v>
      </c>
      <c r="VJ3" t="s">
        <v>3359</v>
      </c>
      <c r="VK3">
        <v>140</v>
      </c>
      <c r="VT3" t="s">
        <v>3359</v>
      </c>
      <c r="VU3">
        <v>140</v>
      </c>
    </row>
    <row r="4" spans="1:601">
      <c r="B4" t="s">
        <v>3360</v>
      </c>
      <c r="C4">
        <v>0.5</v>
      </c>
      <c r="L4" t="s">
        <v>3360</v>
      </c>
      <c r="M4">
        <v>16.5</v>
      </c>
      <c r="V4" t="s">
        <v>3360</v>
      </c>
      <c r="W4">
        <v>0.5</v>
      </c>
      <c r="AF4" t="s">
        <v>3360</v>
      </c>
      <c r="AG4">
        <v>16.5</v>
      </c>
      <c r="AP4" t="s">
        <v>3360</v>
      </c>
      <c r="AQ4">
        <v>0.5</v>
      </c>
      <c r="AZ4" t="s">
        <v>3360</v>
      </c>
      <c r="BA4">
        <v>16.5</v>
      </c>
      <c r="BJ4" t="s">
        <v>3360</v>
      </c>
      <c r="BK4">
        <v>0.5</v>
      </c>
      <c r="BT4" t="s">
        <v>3360</v>
      </c>
      <c r="BU4">
        <v>16.5</v>
      </c>
      <c r="CD4" t="s">
        <v>3360</v>
      </c>
      <c r="CE4">
        <v>0.5</v>
      </c>
      <c r="CN4" t="s">
        <v>3360</v>
      </c>
      <c r="CO4">
        <v>16.5</v>
      </c>
      <c r="CX4" t="s">
        <v>3360</v>
      </c>
      <c r="CY4">
        <v>0.5</v>
      </c>
      <c r="DH4" t="s">
        <v>3360</v>
      </c>
      <c r="DI4">
        <v>16.5</v>
      </c>
      <c r="DR4" t="s">
        <v>3360</v>
      </c>
      <c r="DS4">
        <v>0.5</v>
      </c>
      <c r="EB4" t="s">
        <v>3360</v>
      </c>
      <c r="EC4">
        <v>16.5</v>
      </c>
      <c r="EL4" t="s">
        <v>3360</v>
      </c>
      <c r="EM4">
        <v>0.5</v>
      </c>
      <c r="EV4" t="s">
        <v>3360</v>
      </c>
      <c r="EW4">
        <v>16.5</v>
      </c>
      <c r="FF4" t="s">
        <v>3360</v>
      </c>
      <c r="FG4">
        <v>0.5</v>
      </c>
      <c r="FP4" t="s">
        <v>3360</v>
      </c>
      <c r="FQ4">
        <v>16.5</v>
      </c>
      <c r="FZ4" t="s">
        <v>3360</v>
      </c>
      <c r="GA4">
        <v>0.5</v>
      </c>
      <c r="GJ4" t="s">
        <v>3360</v>
      </c>
      <c r="GK4">
        <v>16.5</v>
      </c>
      <c r="GT4" t="s">
        <v>3360</v>
      </c>
      <c r="GU4">
        <v>0.5</v>
      </c>
      <c r="HD4" t="s">
        <v>3360</v>
      </c>
      <c r="HE4">
        <v>16.5</v>
      </c>
      <c r="HN4" t="s">
        <v>3360</v>
      </c>
      <c r="HO4">
        <v>0.5</v>
      </c>
      <c r="HX4" t="s">
        <v>3360</v>
      </c>
      <c r="HY4">
        <v>16.5</v>
      </c>
      <c r="IH4" t="s">
        <v>3360</v>
      </c>
      <c r="II4">
        <v>0.5</v>
      </c>
      <c r="IR4" t="s">
        <v>3360</v>
      </c>
      <c r="IS4">
        <v>16.5</v>
      </c>
      <c r="JB4" t="s">
        <v>3360</v>
      </c>
      <c r="JC4">
        <v>0.5</v>
      </c>
      <c r="JL4" t="s">
        <v>3360</v>
      </c>
      <c r="JM4">
        <v>16.5</v>
      </c>
      <c r="JV4" t="s">
        <v>3360</v>
      </c>
      <c r="JW4">
        <v>0.5</v>
      </c>
      <c r="KF4" t="s">
        <v>3360</v>
      </c>
      <c r="KG4">
        <v>16.5</v>
      </c>
      <c r="KP4" t="s">
        <v>3360</v>
      </c>
      <c r="KQ4">
        <v>0.5</v>
      </c>
      <c r="KZ4" t="s">
        <v>3360</v>
      </c>
      <c r="LA4">
        <v>16.5</v>
      </c>
      <c r="LJ4" t="s">
        <v>3360</v>
      </c>
      <c r="LK4">
        <v>0.5</v>
      </c>
      <c r="LT4" t="s">
        <v>3360</v>
      </c>
      <c r="LU4">
        <v>16.5</v>
      </c>
      <c r="MD4" t="s">
        <v>3360</v>
      </c>
      <c r="ME4">
        <v>0.5</v>
      </c>
      <c r="MN4" t="s">
        <v>3360</v>
      </c>
      <c r="MO4">
        <v>16.5</v>
      </c>
      <c r="MX4" t="s">
        <v>3360</v>
      </c>
      <c r="MY4">
        <v>0.5</v>
      </c>
      <c r="NH4" t="s">
        <v>3360</v>
      </c>
      <c r="NI4">
        <v>16.5</v>
      </c>
      <c r="NR4" t="s">
        <v>3360</v>
      </c>
      <c r="NS4">
        <v>0.5</v>
      </c>
      <c r="OB4" t="s">
        <v>3360</v>
      </c>
      <c r="OC4">
        <v>16.5</v>
      </c>
      <c r="OL4" t="s">
        <v>3360</v>
      </c>
      <c r="OM4">
        <v>0.5</v>
      </c>
      <c r="OV4" t="s">
        <v>3360</v>
      </c>
      <c r="OW4">
        <v>16.5</v>
      </c>
      <c r="PF4" t="s">
        <v>3360</v>
      </c>
      <c r="PG4">
        <v>0.5</v>
      </c>
      <c r="PP4" t="s">
        <v>3360</v>
      </c>
      <c r="PQ4">
        <v>16.5</v>
      </c>
      <c r="PZ4" t="s">
        <v>3360</v>
      </c>
      <c r="QA4">
        <v>0.5</v>
      </c>
      <c r="QJ4" t="s">
        <v>3360</v>
      </c>
      <c r="QK4">
        <v>16.5</v>
      </c>
      <c r="QT4" t="s">
        <v>3360</v>
      </c>
      <c r="QU4">
        <v>0.5</v>
      </c>
      <c r="RD4" t="s">
        <v>3360</v>
      </c>
      <c r="RE4">
        <v>16.5</v>
      </c>
      <c r="RN4" t="s">
        <v>3360</v>
      </c>
      <c r="RO4">
        <v>0.5</v>
      </c>
      <c r="RX4" t="s">
        <v>3360</v>
      </c>
      <c r="RY4">
        <v>16.5</v>
      </c>
      <c r="SH4" t="s">
        <v>3360</v>
      </c>
      <c r="SI4">
        <v>0.5</v>
      </c>
      <c r="SR4" t="s">
        <v>3360</v>
      </c>
      <c r="SS4">
        <v>16.5</v>
      </c>
      <c r="TB4" t="s">
        <v>3360</v>
      </c>
      <c r="TC4">
        <v>0.5</v>
      </c>
      <c r="TL4" t="s">
        <v>3360</v>
      </c>
      <c r="TM4">
        <v>16.5</v>
      </c>
      <c r="TV4" t="s">
        <v>3360</v>
      </c>
      <c r="TW4">
        <v>0.5</v>
      </c>
      <c r="UF4" t="s">
        <v>3360</v>
      </c>
      <c r="UG4">
        <v>16.5</v>
      </c>
      <c r="UP4" t="s">
        <v>3360</v>
      </c>
      <c r="UQ4">
        <v>0.5</v>
      </c>
      <c r="UZ4" t="s">
        <v>3360</v>
      </c>
      <c r="VA4">
        <v>16.5</v>
      </c>
      <c r="VJ4" t="s">
        <v>3360</v>
      </c>
      <c r="VK4">
        <v>0.5</v>
      </c>
      <c r="VT4" t="s">
        <v>3360</v>
      </c>
      <c r="VU4">
        <v>16.5</v>
      </c>
    </row>
    <row r="6" spans="1:601">
      <c r="B6" t="s">
        <v>3361</v>
      </c>
      <c r="L6" t="s">
        <v>3361</v>
      </c>
      <c r="V6" t="s">
        <v>3361</v>
      </c>
      <c r="AF6" t="s">
        <v>3361</v>
      </c>
      <c r="AP6" t="s">
        <v>3361</v>
      </c>
      <c r="AZ6" t="s">
        <v>3361</v>
      </c>
      <c r="BJ6" t="s">
        <v>3361</v>
      </c>
      <c r="BT6" t="s">
        <v>3361</v>
      </c>
      <c r="CD6" t="s">
        <v>3361</v>
      </c>
      <c r="CN6" t="s">
        <v>3361</v>
      </c>
      <c r="CX6" t="s">
        <v>3361</v>
      </c>
      <c r="DH6" t="s">
        <v>3361</v>
      </c>
      <c r="DR6" t="s">
        <v>3361</v>
      </c>
      <c r="EB6" t="s">
        <v>3361</v>
      </c>
      <c r="EL6" t="s">
        <v>3361</v>
      </c>
      <c r="EV6" t="s">
        <v>3361</v>
      </c>
      <c r="FF6" t="s">
        <v>3361</v>
      </c>
      <c r="FP6" t="s">
        <v>3361</v>
      </c>
      <c r="FZ6" t="s">
        <v>3361</v>
      </c>
      <c r="GJ6" t="s">
        <v>3361</v>
      </c>
      <c r="GT6" t="s">
        <v>3361</v>
      </c>
      <c r="HD6" t="s">
        <v>3361</v>
      </c>
      <c r="HN6" t="s">
        <v>3361</v>
      </c>
      <c r="HX6" t="s">
        <v>3361</v>
      </c>
      <c r="IH6" t="s">
        <v>3361</v>
      </c>
      <c r="IR6" t="s">
        <v>3361</v>
      </c>
      <c r="JB6" t="s">
        <v>3361</v>
      </c>
      <c r="JL6" t="s">
        <v>3361</v>
      </c>
      <c r="JV6" t="s">
        <v>3361</v>
      </c>
      <c r="KF6" t="s">
        <v>3361</v>
      </c>
      <c r="KP6" t="s">
        <v>3361</v>
      </c>
      <c r="KZ6" t="s">
        <v>3361</v>
      </c>
      <c r="LJ6" t="s">
        <v>3361</v>
      </c>
      <c r="LT6" t="s">
        <v>3361</v>
      </c>
      <c r="MD6" t="s">
        <v>3361</v>
      </c>
      <c r="MN6" t="s">
        <v>3361</v>
      </c>
      <c r="MX6" t="s">
        <v>3361</v>
      </c>
      <c r="NH6" t="s">
        <v>3361</v>
      </c>
      <c r="NR6" t="s">
        <v>3361</v>
      </c>
      <c r="OB6" t="s">
        <v>3361</v>
      </c>
      <c r="OL6" t="s">
        <v>3361</v>
      </c>
      <c r="OV6" t="s">
        <v>3361</v>
      </c>
      <c r="PF6" t="s">
        <v>3361</v>
      </c>
      <c r="PP6" t="s">
        <v>3361</v>
      </c>
      <c r="PZ6" t="s">
        <v>3361</v>
      </c>
      <c r="QJ6" t="s">
        <v>3361</v>
      </c>
      <c r="QT6" t="s">
        <v>3361</v>
      </c>
      <c r="RD6" t="s">
        <v>3361</v>
      </c>
      <c r="RN6" t="s">
        <v>3361</v>
      </c>
      <c r="RX6" t="s">
        <v>3361</v>
      </c>
      <c r="SH6" t="s">
        <v>3361</v>
      </c>
      <c r="SR6" t="s">
        <v>3361</v>
      </c>
      <c r="TB6" t="s">
        <v>3361</v>
      </c>
      <c r="TL6" t="s">
        <v>3361</v>
      </c>
      <c r="TV6" t="s">
        <v>3361</v>
      </c>
      <c r="UF6" t="s">
        <v>3361</v>
      </c>
      <c r="UP6" t="s">
        <v>3361</v>
      </c>
      <c r="UZ6" t="s">
        <v>3361</v>
      </c>
      <c r="VJ6" t="s">
        <v>3361</v>
      </c>
      <c r="VT6" t="s">
        <v>3361</v>
      </c>
    </row>
    <row r="7" spans="1:601">
      <c r="B7">
        <v>36.75</v>
      </c>
      <c r="C7">
        <v>40.25</v>
      </c>
      <c r="D7">
        <v>43.75</v>
      </c>
      <c r="E7">
        <v>47.25</v>
      </c>
      <c r="F7">
        <v>50.75</v>
      </c>
      <c r="G7">
        <v>54.25</v>
      </c>
      <c r="H7">
        <v>57.75</v>
      </c>
      <c r="I7">
        <v>61.25</v>
      </c>
      <c r="J7">
        <v>64.75</v>
      </c>
      <c r="L7">
        <v>36.75</v>
      </c>
      <c r="M7">
        <v>40.25</v>
      </c>
      <c r="N7">
        <v>43.75</v>
      </c>
      <c r="O7">
        <v>47.25</v>
      </c>
      <c r="P7">
        <v>50.75</v>
      </c>
      <c r="Q7">
        <v>54.25</v>
      </c>
      <c r="R7">
        <v>57.75</v>
      </c>
      <c r="S7">
        <v>61.25</v>
      </c>
      <c r="T7">
        <v>64.75</v>
      </c>
      <c r="V7">
        <v>36.75</v>
      </c>
      <c r="W7">
        <v>40.25</v>
      </c>
      <c r="X7">
        <v>43.75</v>
      </c>
      <c r="Y7">
        <v>47.25</v>
      </c>
      <c r="Z7">
        <v>50.75</v>
      </c>
      <c r="AA7">
        <v>54.25</v>
      </c>
      <c r="AB7">
        <v>57.75</v>
      </c>
      <c r="AC7">
        <v>61.25</v>
      </c>
      <c r="AD7">
        <v>64.75</v>
      </c>
      <c r="AF7">
        <v>36.75</v>
      </c>
      <c r="AG7">
        <v>40.25</v>
      </c>
      <c r="AH7">
        <v>43.75</v>
      </c>
      <c r="AI7">
        <v>47.25</v>
      </c>
      <c r="AJ7">
        <v>50.75</v>
      </c>
      <c r="AK7">
        <v>54.25</v>
      </c>
      <c r="AL7">
        <v>57.75</v>
      </c>
      <c r="AM7">
        <v>61.25</v>
      </c>
      <c r="AN7">
        <v>64.75</v>
      </c>
      <c r="AP7">
        <v>36.75</v>
      </c>
      <c r="AQ7">
        <v>40.25</v>
      </c>
      <c r="AR7">
        <v>43.75</v>
      </c>
      <c r="AS7">
        <v>47.25</v>
      </c>
      <c r="AT7">
        <v>50.75</v>
      </c>
      <c r="AU7">
        <v>54.25</v>
      </c>
      <c r="AV7">
        <v>57.75</v>
      </c>
      <c r="AW7">
        <v>61.25</v>
      </c>
      <c r="AX7">
        <v>64.75</v>
      </c>
      <c r="AZ7">
        <v>36.75</v>
      </c>
      <c r="BA7">
        <v>40.25</v>
      </c>
      <c r="BB7">
        <v>43.75</v>
      </c>
      <c r="BC7">
        <v>47.25</v>
      </c>
      <c r="BD7">
        <v>50.75</v>
      </c>
      <c r="BE7">
        <v>54.25</v>
      </c>
      <c r="BF7">
        <v>57.75</v>
      </c>
      <c r="BG7">
        <v>61.25</v>
      </c>
      <c r="BH7">
        <v>64.75</v>
      </c>
      <c r="BJ7">
        <v>36.75</v>
      </c>
      <c r="BK7">
        <v>40.25</v>
      </c>
      <c r="BL7">
        <v>43.75</v>
      </c>
      <c r="BM7">
        <v>47.25</v>
      </c>
      <c r="BN7">
        <v>50.75</v>
      </c>
      <c r="BO7">
        <v>54.25</v>
      </c>
      <c r="BP7">
        <v>57.75</v>
      </c>
      <c r="BQ7">
        <v>61.25</v>
      </c>
      <c r="BR7">
        <v>64.75</v>
      </c>
      <c r="BT7">
        <v>36.75</v>
      </c>
      <c r="BU7">
        <v>40.25</v>
      </c>
      <c r="BV7">
        <v>43.75</v>
      </c>
      <c r="BW7">
        <v>47.25</v>
      </c>
      <c r="BX7">
        <v>50.75</v>
      </c>
      <c r="BY7">
        <v>54.25</v>
      </c>
      <c r="BZ7">
        <v>57.75</v>
      </c>
      <c r="CA7">
        <v>61.25</v>
      </c>
      <c r="CB7">
        <v>64.75</v>
      </c>
      <c r="CD7">
        <v>36.75</v>
      </c>
      <c r="CE7">
        <v>40.25</v>
      </c>
      <c r="CF7">
        <v>43.75</v>
      </c>
      <c r="CG7">
        <v>47.25</v>
      </c>
      <c r="CH7">
        <v>50.75</v>
      </c>
      <c r="CI7">
        <v>54.25</v>
      </c>
      <c r="CJ7">
        <v>57.75</v>
      </c>
      <c r="CK7">
        <v>61.25</v>
      </c>
      <c r="CL7">
        <v>64.75</v>
      </c>
      <c r="CN7">
        <v>36.75</v>
      </c>
      <c r="CO7">
        <v>40.25</v>
      </c>
      <c r="CP7">
        <v>43.75</v>
      </c>
      <c r="CQ7">
        <v>47.25</v>
      </c>
      <c r="CR7">
        <v>50.75</v>
      </c>
      <c r="CS7">
        <v>54.25</v>
      </c>
      <c r="CT7">
        <v>57.75</v>
      </c>
      <c r="CU7">
        <v>61.25</v>
      </c>
      <c r="CV7">
        <v>64.75</v>
      </c>
      <c r="CX7">
        <v>36.75</v>
      </c>
      <c r="CY7">
        <v>40.25</v>
      </c>
      <c r="CZ7">
        <v>43.75</v>
      </c>
      <c r="DA7">
        <v>47.25</v>
      </c>
      <c r="DB7">
        <v>50.75</v>
      </c>
      <c r="DC7">
        <v>54.25</v>
      </c>
      <c r="DD7">
        <v>57.75</v>
      </c>
      <c r="DE7">
        <v>61.25</v>
      </c>
      <c r="DF7">
        <v>64.75</v>
      </c>
      <c r="DH7">
        <v>36.75</v>
      </c>
      <c r="DI7">
        <v>40.25</v>
      </c>
      <c r="DJ7">
        <v>43.75</v>
      </c>
      <c r="DK7">
        <v>47.25</v>
      </c>
      <c r="DL7">
        <v>50.75</v>
      </c>
      <c r="DM7">
        <v>54.25</v>
      </c>
      <c r="DN7">
        <v>57.75</v>
      </c>
      <c r="DO7">
        <v>61.25</v>
      </c>
      <c r="DP7">
        <v>64.75</v>
      </c>
      <c r="DR7">
        <v>36.75</v>
      </c>
      <c r="DS7">
        <v>40.25</v>
      </c>
      <c r="DT7">
        <v>43.75</v>
      </c>
      <c r="DU7">
        <v>47.25</v>
      </c>
      <c r="DV7">
        <v>50.75</v>
      </c>
      <c r="DW7">
        <v>54.25</v>
      </c>
      <c r="DX7">
        <v>57.75</v>
      </c>
      <c r="DY7">
        <v>61.25</v>
      </c>
      <c r="DZ7">
        <v>64.75</v>
      </c>
      <c r="EB7">
        <v>36.75</v>
      </c>
      <c r="EC7">
        <v>40.25</v>
      </c>
      <c r="ED7">
        <v>43.75</v>
      </c>
      <c r="EE7">
        <v>47.25</v>
      </c>
      <c r="EF7">
        <v>50.75</v>
      </c>
      <c r="EG7">
        <v>54.25</v>
      </c>
      <c r="EH7">
        <v>57.75</v>
      </c>
      <c r="EI7">
        <v>61.25</v>
      </c>
      <c r="EJ7">
        <v>64.75</v>
      </c>
      <c r="EL7">
        <v>36.75</v>
      </c>
      <c r="EM7">
        <v>40.25</v>
      </c>
      <c r="EN7">
        <v>43.75</v>
      </c>
      <c r="EO7">
        <v>47.25</v>
      </c>
      <c r="EP7">
        <v>50.75</v>
      </c>
      <c r="EQ7">
        <v>54.25</v>
      </c>
      <c r="ER7">
        <v>57.75</v>
      </c>
      <c r="ES7">
        <v>61.25</v>
      </c>
      <c r="ET7">
        <v>64.75</v>
      </c>
      <c r="EV7">
        <v>36.75</v>
      </c>
      <c r="EW7">
        <v>40.25</v>
      </c>
      <c r="EX7">
        <v>43.75</v>
      </c>
      <c r="EY7">
        <v>47.25</v>
      </c>
      <c r="EZ7">
        <v>50.75</v>
      </c>
      <c r="FA7">
        <v>54.25</v>
      </c>
      <c r="FB7">
        <v>57.75</v>
      </c>
      <c r="FC7">
        <v>61.25</v>
      </c>
      <c r="FD7">
        <v>64.75</v>
      </c>
      <c r="FF7">
        <v>36.75</v>
      </c>
      <c r="FG7">
        <v>40.25</v>
      </c>
      <c r="FH7">
        <v>43.75</v>
      </c>
      <c r="FI7">
        <v>47.25</v>
      </c>
      <c r="FJ7">
        <v>50.75</v>
      </c>
      <c r="FK7">
        <v>54.25</v>
      </c>
      <c r="FL7">
        <v>57.75</v>
      </c>
      <c r="FM7">
        <v>61.25</v>
      </c>
      <c r="FN7">
        <v>64.75</v>
      </c>
      <c r="FP7">
        <v>36.75</v>
      </c>
      <c r="FQ7">
        <v>40.25</v>
      </c>
      <c r="FR7">
        <v>43.75</v>
      </c>
      <c r="FS7">
        <v>47.25</v>
      </c>
      <c r="FT7">
        <v>50.75</v>
      </c>
      <c r="FU7">
        <v>54.25</v>
      </c>
      <c r="FV7">
        <v>57.75</v>
      </c>
      <c r="FW7">
        <v>61.25</v>
      </c>
      <c r="FX7">
        <v>64.75</v>
      </c>
      <c r="FZ7">
        <v>36.75</v>
      </c>
      <c r="GA7">
        <v>40.25</v>
      </c>
      <c r="GB7">
        <v>43.75</v>
      </c>
      <c r="GC7">
        <v>47.25</v>
      </c>
      <c r="GD7">
        <v>50.75</v>
      </c>
      <c r="GE7">
        <v>54.25</v>
      </c>
      <c r="GF7">
        <v>57.75</v>
      </c>
      <c r="GG7">
        <v>61.25</v>
      </c>
      <c r="GH7">
        <v>64.75</v>
      </c>
      <c r="GJ7">
        <v>36.75</v>
      </c>
      <c r="GK7">
        <v>40.25</v>
      </c>
      <c r="GL7">
        <v>43.75</v>
      </c>
      <c r="GM7">
        <v>47.25</v>
      </c>
      <c r="GN7">
        <v>50.75</v>
      </c>
      <c r="GO7">
        <v>54.25</v>
      </c>
      <c r="GP7">
        <v>57.75</v>
      </c>
      <c r="GQ7">
        <v>61.25</v>
      </c>
      <c r="GR7">
        <v>64.75</v>
      </c>
      <c r="GT7">
        <v>36.75</v>
      </c>
      <c r="GU7">
        <v>40.25</v>
      </c>
      <c r="GV7">
        <v>43.75</v>
      </c>
      <c r="GW7">
        <v>47.25</v>
      </c>
      <c r="GX7">
        <v>50.75</v>
      </c>
      <c r="GY7">
        <v>54.25</v>
      </c>
      <c r="GZ7">
        <v>57.75</v>
      </c>
      <c r="HA7">
        <v>61.25</v>
      </c>
      <c r="HB7">
        <v>64.75</v>
      </c>
      <c r="HD7">
        <v>36.75</v>
      </c>
      <c r="HE7">
        <v>40.25</v>
      </c>
      <c r="HF7">
        <v>43.75</v>
      </c>
      <c r="HG7">
        <v>47.25</v>
      </c>
      <c r="HH7">
        <v>50.75</v>
      </c>
      <c r="HI7">
        <v>54.25</v>
      </c>
      <c r="HJ7">
        <v>57.75</v>
      </c>
      <c r="HK7">
        <v>61.25</v>
      </c>
      <c r="HL7">
        <v>64.75</v>
      </c>
      <c r="HN7">
        <v>36.75</v>
      </c>
      <c r="HO7">
        <v>40.25</v>
      </c>
      <c r="HP7">
        <v>43.75</v>
      </c>
      <c r="HQ7">
        <v>47.25</v>
      </c>
      <c r="HR7">
        <v>50.75</v>
      </c>
      <c r="HS7">
        <v>54.25</v>
      </c>
      <c r="HT7">
        <v>57.75</v>
      </c>
      <c r="HU7">
        <v>61.25</v>
      </c>
      <c r="HV7">
        <v>64.75</v>
      </c>
      <c r="HX7">
        <v>36.75</v>
      </c>
      <c r="HY7">
        <v>40.25</v>
      </c>
      <c r="HZ7">
        <v>43.75</v>
      </c>
      <c r="IA7">
        <v>47.25</v>
      </c>
      <c r="IB7">
        <v>50.75</v>
      </c>
      <c r="IC7">
        <v>54.25</v>
      </c>
      <c r="ID7">
        <v>57.75</v>
      </c>
      <c r="IE7">
        <v>61.25</v>
      </c>
      <c r="IF7">
        <v>64.75</v>
      </c>
      <c r="IH7">
        <v>36.75</v>
      </c>
      <c r="II7">
        <v>40.25</v>
      </c>
      <c r="IJ7">
        <v>43.75</v>
      </c>
      <c r="IK7">
        <v>47.25</v>
      </c>
      <c r="IL7">
        <v>50.75</v>
      </c>
      <c r="IM7">
        <v>54.25</v>
      </c>
      <c r="IN7">
        <v>57.75</v>
      </c>
      <c r="IO7">
        <v>61.25</v>
      </c>
      <c r="IP7">
        <v>64.75</v>
      </c>
      <c r="IR7">
        <v>36.75</v>
      </c>
      <c r="IS7">
        <v>40.25</v>
      </c>
      <c r="IT7">
        <v>43.75</v>
      </c>
      <c r="IU7">
        <v>47.25</v>
      </c>
      <c r="IV7">
        <v>50.75</v>
      </c>
      <c r="IW7">
        <v>54.25</v>
      </c>
      <c r="IX7">
        <v>57.75</v>
      </c>
      <c r="IY7">
        <v>61.25</v>
      </c>
      <c r="IZ7">
        <v>64.75</v>
      </c>
      <c r="JB7">
        <v>36.75</v>
      </c>
      <c r="JC7">
        <v>40.25</v>
      </c>
      <c r="JD7">
        <v>43.75</v>
      </c>
      <c r="JE7">
        <v>47.25</v>
      </c>
      <c r="JF7">
        <v>50.75</v>
      </c>
      <c r="JG7">
        <v>54.25</v>
      </c>
      <c r="JH7">
        <v>57.75</v>
      </c>
      <c r="JI7">
        <v>61.25</v>
      </c>
      <c r="JJ7">
        <v>64.75</v>
      </c>
      <c r="JL7">
        <v>36.75</v>
      </c>
      <c r="JM7">
        <v>40.25</v>
      </c>
      <c r="JN7">
        <v>43.75</v>
      </c>
      <c r="JO7">
        <v>47.25</v>
      </c>
      <c r="JP7">
        <v>50.75</v>
      </c>
      <c r="JQ7">
        <v>54.25</v>
      </c>
      <c r="JR7">
        <v>57.75</v>
      </c>
      <c r="JS7">
        <v>61.25</v>
      </c>
      <c r="JT7">
        <v>64.75</v>
      </c>
      <c r="JV7">
        <v>36.75</v>
      </c>
      <c r="JW7">
        <v>40.25</v>
      </c>
      <c r="JX7">
        <v>43.75</v>
      </c>
      <c r="JY7">
        <v>47.25</v>
      </c>
      <c r="JZ7">
        <v>50.75</v>
      </c>
      <c r="KA7">
        <v>54.25</v>
      </c>
      <c r="KB7">
        <v>57.75</v>
      </c>
      <c r="KC7">
        <v>61.25</v>
      </c>
      <c r="KD7">
        <v>64.75</v>
      </c>
      <c r="KF7">
        <v>36.75</v>
      </c>
      <c r="KG7">
        <v>40.25</v>
      </c>
      <c r="KH7">
        <v>43.75</v>
      </c>
      <c r="KI7">
        <v>47.25</v>
      </c>
      <c r="KJ7">
        <v>50.75</v>
      </c>
      <c r="KK7">
        <v>54.25</v>
      </c>
      <c r="KL7">
        <v>57.75</v>
      </c>
      <c r="KM7">
        <v>61.25</v>
      </c>
      <c r="KN7">
        <v>64.75</v>
      </c>
      <c r="KP7">
        <v>36.75</v>
      </c>
      <c r="KQ7">
        <v>40.25</v>
      </c>
      <c r="KR7">
        <v>43.75</v>
      </c>
      <c r="KS7">
        <v>47.25</v>
      </c>
      <c r="KT7">
        <v>50.75</v>
      </c>
      <c r="KU7">
        <v>54.25</v>
      </c>
      <c r="KV7">
        <v>57.75</v>
      </c>
      <c r="KW7">
        <v>61.25</v>
      </c>
      <c r="KX7">
        <v>64.75</v>
      </c>
      <c r="KZ7">
        <v>36.75</v>
      </c>
      <c r="LA7">
        <v>40.25</v>
      </c>
      <c r="LB7">
        <v>43.75</v>
      </c>
      <c r="LC7">
        <v>47.25</v>
      </c>
      <c r="LD7">
        <v>50.75</v>
      </c>
      <c r="LE7">
        <v>54.25</v>
      </c>
      <c r="LF7">
        <v>57.75</v>
      </c>
      <c r="LG7">
        <v>61.25</v>
      </c>
      <c r="LH7">
        <v>64.75</v>
      </c>
      <c r="LJ7">
        <v>36.75</v>
      </c>
      <c r="LK7">
        <v>40.25</v>
      </c>
      <c r="LL7">
        <v>43.75</v>
      </c>
      <c r="LM7">
        <v>47.25</v>
      </c>
      <c r="LN7">
        <v>50.75</v>
      </c>
      <c r="LO7">
        <v>54.25</v>
      </c>
      <c r="LP7">
        <v>57.75</v>
      </c>
      <c r="LQ7">
        <v>61.25</v>
      </c>
      <c r="LR7">
        <v>64.75</v>
      </c>
      <c r="LT7">
        <v>36.75</v>
      </c>
      <c r="LU7">
        <v>40.25</v>
      </c>
      <c r="LV7">
        <v>43.75</v>
      </c>
      <c r="LW7">
        <v>47.25</v>
      </c>
      <c r="LX7">
        <v>50.75</v>
      </c>
      <c r="LY7">
        <v>54.25</v>
      </c>
      <c r="LZ7">
        <v>57.75</v>
      </c>
      <c r="MA7">
        <v>61.25</v>
      </c>
      <c r="MB7">
        <v>64.75</v>
      </c>
      <c r="MD7">
        <v>36.75</v>
      </c>
      <c r="ME7">
        <v>40.25</v>
      </c>
      <c r="MF7">
        <v>43.75</v>
      </c>
      <c r="MG7">
        <v>47.25</v>
      </c>
      <c r="MH7">
        <v>50.75</v>
      </c>
      <c r="MI7">
        <v>54.25</v>
      </c>
      <c r="MJ7">
        <v>57.75</v>
      </c>
      <c r="MK7">
        <v>61.25</v>
      </c>
      <c r="ML7">
        <v>64.75</v>
      </c>
      <c r="MN7">
        <v>36.75</v>
      </c>
      <c r="MO7">
        <v>40.25</v>
      </c>
      <c r="MP7">
        <v>43.75</v>
      </c>
      <c r="MQ7">
        <v>47.25</v>
      </c>
      <c r="MR7">
        <v>50.75</v>
      </c>
      <c r="MS7">
        <v>54.25</v>
      </c>
      <c r="MT7">
        <v>57.75</v>
      </c>
      <c r="MU7">
        <v>61.25</v>
      </c>
      <c r="MV7">
        <v>64.75</v>
      </c>
      <c r="MX7">
        <v>36.75</v>
      </c>
      <c r="MY7">
        <v>40.25</v>
      </c>
      <c r="MZ7">
        <v>43.75</v>
      </c>
      <c r="NA7">
        <v>47.25</v>
      </c>
      <c r="NB7">
        <v>50.75</v>
      </c>
      <c r="NC7">
        <v>54.25</v>
      </c>
      <c r="ND7">
        <v>57.75</v>
      </c>
      <c r="NE7">
        <v>61.25</v>
      </c>
      <c r="NF7">
        <v>64.75</v>
      </c>
      <c r="NH7">
        <v>36.75</v>
      </c>
      <c r="NI7">
        <v>40.25</v>
      </c>
      <c r="NJ7">
        <v>43.75</v>
      </c>
      <c r="NK7">
        <v>47.25</v>
      </c>
      <c r="NL7">
        <v>50.75</v>
      </c>
      <c r="NM7">
        <v>54.25</v>
      </c>
      <c r="NN7">
        <v>57.75</v>
      </c>
      <c r="NO7">
        <v>61.25</v>
      </c>
      <c r="NP7">
        <v>64.75</v>
      </c>
      <c r="NR7">
        <v>36.75</v>
      </c>
      <c r="NS7">
        <v>40.25</v>
      </c>
      <c r="NT7">
        <v>43.75</v>
      </c>
      <c r="NU7">
        <v>47.25</v>
      </c>
      <c r="NV7">
        <v>50.75</v>
      </c>
      <c r="NW7">
        <v>54.25</v>
      </c>
      <c r="NX7">
        <v>57.75</v>
      </c>
      <c r="NY7">
        <v>61.25</v>
      </c>
      <c r="NZ7">
        <v>64.75</v>
      </c>
      <c r="OB7">
        <v>36.75</v>
      </c>
      <c r="OC7">
        <v>40.25</v>
      </c>
      <c r="OD7">
        <v>43.75</v>
      </c>
      <c r="OE7">
        <v>47.25</v>
      </c>
      <c r="OF7">
        <v>50.75</v>
      </c>
      <c r="OG7">
        <v>54.25</v>
      </c>
      <c r="OH7">
        <v>57.75</v>
      </c>
      <c r="OI7">
        <v>61.25</v>
      </c>
      <c r="OJ7">
        <v>64.75</v>
      </c>
      <c r="OL7">
        <v>36.75</v>
      </c>
      <c r="OM7">
        <v>40.25</v>
      </c>
      <c r="ON7">
        <v>43.75</v>
      </c>
      <c r="OO7">
        <v>47.25</v>
      </c>
      <c r="OP7">
        <v>50.75</v>
      </c>
      <c r="OQ7">
        <v>54.25</v>
      </c>
      <c r="OR7">
        <v>57.75</v>
      </c>
      <c r="OS7">
        <v>61.25</v>
      </c>
      <c r="OT7">
        <v>64.75</v>
      </c>
      <c r="OV7">
        <v>36.75</v>
      </c>
      <c r="OW7">
        <v>40.25</v>
      </c>
      <c r="OX7">
        <v>43.75</v>
      </c>
      <c r="OY7">
        <v>47.25</v>
      </c>
      <c r="OZ7">
        <v>50.75</v>
      </c>
      <c r="PA7">
        <v>54.25</v>
      </c>
      <c r="PB7">
        <v>57.75</v>
      </c>
      <c r="PC7">
        <v>61.25</v>
      </c>
      <c r="PD7">
        <v>64.75</v>
      </c>
      <c r="PF7">
        <v>36.75</v>
      </c>
      <c r="PG7">
        <v>40.25</v>
      </c>
      <c r="PH7">
        <v>43.75</v>
      </c>
      <c r="PI7">
        <v>47.25</v>
      </c>
      <c r="PJ7">
        <v>50.75</v>
      </c>
      <c r="PK7">
        <v>54.25</v>
      </c>
      <c r="PL7">
        <v>57.75</v>
      </c>
      <c r="PM7">
        <v>61.25</v>
      </c>
      <c r="PN7">
        <v>64.75</v>
      </c>
      <c r="PP7">
        <v>36.75</v>
      </c>
      <c r="PQ7">
        <v>40.25</v>
      </c>
      <c r="PR7">
        <v>43.75</v>
      </c>
      <c r="PS7">
        <v>47.25</v>
      </c>
      <c r="PT7">
        <v>50.75</v>
      </c>
      <c r="PU7">
        <v>54.25</v>
      </c>
      <c r="PV7">
        <v>57.75</v>
      </c>
      <c r="PW7">
        <v>61.25</v>
      </c>
      <c r="PX7">
        <v>64.75</v>
      </c>
      <c r="PZ7">
        <v>36.75</v>
      </c>
      <c r="QA7">
        <v>40.25</v>
      </c>
      <c r="QB7">
        <v>43.75</v>
      </c>
      <c r="QC7">
        <v>47.25</v>
      </c>
      <c r="QD7">
        <v>50.75</v>
      </c>
      <c r="QE7">
        <v>54.25</v>
      </c>
      <c r="QF7">
        <v>57.75</v>
      </c>
      <c r="QG7">
        <v>61.25</v>
      </c>
      <c r="QH7">
        <v>64.75</v>
      </c>
      <c r="QJ7">
        <v>36.75</v>
      </c>
      <c r="QK7">
        <v>40.25</v>
      </c>
      <c r="QL7">
        <v>43.75</v>
      </c>
      <c r="QM7">
        <v>47.25</v>
      </c>
      <c r="QN7">
        <v>50.75</v>
      </c>
      <c r="QO7">
        <v>54.25</v>
      </c>
      <c r="QP7">
        <v>57.75</v>
      </c>
      <c r="QQ7">
        <v>61.25</v>
      </c>
      <c r="QR7">
        <v>64.75</v>
      </c>
      <c r="QT7">
        <v>36.75</v>
      </c>
      <c r="QU7">
        <v>40.25</v>
      </c>
      <c r="QV7">
        <v>43.75</v>
      </c>
      <c r="QW7">
        <v>47.25</v>
      </c>
      <c r="QX7">
        <v>50.75</v>
      </c>
      <c r="QY7">
        <v>54.25</v>
      </c>
      <c r="QZ7">
        <v>57.75</v>
      </c>
      <c r="RA7">
        <v>61.25</v>
      </c>
      <c r="RB7">
        <v>64.75</v>
      </c>
      <c r="RD7">
        <v>36.75</v>
      </c>
      <c r="RE7">
        <v>40.25</v>
      </c>
      <c r="RF7">
        <v>43.75</v>
      </c>
      <c r="RG7">
        <v>47.25</v>
      </c>
      <c r="RH7">
        <v>50.75</v>
      </c>
      <c r="RI7">
        <v>54.25</v>
      </c>
      <c r="RJ7">
        <v>57.75</v>
      </c>
      <c r="RK7">
        <v>61.25</v>
      </c>
      <c r="RL7">
        <v>64.75</v>
      </c>
      <c r="RN7">
        <v>36.75</v>
      </c>
      <c r="RO7">
        <v>40.25</v>
      </c>
      <c r="RP7">
        <v>43.75</v>
      </c>
      <c r="RQ7">
        <v>47.25</v>
      </c>
      <c r="RR7">
        <v>50.75</v>
      </c>
      <c r="RS7">
        <v>54.25</v>
      </c>
      <c r="RT7">
        <v>57.75</v>
      </c>
      <c r="RU7">
        <v>61.25</v>
      </c>
      <c r="RV7">
        <v>64.75</v>
      </c>
      <c r="RX7">
        <v>36.75</v>
      </c>
      <c r="RY7">
        <v>40.25</v>
      </c>
      <c r="RZ7">
        <v>43.75</v>
      </c>
      <c r="SA7">
        <v>47.25</v>
      </c>
      <c r="SB7">
        <v>50.75</v>
      </c>
      <c r="SC7">
        <v>54.25</v>
      </c>
      <c r="SD7">
        <v>57.75</v>
      </c>
      <c r="SE7">
        <v>61.25</v>
      </c>
      <c r="SF7">
        <v>64.75</v>
      </c>
      <c r="SH7">
        <v>36.75</v>
      </c>
      <c r="SI7">
        <v>40.25</v>
      </c>
      <c r="SJ7">
        <v>43.75</v>
      </c>
      <c r="SK7">
        <v>47.25</v>
      </c>
      <c r="SL7">
        <v>50.75</v>
      </c>
      <c r="SM7">
        <v>54.25</v>
      </c>
      <c r="SN7">
        <v>57.75</v>
      </c>
      <c r="SO7">
        <v>61.25</v>
      </c>
      <c r="SP7">
        <v>64.75</v>
      </c>
      <c r="SR7">
        <v>36.75</v>
      </c>
      <c r="SS7">
        <v>40.25</v>
      </c>
      <c r="ST7">
        <v>43.75</v>
      </c>
      <c r="SU7">
        <v>47.25</v>
      </c>
      <c r="SV7">
        <v>50.75</v>
      </c>
      <c r="SW7">
        <v>54.25</v>
      </c>
      <c r="SX7">
        <v>57.75</v>
      </c>
      <c r="SY7">
        <v>61.25</v>
      </c>
      <c r="SZ7">
        <v>64.75</v>
      </c>
      <c r="TB7">
        <v>36.75</v>
      </c>
      <c r="TC7">
        <v>40.25</v>
      </c>
      <c r="TD7">
        <v>43.75</v>
      </c>
      <c r="TE7">
        <v>47.25</v>
      </c>
      <c r="TF7">
        <v>50.75</v>
      </c>
      <c r="TG7">
        <v>54.25</v>
      </c>
      <c r="TH7">
        <v>57.75</v>
      </c>
      <c r="TI7">
        <v>61.25</v>
      </c>
      <c r="TJ7">
        <v>64.75</v>
      </c>
      <c r="TL7">
        <v>36.75</v>
      </c>
      <c r="TM7">
        <v>40.25</v>
      </c>
      <c r="TN7">
        <v>43.75</v>
      </c>
      <c r="TO7">
        <v>47.25</v>
      </c>
      <c r="TP7">
        <v>50.75</v>
      </c>
      <c r="TQ7">
        <v>54.25</v>
      </c>
      <c r="TR7">
        <v>57.75</v>
      </c>
      <c r="TS7">
        <v>61.25</v>
      </c>
      <c r="TT7">
        <v>64.75</v>
      </c>
      <c r="TV7">
        <v>36.75</v>
      </c>
      <c r="TW7">
        <v>40.25</v>
      </c>
      <c r="TX7">
        <v>43.75</v>
      </c>
      <c r="TY7">
        <v>47.25</v>
      </c>
      <c r="TZ7">
        <v>50.75</v>
      </c>
      <c r="UA7">
        <v>54.25</v>
      </c>
      <c r="UB7">
        <v>57.75</v>
      </c>
      <c r="UC7">
        <v>61.25</v>
      </c>
      <c r="UD7">
        <v>64.75</v>
      </c>
      <c r="UF7">
        <v>36.75</v>
      </c>
      <c r="UG7">
        <v>40.25</v>
      </c>
      <c r="UH7">
        <v>43.75</v>
      </c>
      <c r="UI7">
        <v>47.25</v>
      </c>
      <c r="UJ7">
        <v>50.75</v>
      </c>
      <c r="UK7">
        <v>54.25</v>
      </c>
      <c r="UL7">
        <v>57.75</v>
      </c>
      <c r="UM7">
        <v>61.25</v>
      </c>
      <c r="UN7">
        <v>64.75</v>
      </c>
      <c r="UP7">
        <v>36.75</v>
      </c>
      <c r="UQ7">
        <v>40.25</v>
      </c>
      <c r="UR7">
        <v>43.75</v>
      </c>
      <c r="US7">
        <v>47.25</v>
      </c>
      <c r="UT7">
        <v>50.75</v>
      </c>
      <c r="UU7">
        <v>54.25</v>
      </c>
      <c r="UV7">
        <v>57.75</v>
      </c>
      <c r="UW7">
        <v>61.25</v>
      </c>
      <c r="UX7">
        <v>64.75</v>
      </c>
      <c r="UZ7">
        <v>36.75</v>
      </c>
      <c r="VA7">
        <v>40.25</v>
      </c>
      <c r="VB7">
        <v>43.75</v>
      </c>
      <c r="VC7">
        <v>47.25</v>
      </c>
      <c r="VD7">
        <v>50.75</v>
      </c>
      <c r="VE7">
        <v>54.25</v>
      </c>
      <c r="VF7">
        <v>57.75</v>
      </c>
      <c r="VG7">
        <v>61.25</v>
      </c>
      <c r="VH7">
        <v>64.75</v>
      </c>
      <c r="VJ7">
        <v>36.75</v>
      </c>
      <c r="VK7">
        <v>40.25</v>
      </c>
      <c r="VL7">
        <v>43.75</v>
      </c>
      <c r="VM7">
        <v>47.25</v>
      </c>
      <c r="VN7">
        <v>50.75</v>
      </c>
      <c r="VO7">
        <v>54.25</v>
      </c>
      <c r="VP7">
        <v>57.75</v>
      </c>
      <c r="VQ7">
        <v>61.25</v>
      </c>
      <c r="VR7">
        <v>64.75</v>
      </c>
      <c r="VT7">
        <v>36.75</v>
      </c>
      <c r="VU7">
        <v>40.25</v>
      </c>
      <c r="VV7">
        <v>43.75</v>
      </c>
      <c r="VW7">
        <v>47.25</v>
      </c>
      <c r="VX7">
        <v>50.75</v>
      </c>
      <c r="VY7">
        <v>54.25</v>
      </c>
      <c r="VZ7">
        <v>57.75</v>
      </c>
      <c r="WA7">
        <v>61.25</v>
      </c>
      <c r="WB7">
        <v>64.75</v>
      </c>
      <c r="WC7">
        <v>68.25</v>
      </c>
    </row>
    <row r="9" spans="1:601">
      <c r="B9">
        <v>89.220513678881531</v>
      </c>
      <c r="C9">
        <v>89.288287793964315</v>
      </c>
      <c r="D9">
        <v>89.34521959773231</v>
      </c>
      <c r="E9">
        <v>89.393718084482657</v>
      </c>
      <c r="F9">
        <v>89.43552782469304</v>
      </c>
      <c r="G9">
        <v>89.47194325109983</v>
      </c>
      <c r="H9">
        <v>89.503945039604758</v>
      </c>
      <c r="I9">
        <v>89.532289739961485</v>
      </c>
      <c r="J9">
        <v>89.557570341960528</v>
      </c>
      <c r="L9">
        <v>67.131504975350325</v>
      </c>
      <c r="M9">
        <v>68.938645538787242</v>
      </c>
      <c r="N9">
        <v>70.491491013191876</v>
      </c>
      <c r="O9">
        <v>71.838319913482835</v>
      </c>
      <c r="P9">
        <v>73.01634764408567</v>
      </c>
      <c r="Q9">
        <v>74.054604099077153</v>
      </c>
      <c r="R9">
        <v>74.975996132433721</v>
      </c>
      <c r="S9">
        <v>75.798797929759232</v>
      </c>
      <c r="T9">
        <v>76.537738764184468</v>
      </c>
      <c r="V9">
        <v>74.054604099077153</v>
      </c>
      <c r="W9">
        <v>84.559667968994489</v>
      </c>
      <c r="X9">
        <v>86.729512076816448</v>
      </c>
      <c r="Y9">
        <v>87.662694140876184</v>
      </c>
      <c r="Z9">
        <v>88.181697035548169</v>
      </c>
      <c r="AA9">
        <v>88.512132471172222</v>
      </c>
      <c r="AB9">
        <v>88.740954792824738</v>
      </c>
      <c r="AC9">
        <v>88.908783774737415</v>
      </c>
      <c r="AD9">
        <v>89.037136374363783</v>
      </c>
      <c r="AF9">
        <v>6.4416000993350337</v>
      </c>
      <c r="AG9">
        <v>18.711737875099768</v>
      </c>
      <c r="AH9">
        <v>29.445428729925602</v>
      </c>
      <c r="AI9">
        <v>38.320113936777453</v>
      </c>
      <c r="AJ9">
        <v>45.458356458000431</v>
      </c>
      <c r="AK9">
        <v>51.159163029143087</v>
      </c>
      <c r="AL9">
        <v>55.732664556655791</v>
      </c>
      <c r="AM9">
        <v>59.439160732628473</v>
      </c>
      <c r="AN9">
        <v>62.480107569049828</v>
      </c>
      <c r="AP9">
        <v>89.138474265432748</v>
      </c>
      <c r="AQ9">
        <v>89.037136374363783</v>
      </c>
      <c r="AR9">
        <v>88.908783774737415</v>
      </c>
      <c r="AS9">
        <v>88.740954792824738</v>
      </c>
      <c r="AT9">
        <v>88.512132471172222</v>
      </c>
      <c r="AU9">
        <v>88.181697035548169</v>
      </c>
      <c r="AV9">
        <v>87.662694140876184</v>
      </c>
      <c r="AW9">
        <v>86.729512076816448</v>
      </c>
      <c r="AX9">
        <v>84.559667968994489</v>
      </c>
      <c r="AZ9">
        <v>65.006694737740261</v>
      </c>
      <c r="BA9">
        <v>62.480107569049828</v>
      </c>
      <c r="BB9">
        <v>59.439160732628473</v>
      </c>
      <c r="BC9">
        <v>55.732664556655791</v>
      </c>
      <c r="BD9">
        <v>51.159163029143087</v>
      </c>
      <c r="BE9">
        <v>45.458356458000431</v>
      </c>
      <c r="BF9">
        <v>38.320113936777453</v>
      </c>
      <c r="BG9">
        <v>29.445428729925602</v>
      </c>
      <c r="BH9">
        <v>18.711737875099768</v>
      </c>
      <c r="BJ9">
        <v>89.580258208664674</v>
      </c>
      <c r="BK9">
        <v>89.557570341960528</v>
      </c>
      <c r="BL9">
        <v>89.532289739961485</v>
      </c>
      <c r="BM9">
        <v>89.503945039604758</v>
      </c>
      <c r="BN9">
        <v>89.47194325109983</v>
      </c>
      <c r="BO9">
        <v>89.43552782469304</v>
      </c>
      <c r="BP9">
        <v>89.393718084482657</v>
      </c>
      <c r="BQ9">
        <v>89.34521959773231</v>
      </c>
      <c r="BR9">
        <v>89.288287793964315</v>
      </c>
      <c r="BT9">
        <v>77.204805464009382</v>
      </c>
      <c r="BU9">
        <v>76.537738764184468</v>
      </c>
      <c r="BV9">
        <v>75.798797929759232</v>
      </c>
      <c r="BW9">
        <v>74.975996132433721</v>
      </c>
      <c r="BX9">
        <v>74.054604099077153</v>
      </c>
      <c r="BY9">
        <v>73.01634764408567</v>
      </c>
      <c r="BZ9">
        <v>71.838319913482835</v>
      </c>
      <c r="CA9">
        <v>70.491491013191876</v>
      </c>
      <c r="CB9">
        <v>68.938645538787242</v>
      </c>
      <c r="CD9">
        <v>89.722540766877486</v>
      </c>
      <c r="CE9">
        <v>89.712805515492832</v>
      </c>
      <c r="CF9">
        <v>89.702362264276502</v>
      </c>
      <c r="CG9">
        <v>89.691130865248098</v>
      </c>
      <c r="CH9">
        <v>89.679018598806422</v>
      </c>
      <c r="CI9">
        <v>89.665917608251462</v>
      </c>
      <c r="CJ9">
        <v>89.651701679341258</v>
      </c>
      <c r="CK9">
        <v>89.636222161135436</v>
      </c>
      <c r="CL9">
        <v>89.619302748573233</v>
      </c>
      <c r="CN9">
        <v>81.462450613205405</v>
      </c>
      <c r="CO9">
        <v>81.167532730961426</v>
      </c>
      <c r="CP9">
        <v>80.85169030300024</v>
      </c>
      <c r="CQ9">
        <v>80.512635931893627</v>
      </c>
      <c r="CR9">
        <v>80.147739759468053</v>
      </c>
      <c r="CS9">
        <v>79.753963651215074</v>
      </c>
      <c r="CT9">
        <v>79.327779803259375</v>
      </c>
      <c r="CU9">
        <v>78.865069362693916</v>
      </c>
      <c r="CV9">
        <v>78.36099519309694</v>
      </c>
      <c r="CX9">
        <v>89.220513678881531</v>
      </c>
      <c r="CY9">
        <v>89.288287793964315</v>
      </c>
      <c r="CZ9">
        <v>89.34521959773231</v>
      </c>
      <c r="DA9">
        <v>89.393718084482657</v>
      </c>
      <c r="DB9">
        <v>89.43552782469304</v>
      </c>
      <c r="DC9">
        <v>89.47194325109983</v>
      </c>
      <c r="DD9">
        <v>89.503945039604758</v>
      </c>
      <c r="DE9">
        <v>89.532289739961485</v>
      </c>
      <c r="DF9">
        <v>89.557570341960528</v>
      </c>
      <c r="DH9">
        <v>67.131504975350325</v>
      </c>
      <c r="DI9">
        <v>68.938645538787242</v>
      </c>
      <c r="DJ9">
        <v>70.491491013191876</v>
      </c>
      <c r="DK9">
        <v>71.838319913482835</v>
      </c>
      <c r="DL9">
        <v>73.01634764408567</v>
      </c>
      <c r="DM9">
        <v>74.054604099077153</v>
      </c>
      <c r="DN9">
        <v>74.975996132433721</v>
      </c>
      <c r="DO9">
        <v>75.798797929759232</v>
      </c>
      <c r="DP9">
        <v>76.537738764184468</v>
      </c>
      <c r="DR9">
        <v>74.054604099077153</v>
      </c>
      <c r="DS9">
        <v>84.559667968994489</v>
      </c>
      <c r="DT9">
        <v>86.729512076816448</v>
      </c>
      <c r="DU9">
        <v>87.662694140876184</v>
      </c>
      <c r="DV9">
        <v>88.181697035548169</v>
      </c>
      <c r="DW9">
        <v>88.512132471172222</v>
      </c>
      <c r="DX9">
        <v>88.740954792824738</v>
      </c>
      <c r="DY9">
        <v>88.908783774737415</v>
      </c>
      <c r="DZ9">
        <v>89.037136374363783</v>
      </c>
      <c r="EB9">
        <v>6.4416000993350337</v>
      </c>
      <c r="EC9">
        <v>18.711737875099768</v>
      </c>
      <c r="ED9">
        <v>29.445428729925602</v>
      </c>
      <c r="EE9">
        <v>38.320113936777453</v>
      </c>
      <c r="EF9">
        <v>45.458356458000431</v>
      </c>
      <c r="EG9">
        <v>51.159163029143087</v>
      </c>
      <c r="EH9">
        <v>55.732664556655791</v>
      </c>
      <c r="EI9">
        <v>59.439160732628473</v>
      </c>
      <c r="EJ9">
        <v>62.480107569049828</v>
      </c>
      <c r="EL9">
        <v>89.138474265432748</v>
      </c>
      <c r="EM9">
        <v>89.037136374363783</v>
      </c>
      <c r="EN9">
        <v>88.908783774737415</v>
      </c>
      <c r="EO9">
        <v>88.740954792824738</v>
      </c>
      <c r="EP9">
        <v>88.512132471172222</v>
      </c>
      <c r="EQ9">
        <v>88.181697035548169</v>
      </c>
      <c r="ER9">
        <v>87.662694140876184</v>
      </c>
      <c r="ES9">
        <v>86.729512076816448</v>
      </c>
      <c r="ET9">
        <v>84.559667968994489</v>
      </c>
      <c r="EV9">
        <v>65.006694737740261</v>
      </c>
      <c r="EW9">
        <v>62.480107569049828</v>
      </c>
      <c r="EX9">
        <v>59.439160732628473</v>
      </c>
      <c r="EY9">
        <v>55.732664556655791</v>
      </c>
      <c r="EZ9">
        <v>51.159163029143087</v>
      </c>
      <c r="FA9">
        <v>45.458356458000431</v>
      </c>
      <c r="FB9">
        <v>38.320113936777453</v>
      </c>
      <c r="FC9">
        <v>29.445428729925602</v>
      </c>
      <c r="FD9">
        <v>18.711737875099768</v>
      </c>
      <c r="FF9">
        <v>89.580258208664674</v>
      </c>
      <c r="FG9">
        <v>89.557570341960528</v>
      </c>
      <c r="FH9">
        <v>89.532289739961485</v>
      </c>
      <c r="FI9">
        <v>89.503945039604758</v>
      </c>
      <c r="FJ9">
        <v>89.47194325109983</v>
      </c>
      <c r="FK9">
        <v>89.43552782469304</v>
      </c>
      <c r="FL9">
        <v>89.393718084482657</v>
      </c>
      <c r="FM9">
        <v>89.34521959773231</v>
      </c>
      <c r="FN9">
        <v>89.288287793964315</v>
      </c>
      <c r="FP9">
        <v>77.204805464009382</v>
      </c>
      <c r="FQ9">
        <v>76.537738764184468</v>
      </c>
      <c r="FR9">
        <v>75.798797929759232</v>
      </c>
      <c r="FS9">
        <v>74.975996132433721</v>
      </c>
      <c r="FT9">
        <v>74.054604099077153</v>
      </c>
      <c r="FU9">
        <v>73.01634764408567</v>
      </c>
      <c r="FV9">
        <v>71.838319913482835</v>
      </c>
      <c r="FW9">
        <v>70.491491013191876</v>
      </c>
      <c r="FX9">
        <v>68.938645538787242</v>
      </c>
      <c r="FZ9">
        <v>89.722540766877486</v>
      </c>
      <c r="GA9">
        <v>89.712805515492832</v>
      </c>
      <c r="GB9">
        <v>89.702362264276502</v>
      </c>
      <c r="GC9">
        <v>89.691130865248098</v>
      </c>
      <c r="GD9">
        <v>89.679018598806422</v>
      </c>
      <c r="GE9">
        <v>89.665917608251462</v>
      </c>
      <c r="GF9">
        <v>89.651701679341258</v>
      </c>
      <c r="GG9">
        <v>89.636222161135436</v>
      </c>
      <c r="GH9">
        <v>89.619302748573233</v>
      </c>
      <c r="GJ9">
        <v>81.462450613205405</v>
      </c>
      <c r="GK9">
        <v>81.167532730961426</v>
      </c>
      <c r="GL9">
        <v>80.85169030300024</v>
      </c>
      <c r="GM9">
        <v>80.512635931893627</v>
      </c>
      <c r="GN9">
        <v>80.147739759468053</v>
      </c>
      <c r="GO9">
        <v>79.753963651215074</v>
      </c>
      <c r="GP9">
        <v>79.327779803259375</v>
      </c>
      <c r="GQ9">
        <v>78.865069362693916</v>
      </c>
      <c r="GR9">
        <v>78.36099519309694</v>
      </c>
      <c r="GT9">
        <v>89.220513678881531</v>
      </c>
      <c r="GU9">
        <v>89.288287793964315</v>
      </c>
      <c r="GV9">
        <v>89.34521959773231</v>
      </c>
      <c r="GW9">
        <v>89.393718084482657</v>
      </c>
      <c r="GX9">
        <v>89.43552782469304</v>
      </c>
      <c r="GY9">
        <v>89.47194325109983</v>
      </c>
      <c r="GZ9">
        <v>89.503945039604758</v>
      </c>
      <c r="HA9">
        <v>89.532289739961485</v>
      </c>
      <c r="HB9">
        <v>89.557570341960528</v>
      </c>
      <c r="HD9">
        <v>67.131504975350325</v>
      </c>
      <c r="HE9">
        <v>68.938645538787242</v>
      </c>
      <c r="HF9">
        <v>70.491491013191876</v>
      </c>
      <c r="HG9">
        <v>71.838319913482835</v>
      </c>
      <c r="HH9">
        <v>73.01634764408567</v>
      </c>
      <c r="HI9">
        <v>74.054604099077153</v>
      </c>
      <c r="HJ9">
        <v>74.975996132433721</v>
      </c>
      <c r="HK9">
        <v>75.798797929759232</v>
      </c>
      <c r="HL9">
        <v>76.537738764184468</v>
      </c>
      <c r="HN9">
        <v>74.054604099077153</v>
      </c>
      <c r="HO9">
        <v>84.559667968994489</v>
      </c>
      <c r="HP9">
        <v>86.729512076816448</v>
      </c>
      <c r="HQ9">
        <v>87.662694140876184</v>
      </c>
      <c r="HR9">
        <v>88.181697035548169</v>
      </c>
      <c r="HS9">
        <v>88.512132471172222</v>
      </c>
      <c r="HT9">
        <v>88.740954792824738</v>
      </c>
      <c r="HU9">
        <v>88.908783774737415</v>
      </c>
      <c r="HV9">
        <v>89.037136374363783</v>
      </c>
      <c r="HX9">
        <v>6.4416000993350337</v>
      </c>
      <c r="HY9">
        <v>18.711737875099768</v>
      </c>
      <c r="HZ9">
        <v>29.445428729925602</v>
      </c>
      <c r="IA9">
        <v>38.320113936777453</v>
      </c>
      <c r="IB9">
        <v>45.458356458000431</v>
      </c>
      <c r="IC9">
        <v>51.159163029143087</v>
      </c>
      <c r="ID9">
        <v>55.732664556655791</v>
      </c>
      <c r="IE9">
        <v>59.439160732628473</v>
      </c>
      <c r="IF9">
        <v>62.480107569049828</v>
      </c>
      <c r="IH9">
        <v>89.138474265432748</v>
      </c>
      <c r="II9">
        <v>89.037136374363783</v>
      </c>
      <c r="IJ9">
        <v>88.908783774737415</v>
      </c>
      <c r="IK9">
        <v>88.740954792824738</v>
      </c>
      <c r="IL9">
        <v>88.512132471172222</v>
      </c>
      <c r="IM9">
        <v>88.181697035548169</v>
      </c>
      <c r="IN9">
        <v>87.662694140876184</v>
      </c>
      <c r="IO9">
        <v>86.729512076816448</v>
      </c>
      <c r="IP9">
        <v>84.559667968994489</v>
      </c>
      <c r="IR9">
        <v>65.006694737740261</v>
      </c>
      <c r="IS9">
        <v>62.480107569049828</v>
      </c>
      <c r="IT9">
        <v>59.439160732628473</v>
      </c>
      <c r="IU9">
        <v>55.732664556655791</v>
      </c>
      <c r="IV9">
        <v>51.159163029143087</v>
      </c>
      <c r="IW9">
        <v>45.458356458000431</v>
      </c>
      <c r="IX9">
        <v>38.320113936777453</v>
      </c>
      <c r="IY9">
        <v>29.445428729925602</v>
      </c>
      <c r="IZ9">
        <v>18.711737875099768</v>
      </c>
      <c r="JB9">
        <v>89.580258208664674</v>
      </c>
      <c r="JC9">
        <v>89.557570341960528</v>
      </c>
      <c r="JD9">
        <v>89.532289739961485</v>
      </c>
      <c r="JE9">
        <v>89.503945039604758</v>
      </c>
      <c r="JF9">
        <v>89.47194325109983</v>
      </c>
      <c r="JG9">
        <v>89.43552782469304</v>
      </c>
      <c r="JH9">
        <v>89.393718084482657</v>
      </c>
      <c r="JI9">
        <v>89.34521959773231</v>
      </c>
      <c r="JJ9">
        <v>89.288287793964315</v>
      </c>
      <c r="JL9">
        <v>77.204805464009382</v>
      </c>
      <c r="JM9">
        <v>76.537738764184468</v>
      </c>
      <c r="JN9">
        <v>75.798797929759232</v>
      </c>
      <c r="JO9">
        <v>74.975996132433721</v>
      </c>
      <c r="JP9">
        <v>74.054604099077153</v>
      </c>
      <c r="JQ9">
        <v>73.01634764408567</v>
      </c>
      <c r="JR9">
        <v>71.838319913482835</v>
      </c>
      <c r="JS9">
        <v>70.491491013191876</v>
      </c>
      <c r="JT9">
        <v>68.938645538787242</v>
      </c>
      <c r="JV9">
        <v>89.722540766877486</v>
      </c>
      <c r="JW9">
        <v>89.712805515492832</v>
      </c>
      <c r="JX9">
        <v>89.702362264276502</v>
      </c>
      <c r="JY9">
        <v>89.691130865248098</v>
      </c>
      <c r="JZ9">
        <v>89.679018598806422</v>
      </c>
      <c r="KA9">
        <v>89.665917608251462</v>
      </c>
      <c r="KB9">
        <v>89.651701679341258</v>
      </c>
      <c r="KC9">
        <v>89.636222161135436</v>
      </c>
      <c r="KD9">
        <v>89.619302748573233</v>
      </c>
      <c r="KF9">
        <v>81.462450613205405</v>
      </c>
      <c r="KG9">
        <v>81.167532730961426</v>
      </c>
      <c r="KH9">
        <v>80.85169030300024</v>
      </c>
      <c r="KI9">
        <v>80.512635931893627</v>
      </c>
      <c r="KJ9">
        <v>80.147739759468053</v>
      </c>
      <c r="KK9">
        <v>79.753963651215074</v>
      </c>
      <c r="KL9">
        <v>79.327779803259375</v>
      </c>
      <c r="KM9">
        <v>78.865069362693916</v>
      </c>
      <c r="KN9">
        <v>78.36099519309694</v>
      </c>
      <c r="KP9">
        <v>89.220513678881531</v>
      </c>
      <c r="KQ9">
        <v>89.288287793964315</v>
      </c>
      <c r="KR9">
        <v>89.34521959773231</v>
      </c>
      <c r="KS9">
        <v>89.393718084482657</v>
      </c>
      <c r="KT9">
        <v>89.43552782469304</v>
      </c>
      <c r="KU9">
        <v>89.47194325109983</v>
      </c>
      <c r="KV9">
        <v>89.503945039604758</v>
      </c>
      <c r="KW9">
        <v>89.532289739961485</v>
      </c>
      <c r="KX9">
        <v>89.557570341960528</v>
      </c>
      <c r="KZ9">
        <v>67.131504975350325</v>
      </c>
      <c r="LA9">
        <v>68.938645538787242</v>
      </c>
      <c r="LB9">
        <v>70.491491013191876</v>
      </c>
      <c r="LC9">
        <v>71.838319913482835</v>
      </c>
      <c r="LD9">
        <v>73.01634764408567</v>
      </c>
      <c r="LE9">
        <v>74.054604099077153</v>
      </c>
      <c r="LF9">
        <v>74.975996132433721</v>
      </c>
      <c r="LG9">
        <v>75.798797929759232</v>
      </c>
      <c r="LH9">
        <v>76.537738764184468</v>
      </c>
      <c r="LJ9">
        <v>74.054604099077153</v>
      </c>
      <c r="LK9">
        <v>84.559667968994489</v>
      </c>
      <c r="LL9">
        <v>86.729512076816448</v>
      </c>
      <c r="LM9">
        <v>87.662694140876184</v>
      </c>
      <c r="LN9">
        <v>88.181697035548169</v>
      </c>
      <c r="LO9">
        <v>88.512132471172222</v>
      </c>
      <c r="LP9">
        <v>88.740954792824738</v>
      </c>
      <c r="LQ9">
        <v>88.908783774737415</v>
      </c>
      <c r="LR9">
        <v>89.037136374363783</v>
      </c>
      <c r="LT9">
        <v>6.4416000993350337</v>
      </c>
      <c r="LU9">
        <v>18.711737875099768</v>
      </c>
      <c r="LV9">
        <v>29.445428729925602</v>
      </c>
      <c r="LW9">
        <v>38.320113936777453</v>
      </c>
      <c r="LX9">
        <v>45.458356458000431</v>
      </c>
      <c r="LY9">
        <v>51.159163029143087</v>
      </c>
      <c r="LZ9">
        <v>55.732664556655791</v>
      </c>
      <c r="MA9">
        <v>59.439160732628473</v>
      </c>
      <c r="MB9">
        <v>62.480107569049828</v>
      </c>
      <c r="MD9">
        <v>89.138474265432748</v>
      </c>
      <c r="ME9">
        <v>89.037136374363783</v>
      </c>
      <c r="MF9">
        <v>88.908783774737415</v>
      </c>
      <c r="MG9">
        <v>88.740954792824738</v>
      </c>
      <c r="MH9">
        <v>88.512132471172222</v>
      </c>
      <c r="MI9">
        <v>88.181697035548169</v>
      </c>
      <c r="MJ9">
        <v>87.662694140876184</v>
      </c>
      <c r="MK9">
        <v>86.729512076816448</v>
      </c>
      <c r="ML9">
        <v>84.559667968994489</v>
      </c>
      <c r="MN9">
        <v>65.006694737740261</v>
      </c>
      <c r="MO9">
        <v>62.480107569049828</v>
      </c>
      <c r="MP9">
        <v>59.439160732628473</v>
      </c>
      <c r="MQ9">
        <v>55.732664556655791</v>
      </c>
      <c r="MR9">
        <v>51.159163029143087</v>
      </c>
      <c r="MS9">
        <v>45.458356458000431</v>
      </c>
      <c r="MT9">
        <v>38.320113936777453</v>
      </c>
      <c r="MU9">
        <v>29.445428729925602</v>
      </c>
      <c r="MV9">
        <v>18.711737875099768</v>
      </c>
      <c r="MX9">
        <v>89.580258208664674</v>
      </c>
      <c r="MY9">
        <v>89.557570341960528</v>
      </c>
      <c r="MZ9">
        <v>89.532289739961485</v>
      </c>
      <c r="NA9">
        <v>89.503945039604758</v>
      </c>
      <c r="NB9">
        <v>89.47194325109983</v>
      </c>
      <c r="NC9">
        <v>89.43552782469304</v>
      </c>
      <c r="ND9">
        <v>89.393718084482657</v>
      </c>
      <c r="NE9">
        <v>89.34521959773231</v>
      </c>
      <c r="NF9">
        <v>89.288287793964315</v>
      </c>
      <c r="NH9">
        <v>77.204805464009382</v>
      </c>
      <c r="NI9">
        <v>76.537738764184468</v>
      </c>
      <c r="NJ9">
        <v>75.798797929759232</v>
      </c>
      <c r="NK9">
        <v>74.975996132433721</v>
      </c>
      <c r="NL9">
        <v>74.054604099077153</v>
      </c>
      <c r="NM9">
        <v>73.01634764408567</v>
      </c>
      <c r="NN9">
        <v>71.838319913482835</v>
      </c>
      <c r="NO9">
        <v>70.491491013191876</v>
      </c>
      <c r="NP9">
        <v>68.938645538787242</v>
      </c>
      <c r="NR9">
        <v>89.722540766877486</v>
      </c>
      <c r="NS9">
        <v>89.712805515492832</v>
      </c>
      <c r="NT9">
        <v>89.702362264276502</v>
      </c>
      <c r="NU9">
        <v>89.691130865248098</v>
      </c>
      <c r="NV9">
        <v>89.679018598806422</v>
      </c>
      <c r="NW9">
        <v>89.665917608251462</v>
      </c>
      <c r="NX9">
        <v>89.651701679341258</v>
      </c>
      <c r="NY9">
        <v>89.636222161135436</v>
      </c>
      <c r="NZ9">
        <v>89.619302748573233</v>
      </c>
      <c r="OB9">
        <v>81.462450613205405</v>
      </c>
      <c r="OC9">
        <v>81.167532730961426</v>
      </c>
      <c r="OD9">
        <v>80.85169030300024</v>
      </c>
      <c r="OE9">
        <v>80.512635931893627</v>
      </c>
      <c r="OF9">
        <v>80.147739759468053</v>
      </c>
      <c r="OG9">
        <v>79.753963651215074</v>
      </c>
      <c r="OH9">
        <v>79.327779803259375</v>
      </c>
      <c r="OI9">
        <v>78.865069362693916</v>
      </c>
      <c r="OJ9">
        <v>78.36099519309694</v>
      </c>
      <c r="OL9">
        <v>89.220513678881531</v>
      </c>
      <c r="OM9">
        <v>89.288287793964315</v>
      </c>
      <c r="ON9">
        <v>89.34521959773231</v>
      </c>
      <c r="OO9">
        <v>89.393718084482657</v>
      </c>
      <c r="OP9">
        <v>89.43552782469304</v>
      </c>
      <c r="OQ9">
        <v>89.47194325109983</v>
      </c>
      <c r="OR9">
        <v>89.503945039604758</v>
      </c>
      <c r="OS9">
        <v>89.532289739961485</v>
      </c>
      <c r="OT9">
        <v>89.557570341960528</v>
      </c>
      <c r="OV9">
        <v>67.131504975350325</v>
      </c>
      <c r="OW9">
        <v>68.938645538787242</v>
      </c>
      <c r="OX9">
        <v>70.491491013191876</v>
      </c>
      <c r="OY9">
        <v>71.838319913482835</v>
      </c>
      <c r="OZ9">
        <v>73.01634764408567</v>
      </c>
      <c r="PA9">
        <v>74.054604099077153</v>
      </c>
      <c r="PB9">
        <v>74.975996132433721</v>
      </c>
      <c r="PC9">
        <v>75.798797929759232</v>
      </c>
      <c r="PD9">
        <v>76.537738764184468</v>
      </c>
      <c r="PF9">
        <v>74.054604099077153</v>
      </c>
      <c r="PG9">
        <v>84.559667968994489</v>
      </c>
      <c r="PH9">
        <v>86.729512076816448</v>
      </c>
      <c r="PI9">
        <v>87.662694140876184</v>
      </c>
      <c r="PJ9">
        <v>88.181697035548169</v>
      </c>
      <c r="PK9">
        <v>88.512132471172222</v>
      </c>
      <c r="PL9">
        <v>88.740954792824738</v>
      </c>
      <c r="PM9">
        <v>88.908783774737415</v>
      </c>
      <c r="PN9">
        <v>89.037136374363783</v>
      </c>
      <c r="PP9">
        <v>6.4416000993350337</v>
      </c>
      <c r="PQ9">
        <v>18.711737875099768</v>
      </c>
      <c r="PR9">
        <v>29.445428729925602</v>
      </c>
      <c r="PS9">
        <v>38.320113936777453</v>
      </c>
      <c r="PT9">
        <v>45.458356458000431</v>
      </c>
      <c r="PU9">
        <v>51.159163029143087</v>
      </c>
      <c r="PV9">
        <v>55.732664556655791</v>
      </c>
      <c r="PW9">
        <v>59.439160732628473</v>
      </c>
      <c r="PX9">
        <v>62.480107569049828</v>
      </c>
      <c r="PZ9">
        <v>89.138474265432748</v>
      </c>
      <c r="QA9">
        <v>89.037136374363783</v>
      </c>
      <c r="QB9">
        <v>88.908783774737415</v>
      </c>
      <c r="QC9">
        <v>88.740954792824738</v>
      </c>
      <c r="QD9">
        <v>88.512132471172222</v>
      </c>
      <c r="QE9">
        <v>88.181697035548169</v>
      </c>
      <c r="QF9">
        <v>87.662694140876184</v>
      </c>
      <c r="QG9">
        <v>86.729512076816448</v>
      </c>
      <c r="QH9">
        <v>84.559667968994489</v>
      </c>
      <c r="QJ9">
        <v>65.006694737740261</v>
      </c>
      <c r="QK9">
        <v>62.480107569049828</v>
      </c>
      <c r="QL9">
        <v>59.439160732628473</v>
      </c>
      <c r="QM9">
        <v>55.732664556655791</v>
      </c>
      <c r="QN9">
        <v>51.159163029143087</v>
      </c>
      <c r="QO9">
        <v>45.458356458000431</v>
      </c>
      <c r="QP9">
        <v>38.320113936777453</v>
      </c>
      <c r="QQ9">
        <v>29.445428729925602</v>
      </c>
      <c r="QR9">
        <v>18.711737875099768</v>
      </c>
      <c r="QT9">
        <v>89.580258208664674</v>
      </c>
      <c r="QU9">
        <v>89.557570341960528</v>
      </c>
      <c r="QV9">
        <v>89.532289739961485</v>
      </c>
      <c r="QW9">
        <v>89.503945039604758</v>
      </c>
      <c r="QX9">
        <v>89.47194325109983</v>
      </c>
      <c r="QY9">
        <v>89.43552782469304</v>
      </c>
      <c r="QZ9">
        <v>89.393718084482657</v>
      </c>
      <c r="RA9">
        <v>89.34521959773231</v>
      </c>
      <c r="RB9">
        <v>89.288287793964315</v>
      </c>
      <c r="RD9">
        <v>77.204805464009382</v>
      </c>
      <c r="RE9">
        <v>76.537738764184468</v>
      </c>
      <c r="RF9">
        <v>75.798797929759232</v>
      </c>
      <c r="RG9">
        <v>74.975996132433721</v>
      </c>
      <c r="RH9">
        <v>74.054604099077153</v>
      </c>
      <c r="RI9">
        <v>73.01634764408567</v>
      </c>
      <c r="RJ9">
        <v>71.838319913482835</v>
      </c>
      <c r="RK9">
        <v>70.491491013191876</v>
      </c>
      <c r="RL9">
        <v>68.938645538787242</v>
      </c>
      <c r="RN9">
        <v>89.722540766877486</v>
      </c>
      <c r="RO9">
        <v>89.712805515492832</v>
      </c>
      <c r="RP9">
        <v>89.702362264276502</v>
      </c>
      <c r="RQ9">
        <v>89.691130865248098</v>
      </c>
      <c r="RR9">
        <v>89.679018598806422</v>
      </c>
      <c r="RS9">
        <v>89.665917608251462</v>
      </c>
      <c r="RT9">
        <v>89.651701679341258</v>
      </c>
      <c r="RU9">
        <v>89.636222161135436</v>
      </c>
      <c r="RV9">
        <v>89.619302748573233</v>
      </c>
      <c r="RX9">
        <v>81.462450613205405</v>
      </c>
      <c r="RY9">
        <v>81.167532730961426</v>
      </c>
      <c r="RZ9">
        <v>80.85169030300024</v>
      </c>
      <c r="SA9">
        <v>80.512635931893627</v>
      </c>
      <c r="SB9">
        <v>80.147739759468053</v>
      </c>
      <c r="SC9">
        <v>79.753963651215074</v>
      </c>
      <c r="SD9">
        <v>79.327779803259375</v>
      </c>
      <c r="SE9">
        <v>78.865069362693916</v>
      </c>
      <c r="SF9">
        <v>78.36099519309694</v>
      </c>
      <c r="SH9">
        <v>89.220513678881531</v>
      </c>
      <c r="SI9">
        <v>89.288287793964315</v>
      </c>
      <c r="SJ9">
        <v>89.34521959773231</v>
      </c>
      <c r="SK9">
        <v>89.393718084482657</v>
      </c>
      <c r="SL9">
        <v>89.43552782469304</v>
      </c>
      <c r="SM9">
        <v>89.47194325109983</v>
      </c>
      <c r="SN9">
        <v>89.503945039604758</v>
      </c>
      <c r="SO9">
        <v>89.532289739961485</v>
      </c>
      <c r="SP9">
        <v>89.557570341960528</v>
      </c>
      <c r="SR9">
        <v>67.131504975350325</v>
      </c>
      <c r="SS9">
        <v>68.938645538787242</v>
      </c>
      <c r="ST9">
        <v>70.491491013191876</v>
      </c>
      <c r="SU9">
        <v>71.838319913482835</v>
      </c>
      <c r="SV9">
        <v>73.01634764408567</v>
      </c>
      <c r="SW9">
        <v>74.054604099077153</v>
      </c>
      <c r="SX9">
        <v>74.975996132433721</v>
      </c>
      <c r="SY9">
        <v>75.798797929759232</v>
      </c>
      <c r="SZ9">
        <v>76.537738764184468</v>
      </c>
      <c r="TB9">
        <v>74.054604099077153</v>
      </c>
      <c r="TC9">
        <v>84.559667968994489</v>
      </c>
      <c r="TD9">
        <v>86.729512076816448</v>
      </c>
      <c r="TE9">
        <v>87.662694140876184</v>
      </c>
      <c r="TF9">
        <v>88.181697035548169</v>
      </c>
      <c r="TG9">
        <v>88.512132471172222</v>
      </c>
      <c r="TH9">
        <v>88.740954792824738</v>
      </c>
      <c r="TI9">
        <v>88.908783774737415</v>
      </c>
      <c r="TJ9">
        <v>89.037136374363783</v>
      </c>
      <c r="TL9">
        <v>6.4416000993350337</v>
      </c>
      <c r="TM9">
        <v>18.711737875099768</v>
      </c>
      <c r="TN9">
        <v>29.445428729925602</v>
      </c>
      <c r="TO9">
        <v>38.320113936777453</v>
      </c>
      <c r="TP9">
        <v>45.458356458000431</v>
      </c>
      <c r="TQ9">
        <v>51.159163029143087</v>
      </c>
      <c r="TR9">
        <v>55.732664556655791</v>
      </c>
      <c r="TS9">
        <v>59.439160732628473</v>
      </c>
      <c r="TT9">
        <v>62.480107569049828</v>
      </c>
      <c r="TV9">
        <v>89.138474265432748</v>
      </c>
      <c r="TW9">
        <v>89.037136374363783</v>
      </c>
      <c r="TX9">
        <v>88.908783774737415</v>
      </c>
      <c r="TY9">
        <v>88.740954792824738</v>
      </c>
      <c r="TZ9">
        <v>88.512132471172222</v>
      </c>
      <c r="UA9">
        <v>88.181697035548169</v>
      </c>
      <c r="UB9">
        <v>87.662694140876184</v>
      </c>
      <c r="UC9">
        <v>86.729512076816448</v>
      </c>
      <c r="UD9">
        <v>84.559667968994489</v>
      </c>
      <c r="UF9">
        <v>65.006694737740261</v>
      </c>
      <c r="UG9">
        <v>62.480107569049828</v>
      </c>
      <c r="UH9">
        <v>59.439160732628473</v>
      </c>
      <c r="UI9">
        <v>55.732664556655791</v>
      </c>
      <c r="UJ9">
        <v>51.159163029143087</v>
      </c>
      <c r="UK9">
        <v>45.458356458000431</v>
      </c>
      <c r="UL9">
        <v>38.320113936777453</v>
      </c>
      <c r="UM9">
        <v>29.445428729925602</v>
      </c>
      <c r="UN9">
        <v>18.711737875099768</v>
      </c>
      <c r="UP9">
        <v>89.580258208664674</v>
      </c>
      <c r="UQ9">
        <v>89.557570341960528</v>
      </c>
      <c r="UR9">
        <v>89.532289739961485</v>
      </c>
      <c r="US9">
        <v>89.503945039604758</v>
      </c>
      <c r="UT9">
        <v>89.47194325109983</v>
      </c>
      <c r="UU9">
        <v>89.43552782469304</v>
      </c>
      <c r="UV9">
        <v>89.393718084482657</v>
      </c>
      <c r="UW9">
        <v>89.34521959773231</v>
      </c>
      <c r="UX9">
        <v>89.288287793964315</v>
      </c>
      <c r="UZ9">
        <v>77.204805464009382</v>
      </c>
      <c r="VA9">
        <v>76.537738764184468</v>
      </c>
      <c r="VB9">
        <v>75.798797929759232</v>
      </c>
      <c r="VC9">
        <v>74.975996132433721</v>
      </c>
      <c r="VD9">
        <v>74.054604099077153</v>
      </c>
      <c r="VE9">
        <v>73.01634764408567</v>
      </c>
      <c r="VF9">
        <v>71.838319913482835</v>
      </c>
      <c r="VG9">
        <v>70.491491013191876</v>
      </c>
      <c r="VH9">
        <v>68.938645538787242</v>
      </c>
      <c r="VJ9">
        <v>89.722540766877486</v>
      </c>
      <c r="VK9">
        <v>89.712805515492832</v>
      </c>
      <c r="VL9">
        <v>89.702362264276502</v>
      </c>
      <c r="VM9">
        <v>89.691130865248098</v>
      </c>
      <c r="VN9">
        <v>89.679018598806422</v>
      </c>
      <c r="VO9">
        <v>89.665917608251462</v>
      </c>
      <c r="VP9">
        <v>89.651701679341258</v>
      </c>
      <c r="VQ9">
        <v>89.636222161135436</v>
      </c>
      <c r="VR9">
        <v>89.619302748573233</v>
      </c>
      <c r="VT9">
        <v>81.462450613205405</v>
      </c>
      <c r="VU9">
        <v>81.167532730961426</v>
      </c>
      <c r="VV9">
        <v>80.85169030300024</v>
      </c>
      <c r="VW9">
        <v>80.512635931893627</v>
      </c>
      <c r="VX9">
        <v>80.147739759468053</v>
      </c>
      <c r="VY9">
        <v>79.753963651215074</v>
      </c>
      <c r="VZ9">
        <v>79.327779803259375</v>
      </c>
      <c r="WA9">
        <v>78.865069362693916</v>
      </c>
      <c r="WB9">
        <v>78.36099519309694</v>
      </c>
      <c r="WC9">
        <v>77.809840904449132</v>
      </c>
    </row>
    <row r="10" spans="1:601">
      <c r="B10">
        <v>86.108323705919247</v>
      </c>
      <c r="C10">
        <v>86.445821764467908</v>
      </c>
      <c r="D10">
        <v>86.729512076816448</v>
      </c>
      <c r="E10">
        <v>86.971301421659419</v>
      </c>
      <c r="F10">
        <v>87.179827527551524</v>
      </c>
      <c r="G10">
        <v>87.361508174588792</v>
      </c>
      <c r="H10">
        <v>87.521210891421674</v>
      </c>
      <c r="I10">
        <v>87.662694140876184</v>
      </c>
      <c r="J10">
        <v>87.788906022828925</v>
      </c>
      <c r="L10">
        <v>69.829346588149605</v>
      </c>
      <c r="M10">
        <v>71.458355249175725</v>
      </c>
      <c r="N10">
        <v>72.851268809188099</v>
      </c>
      <c r="O10">
        <v>74.054604099077153</v>
      </c>
      <c r="P10">
        <v>75.103722823290965</v>
      </c>
      <c r="Q10">
        <v>76.025899435594539</v>
      </c>
      <c r="R10">
        <v>76.842457259985196</v>
      </c>
      <c r="S10">
        <v>77.570276981545547</v>
      </c>
      <c r="T10">
        <v>78.222877306175604</v>
      </c>
      <c r="V10">
        <v>34.992020198558663</v>
      </c>
      <c r="W10">
        <v>64.536654938128393</v>
      </c>
      <c r="X10">
        <v>74.054604099077153</v>
      </c>
      <c r="Y10">
        <v>78.465379346355277</v>
      </c>
      <c r="Z10">
        <v>80.980677568618319</v>
      </c>
      <c r="AA10">
        <v>82.6004053401129</v>
      </c>
      <c r="AB10">
        <v>83.728922550498865</v>
      </c>
      <c r="AC10">
        <v>84.559667968994489</v>
      </c>
      <c r="AD10">
        <v>85.196514240930924</v>
      </c>
      <c r="AF10">
        <v>7.3860431512672688</v>
      </c>
      <c r="AG10">
        <v>21.250505507133241</v>
      </c>
      <c r="AH10">
        <v>32.949215116590452</v>
      </c>
      <c r="AI10">
        <v>42.220833135927926</v>
      </c>
      <c r="AJ10">
        <v>49.398705354995535</v>
      </c>
      <c r="AK10">
        <v>54.958070598460985</v>
      </c>
      <c r="AL10">
        <v>59.314826910404875</v>
      </c>
      <c r="AM10">
        <v>62.783888442692529</v>
      </c>
      <c r="AN10">
        <v>65.592331332219899</v>
      </c>
      <c r="AP10">
        <v>85.700137179807939</v>
      </c>
      <c r="AQ10">
        <v>85.196514240930924</v>
      </c>
      <c r="AR10">
        <v>84.559667968994489</v>
      </c>
      <c r="AS10">
        <v>83.728922550498865</v>
      </c>
      <c r="AT10">
        <v>82.6004053401129</v>
      </c>
      <c r="AU10">
        <v>80.980677568618319</v>
      </c>
      <c r="AV10">
        <v>78.465379346355277</v>
      </c>
      <c r="AW10">
        <v>74.054604099077153</v>
      </c>
      <c r="AX10">
        <v>64.536654938128393</v>
      </c>
      <c r="AZ10">
        <v>67.902107884311278</v>
      </c>
      <c r="BA10">
        <v>65.592331332219899</v>
      </c>
      <c r="BB10">
        <v>62.783888442692529</v>
      </c>
      <c r="BC10">
        <v>59.314826910404875</v>
      </c>
      <c r="BD10">
        <v>54.958070598460985</v>
      </c>
      <c r="BE10">
        <v>49.398705354995535</v>
      </c>
      <c r="BF10">
        <v>42.220833135927926</v>
      </c>
      <c r="BG10">
        <v>32.949215116590452</v>
      </c>
      <c r="BH10">
        <v>21.250505507133241</v>
      </c>
      <c r="BJ10">
        <v>87.902191413807856</v>
      </c>
      <c r="BK10">
        <v>87.788906022828925</v>
      </c>
      <c r="BL10">
        <v>87.662694140876184</v>
      </c>
      <c r="BM10">
        <v>87.521210891421674</v>
      </c>
      <c r="BN10">
        <v>87.361508174588792</v>
      </c>
      <c r="BO10">
        <v>87.179827527551524</v>
      </c>
      <c r="BP10">
        <v>86.971301421659419</v>
      </c>
      <c r="BQ10">
        <v>86.729512076816448</v>
      </c>
      <c r="BR10">
        <v>86.445821764467908</v>
      </c>
      <c r="BT10">
        <v>78.811200071748189</v>
      </c>
      <c r="BU10">
        <v>78.222877306175604</v>
      </c>
      <c r="BV10">
        <v>77.570276981545547</v>
      </c>
      <c r="BW10">
        <v>76.842457259985196</v>
      </c>
      <c r="BX10">
        <v>76.025899435594539</v>
      </c>
      <c r="BY10">
        <v>75.103722823290965</v>
      </c>
      <c r="BZ10">
        <v>74.054604099077153</v>
      </c>
      <c r="CA10">
        <v>72.851268809188099</v>
      </c>
      <c r="CB10">
        <v>71.458355249175725</v>
      </c>
      <c r="CD10">
        <v>88.61296400821935</v>
      </c>
      <c r="CE10">
        <v>88.564316102658253</v>
      </c>
      <c r="CF10">
        <v>88.512132471172222</v>
      </c>
      <c r="CG10">
        <v>88.456013210202485</v>
      </c>
      <c r="CH10">
        <v>88.395495762437648</v>
      </c>
      <c r="CI10">
        <v>88.330042150125834</v>
      </c>
      <c r="CJ10">
        <v>88.259022955071671</v>
      </c>
      <c r="CK10">
        <v>88.181697035548169</v>
      </c>
      <c r="CL10">
        <v>88.097185595684977</v>
      </c>
      <c r="CN10">
        <v>82.550800150863054</v>
      </c>
      <c r="CO10">
        <v>82.292514277035025</v>
      </c>
      <c r="CP10">
        <v>82.015794186309947</v>
      </c>
      <c r="CQ10">
        <v>81.718607746007578</v>
      </c>
      <c r="CR10">
        <v>81.398615141285106</v>
      </c>
      <c r="CS10">
        <v>81.053108873497038</v>
      </c>
      <c r="CT10">
        <v>80.678939289559821</v>
      </c>
      <c r="CU10">
        <v>80.272421448598394</v>
      </c>
      <c r="CV10">
        <v>79.829217701925273</v>
      </c>
      <c r="CX10">
        <v>86.108323705919247</v>
      </c>
      <c r="CY10">
        <v>86.445821764467908</v>
      </c>
      <c r="CZ10">
        <v>86.729512076816448</v>
      </c>
      <c r="DA10">
        <v>86.971301421659419</v>
      </c>
      <c r="DB10">
        <v>87.179827527551524</v>
      </c>
      <c r="DC10">
        <v>87.361508174588792</v>
      </c>
      <c r="DD10">
        <v>87.521210891421674</v>
      </c>
      <c r="DE10">
        <v>87.662694140876184</v>
      </c>
      <c r="DF10">
        <v>87.788906022828925</v>
      </c>
      <c r="DH10">
        <v>69.829346588149605</v>
      </c>
      <c r="DI10">
        <v>71.458355249175725</v>
      </c>
      <c r="DJ10">
        <v>72.851268809188099</v>
      </c>
      <c r="DK10">
        <v>74.054604099077153</v>
      </c>
      <c r="DL10">
        <v>75.103722823290965</v>
      </c>
      <c r="DM10">
        <v>76.025899435594539</v>
      </c>
      <c r="DN10">
        <v>76.842457259985196</v>
      </c>
      <c r="DO10">
        <v>77.570276981545547</v>
      </c>
      <c r="DP10">
        <v>78.222877306175604</v>
      </c>
      <c r="DR10">
        <v>34.992020198558663</v>
      </c>
      <c r="DS10">
        <v>64.536654938128393</v>
      </c>
      <c r="DT10">
        <v>74.054604099077153</v>
      </c>
      <c r="DU10">
        <v>78.465379346355277</v>
      </c>
      <c r="DV10">
        <v>80.980677568618319</v>
      </c>
      <c r="DW10">
        <v>82.6004053401129</v>
      </c>
      <c r="DX10">
        <v>83.728922550498865</v>
      </c>
      <c r="DY10">
        <v>84.559667968994489</v>
      </c>
      <c r="DZ10">
        <v>85.196514240930924</v>
      </c>
      <c r="EB10">
        <v>7.3860431512672688</v>
      </c>
      <c r="EC10">
        <v>21.250505507133241</v>
      </c>
      <c r="ED10">
        <v>32.949215116590452</v>
      </c>
      <c r="EE10">
        <v>42.220833135927926</v>
      </c>
      <c r="EF10">
        <v>49.398705354995535</v>
      </c>
      <c r="EG10">
        <v>54.958070598460985</v>
      </c>
      <c r="EH10">
        <v>59.314826910404875</v>
      </c>
      <c r="EI10">
        <v>62.783888442692529</v>
      </c>
      <c r="EJ10">
        <v>65.592331332219899</v>
      </c>
      <c r="EL10">
        <v>85.700137179807939</v>
      </c>
      <c r="EM10">
        <v>85.196514240930924</v>
      </c>
      <c r="EN10">
        <v>84.559667968994489</v>
      </c>
      <c r="EO10">
        <v>83.728922550498865</v>
      </c>
      <c r="EP10">
        <v>82.6004053401129</v>
      </c>
      <c r="EQ10">
        <v>80.980677568618319</v>
      </c>
      <c r="ER10">
        <v>78.465379346355277</v>
      </c>
      <c r="ES10">
        <v>74.054604099077153</v>
      </c>
      <c r="ET10">
        <v>64.536654938128393</v>
      </c>
      <c r="EV10">
        <v>67.902107884311278</v>
      </c>
      <c r="EW10">
        <v>65.592331332219899</v>
      </c>
      <c r="EX10">
        <v>62.783888442692529</v>
      </c>
      <c r="EY10">
        <v>59.314826910404875</v>
      </c>
      <c r="EZ10">
        <v>54.958070598460985</v>
      </c>
      <c r="FA10">
        <v>49.398705354995535</v>
      </c>
      <c r="FB10">
        <v>42.220833135927926</v>
      </c>
      <c r="FC10">
        <v>32.949215116590452</v>
      </c>
      <c r="FD10">
        <v>21.250505507133241</v>
      </c>
      <c r="FF10">
        <v>87.902191413807856</v>
      </c>
      <c r="FG10">
        <v>87.788906022828925</v>
      </c>
      <c r="FH10">
        <v>87.662694140876184</v>
      </c>
      <c r="FI10">
        <v>87.521210891421674</v>
      </c>
      <c r="FJ10">
        <v>87.361508174588792</v>
      </c>
      <c r="FK10">
        <v>87.179827527551524</v>
      </c>
      <c r="FL10">
        <v>86.971301421659419</v>
      </c>
      <c r="FM10">
        <v>86.729512076816448</v>
      </c>
      <c r="FN10">
        <v>86.445821764467908</v>
      </c>
      <c r="FP10">
        <v>78.811200071748189</v>
      </c>
      <c r="FQ10">
        <v>78.222877306175604</v>
      </c>
      <c r="FR10">
        <v>77.570276981545547</v>
      </c>
      <c r="FS10">
        <v>76.842457259985196</v>
      </c>
      <c r="FT10">
        <v>76.025899435594539</v>
      </c>
      <c r="FU10">
        <v>75.103722823290965</v>
      </c>
      <c r="FV10">
        <v>74.054604099077153</v>
      </c>
      <c r="FW10">
        <v>72.851268809188099</v>
      </c>
      <c r="FX10">
        <v>71.458355249175725</v>
      </c>
      <c r="FZ10">
        <v>88.61296400821935</v>
      </c>
      <c r="GA10">
        <v>88.564316102658253</v>
      </c>
      <c r="GB10">
        <v>88.512132471172222</v>
      </c>
      <c r="GC10">
        <v>88.456013210202485</v>
      </c>
      <c r="GD10">
        <v>88.395495762437648</v>
      </c>
      <c r="GE10">
        <v>88.330042150125834</v>
      </c>
      <c r="GF10">
        <v>88.259022955071671</v>
      </c>
      <c r="GG10">
        <v>88.181697035548169</v>
      </c>
      <c r="GH10">
        <v>88.097185595684977</v>
      </c>
      <c r="GJ10">
        <v>82.550800150863054</v>
      </c>
      <c r="GK10">
        <v>82.292514277035025</v>
      </c>
      <c r="GL10">
        <v>82.015794186309947</v>
      </c>
      <c r="GM10">
        <v>81.718607746007578</v>
      </c>
      <c r="GN10">
        <v>81.398615141285106</v>
      </c>
      <c r="GO10">
        <v>81.053108873497038</v>
      </c>
      <c r="GP10">
        <v>80.678939289559821</v>
      </c>
      <c r="GQ10">
        <v>80.272421448598394</v>
      </c>
      <c r="GR10">
        <v>79.829217701925273</v>
      </c>
      <c r="GT10">
        <v>86.108323705919247</v>
      </c>
      <c r="GU10">
        <v>86.445821764467908</v>
      </c>
      <c r="GV10">
        <v>86.729512076816448</v>
      </c>
      <c r="GW10">
        <v>86.971301421659419</v>
      </c>
      <c r="GX10">
        <v>87.179827527551524</v>
      </c>
      <c r="GY10">
        <v>87.361508174588792</v>
      </c>
      <c r="GZ10">
        <v>87.521210891421674</v>
      </c>
      <c r="HA10">
        <v>87.662694140876184</v>
      </c>
      <c r="HB10">
        <v>87.788906022828925</v>
      </c>
      <c r="HD10">
        <v>69.829346588149605</v>
      </c>
      <c r="HE10">
        <v>71.458355249175725</v>
      </c>
      <c r="HF10">
        <v>72.851268809188099</v>
      </c>
      <c r="HG10">
        <v>74.054604099077153</v>
      </c>
      <c r="HH10">
        <v>75.103722823290965</v>
      </c>
      <c r="HI10">
        <v>76.025899435594539</v>
      </c>
      <c r="HJ10">
        <v>76.842457259985196</v>
      </c>
      <c r="HK10">
        <v>77.570276981545547</v>
      </c>
      <c r="HL10">
        <v>78.222877306175604</v>
      </c>
      <c r="HN10">
        <v>34.992020198558663</v>
      </c>
      <c r="HO10">
        <v>64.536654938128393</v>
      </c>
      <c r="HP10">
        <v>74.054604099077153</v>
      </c>
      <c r="HQ10">
        <v>78.465379346355277</v>
      </c>
      <c r="HR10">
        <v>80.980677568618319</v>
      </c>
      <c r="HS10">
        <v>82.6004053401129</v>
      </c>
      <c r="HT10">
        <v>83.728922550498865</v>
      </c>
      <c r="HU10">
        <v>84.559667968994489</v>
      </c>
      <c r="HV10">
        <v>85.196514240930924</v>
      </c>
      <c r="HX10">
        <v>7.3860431512672688</v>
      </c>
      <c r="HY10">
        <v>21.250505507133241</v>
      </c>
      <c r="HZ10">
        <v>32.949215116590452</v>
      </c>
      <c r="IA10">
        <v>42.220833135927926</v>
      </c>
      <c r="IB10">
        <v>49.398705354995535</v>
      </c>
      <c r="IC10">
        <v>54.958070598460985</v>
      </c>
      <c r="ID10">
        <v>59.314826910404875</v>
      </c>
      <c r="IE10">
        <v>62.783888442692529</v>
      </c>
      <c r="IF10">
        <v>65.592331332219899</v>
      </c>
      <c r="IH10">
        <v>85.700137179807939</v>
      </c>
      <c r="II10">
        <v>85.196514240930924</v>
      </c>
      <c r="IJ10">
        <v>84.559667968994489</v>
      </c>
      <c r="IK10">
        <v>83.728922550498865</v>
      </c>
      <c r="IL10">
        <v>82.6004053401129</v>
      </c>
      <c r="IM10">
        <v>80.980677568618319</v>
      </c>
      <c r="IN10">
        <v>78.465379346355277</v>
      </c>
      <c r="IO10">
        <v>74.054604099077153</v>
      </c>
      <c r="IP10">
        <v>64.536654938128393</v>
      </c>
      <c r="IR10">
        <v>67.902107884311278</v>
      </c>
      <c r="IS10">
        <v>65.592331332219899</v>
      </c>
      <c r="IT10">
        <v>62.783888442692529</v>
      </c>
      <c r="IU10">
        <v>59.314826910404875</v>
      </c>
      <c r="IV10">
        <v>54.958070598460985</v>
      </c>
      <c r="IW10">
        <v>49.398705354995535</v>
      </c>
      <c r="IX10">
        <v>42.220833135927926</v>
      </c>
      <c r="IY10">
        <v>32.949215116590452</v>
      </c>
      <c r="IZ10">
        <v>21.250505507133241</v>
      </c>
      <c r="JB10">
        <v>87.902191413807856</v>
      </c>
      <c r="JC10">
        <v>87.788906022828925</v>
      </c>
      <c r="JD10">
        <v>87.662694140876184</v>
      </c>
      <c r="JE10">
        <v>87.521210891421674</v>
      </c>
      <c r="JF10">
        <v>87.361508174588792</v>
      </c>
      <c r="JG10">
        <v>87.179827527551524</v>
      </c>
      <c r="JH10">
        <v>86.971301421659419</v>
      </c>
      <c r="JI10">
        <v>86.729512076816448</v>
      </c>
      <c r="JJ10">
        <v>86.445821764467908</v>
      </c>
      <c r="JL10">
        <v>78.811200071748189</v>
      </c>
      <c r="JM10">
        <v>78.222877306175604</v>
      </c>
      <c r="JN10">
        <v>77.570276981545547</v>
      </c>
      <c r="JO10">
        <v>76.842457259985196</v>
      </c>
      <c r="JP10">
        <v>76.025899435594539</v>
      </c>
      <c r="JQ10">
        <v>75.103722823290965</v>
      </c>
      <c r="JR10">
        <v>74.054604099077153</v>
      </c>
      <c r="JS10">
        <v>72.851268809188099</v>
      </c>
      <c r="JT10">
        <v>71.458355249175725</v>
      </c>
      <c r="JV10">
        <v>88.61296400821935</v>
      </c>
      <c r="JW10">
        <v>88.564316102658253</v>
      </c>
      <c r="JX10">
        <v>88.512132471172222</v>
      </c>
      <c r="JY10">
        <v>88.456013210202485</v>
      </c>
      <c r="JZ10">
        <v>88.395495762437648</v>
      </c>
      <c r="KA10">
        <v>88.330042150125834</v>
      </c>
      <c r="KB10">
        <v>88.259022955071671</v>
      </c>
      <c r="KC10">
        <v>88.181697035548169</v>
      </c>
      <c r="KD10">
        <v>88.097185595684977</v>
      </c>
      <c r="KF10">
        <v>82.550800150863054</v>
      </c>
      <c r="KG10">
        <v>82.292514277035025</v>
      </c>
      <c r="KH10">
        <v>82.015794186309947</v>
      </c>
      <c r="KI10">
        <v>81.718607746007578</v>
      </c>
      <c r="KJ10">
        <v>81.398615141285106</v>
      </c>
      <c r="KK10">
        <v>81.053108873497038</v>
      </c>
      <c r="KL10">
        <v>80.678939289559821</v>
      </c>
      <c r="KM10">
        <v>80.272421448598394</v>
      </c>
      <c r="KN10">
        <v>79.829217701925273</v>
      </c>
      <c r="KP10">
        <v>86.108323705919247</v>
      </c>
      <c r="KQ10">
        <v>86.445821764467908</v>
      </c>
      <c r="KR10">
        <v>86.729512076816448</v>
      </c>
      <c r="KS10">
        <v>86.971301421659419</v>
      </c>
      <c r="KT10">
        <v>87.179827527551524</v>
      </c>
      <c r="KU10">
        <v>87.361508174588792</v>
      </c>
      <c r="KV10">
        <v>87.521210891421674</v>
      </c>
      <c r="KW10">
        <v>87.662694140876184</v>
      </c>
      <c r="KX10">
        <v>87.788906022828925</v>
      </c>
      <c r="KZ10">
        <v>69.829346588149605</v>
      </c>
      <c r="LA10">
        <v>71.458355249175725</v>
      </c>
      <c r="LB10">
        <v>72.851268809188099</v>
      </c>
      <c r="LC10">
        <v>74.054604099077153</v>
      </c>
      <c r="LD10">
        <v>75.103722823290965</v>
      </c>
      <c r="LE10">
        <v>76.025899435594539</v>
      </c>
      <c r="LF10">
        <v>76.842457259985196</v>
      </c>
      <c r="LG10">
        <v>77.570276981545547</v>
      </c>
      <c r="LH10">
        <v>78.222877306175604</v>
      </c>
      <c r="LJ10">
        <v>34.992020198558663</v>
      </c>
      <c r="LK10">
        <v>64.536654938128393</v>
      </c>
      <c r="LL10">
        <v>74.054604099077153</v>
      </c>
      <c r="LM10">
        <v>78.465379346355277</v>
      </c>
      <c r="LN10">
        <v>80.980677568618319</v>
      </c>
      <c r="LO10">
        <v>82.6004053401129</v>
      </c>
      <c r="LP10">
        <v>83.728922550498865</v>
      </c>
      <c r="LQ10">
        <v>84.559667968994489</v>
      </c>
      <c r="LR10">
        <v>85.196514240930924</v>
      </c>
      <c r="LT10">
        <v>7.3860431512672688</v>
      </c>
      <c r="LU10">
        <v>21.250505507133241</v>
      </c>
      <c r="LV10">
        <v>32.949215116590452</v>
      </c>
      <c r="LW10">
        <v>42.220833135927926</v>
      </c>
      <c r="LX10">
        <v>49.398705354995535</v>
      </c>
      <c r="LY10">
        <v>54.958070598460985</v>
      </c>
      <c r="LZ10">
        <v>59.314826910404875</v>
      </c>
      <c r="MA10">
        <v>62.783888442692529</v>
      </c>
      <c r="MB10">
        <v>65.592331332219899</v>
      </c>
      <c r="MD10">
        <v>85.700137179807939</v>
      </c>
      <c r="ME10">
        <v>85.196514240930924</v>
      </c>
      <c r="MF10">
        <v>84.559667968994489</v>
      </c>
      <c r="MG10">
        <v>83.728922550498865</v>
      </c>
      <c r="MH10">
        <v>82.6004053401129</v>
      </c>
      <c r="MI10">
        <v>80.980677568618319</v>
      </c>
      <c r="MJ10">
        <v>78.465379346355277</v>
      </c>
      <c r="MK10">
        <v>74.054604099077153</v>
      </c>
      <c r="ML10">
        <v>64.536654938128393</v>
      </c>
      <c r="MN10">
        <v>67.902107884311278</v>
      </c>
      <c r="MO10">
        <v>65.592331332219899</v>
      </c>
      <c r="MP10">
        <v>62.783888442692529</v>
      </c>
      <c r="MQ10">
        <v>59.314826910404875</v>
      </c>
      <c r="MR10">
        <v>54.958070598460985</v>
      </c>
      <c r="MS10">
        <v>49.398705354995535</v>
      </c>
      <c r="MT10">
        <v>42.220833135927926</v>
      </c>
      <c r="MU10">
        <v>32.949215116590452</v>
      </c>
      <c r="MV10">
        <v>21.250505507133241</v>
      </c>
      <c r="MX10">
        <v>87.902191413807856</v>
      </c>
      <c r="MY10">
        <v>87.788906022828925</v>
      </c>
      <c r="MZ10">
        <v>87.662694140876184</v>
      </c>
      <c r="NA10">
        <v>87.521210891421674</v>
      </c>
      <c r="NB10">
        <v>87.361508174588792</v>
      </c>
      <c r="NC10">
        <v>87.179827527551524</v>
      </c>
      <c r="ND10">
        <v>86.971301421659419</v>
      </c>
      <c r="NE10">
        <v>86.729512076816448</v>
      </c>
      <c r="NF10">
        <v>86.445821764467908</v>
      </c>
      <c r="NH10">
        <v>78.811200071748189</v>
      </c>
      <c r="NI10">
        <v>78.222877306175604</v>
      </c>
      <c r="NJ10">
        <v>77.570276981545547</v>
      </c>
      <c r="NK10">
        <v>76.842457259985196</v>
      </c>
      <c r="NL10">
        <v>76.025899435594539</v>
      </c>
      <c r="NM10">
        <v>75.103722823290965</v>
      </c>
      <c r="NN10">
        <v>74.054604099077153</v>
      </c>
      <c r="NO10">
        <v>72.851268809188099</v>
      </c>
      <c r="NP10">
        <v>71.458355249175725</v>
      </c>
      <c r="NR10">
        <v>88.61296400821935</v>
      </c>
      <c r="NS10">
        <v>88.564316102658253</v>
      </c>
      <c r="NT10">
        <v>88.512132471172222</v>
      </c>
      <c r="NU10">
        <v>88.456013210202485</v>
      </c>
      <c r="NV10">
        <v>88.395495762437648</v>
      </c>
      <c r="NW10">
        <v>88.330042150125834</v>
      </c>
      <c r="NX10">
        <v>88.259022955071671</v>
      </c>
      <c r="NY10">
        <v>88.181697035548169</v>
      </c>
      <c r="NZ10">
        <v>88.097185595684977</v>
      </c>
      <c r="OB10">
        <v>82.550800150863054</v>
      </c>
      <c r="OC10">
        <v>82.292514277035025</v>
      </c>
      <c r="OD10">
        <v>82.015794186309947</v>
      </c>
      <c r="OE10">
        <v>81.718607746007578</v>
      </c>
      <c r="OF10">
        <v>81.398615141285106</v>
      </c>
      <c r="OG10">
        <v>81.053108873497038</v>
      </c>
      <c r="OH10">
        <v>80.678939289559821</v>
      </c>
      <c r="OI10">
        <v>80.272421448598394</v>
      </c>
      <c r="OJ10">
        <v>79.829217701925273</v>
      </c>
      <c r="OL10">
        <v>86.108323705919247</v>
      </c>
      <c r="OM10">
        <v>86.445821764467908</v>
      </c>
      <c r="ON10">
        <v>86.729512076816448</v>
      </c>
      <c r="OO10">
        <v>86.971301421659419</v>
      </c>
      <c r="OP10">
        <v>87.179827527551524</v>
      </c>
      <c r="OQ10">
        <v>87.361508174588792</v>
      </c>
      <c r="OR10">
        <v>87.521210891421674</v>
      </c>
      <c r="OS10">
        <v>87.662694140876184</v>
      </c>
      <c r="OT10">
        <v>87.788906022828925</v>
      </c>
      <c r="OV10">
        <v>69.829346588149605</v>
      </c>
      <c r="OW10">
        <v>71.458355249175725</v>
      </c>
      <c r="OX10">
        <v>72.851268809188099</v>
      </c>
      <c r="OY10">
        <v>74.054604099077153</v>
      </c>
      <c r="OZ10">
        <v>75.103722823290965</v>
      </c>
      <c r="PA10">
        <v>76.025899435594539</v>
      </c>
      <c r="PB10">
        <v>76.842457259985196</v>
      </c>
      <c r="PC10">
        <v>77.570276981545547</v>
      </c>
      <c r="PD10">
        <v>78.222877306175604</v>
      </c>
      <c r="PF10">
        <v>34.992020198558663</v>
      </c>
      <c r="PG10">
        <v>64.536654938128393</v>
      </c>
      <c r="PH10">
        <v>74.054604099077153</v>
      </c>
      <c r="PI10">
        <v>78.465379346355277</v>
      </c>
      <c r="PJ10">
        <v>80.980677568618319</v>
      </c>
      <c r="PK10">
        <v>82.6004053401129</v>
      </c>
      <c r="PL10">
        <v>83.728922550498865</v>
      </c>
      <c r="PM10">
        <v>84.559667968994489</v>
      </c>
      <c r="PN10">
        <v>85.196514240930924</v>
      </c>
      <c r="PP10">
        <v>7.3860431512672688</v>
      </c>
      <c r="PQ10">
        <v>21.250505507133241</v>
      </c>
      <c r="PR10">
        <v>32.949215116590452</v>
      </c>
      <c r="PS10">
        <v>42.220833135927926</v>
      </c>
      <c r="PT10">
        <v>49.398705354995535</v>
      </c>
      <c r="PU10">
        <v>54.958070598460985</v>
      </c>
      <c r="PV10">
        <v>59.314826910404875</v>
      </c>
      <c r="PW10">
        <v>62.783888442692529</v>
      </c>
      <c r="PX10">
        <v>65.592331332219899</v>
      </c>
      <c r="PZ10">
        <v>85.700137179807939</v>
      </c>
      <c r="QA10">
        <v>85.196514240930924</v>
      </c>
      <c r="QB10">
        <v>84.559667968994489</v>
      </c>
      <c r="QC10">
        <v>83.728922550498865</v>
      </c>
      <c r="QD10">
        <v>82.6004053401129</v>
      </c>
      <c r="QE10">
        <v>80.980677568618319</v>
      </c>
      <c r="QF10">
        <v>78.465379346355277</v>
      </c>
      <c r="QG10">
        <v>74.054604099077153</v>
      </c>
      <c r="QH10">
        <v>64.536654938128393</v>
      </c>
      <c r="QJ10">
        <v>67.902107884311278</v>
      </c>
      <c r="QK10">
        <v>65.592331332219899</v>
      </c>
      <c r="QL10">
        <v>62.783888442692529</v>
      </c>
      <c r="QM10">
        <v>59.314826910404875</v>
      </c>
      <c r="QN10">
        <v>54.958070598460985</v>
      </c>
      <c r="QO10">
        <v>49.398705354995535</v>
      </c>
      <c r="QP10">
        <v>42.220833135927926</v>
      </c>
      <c r="QQ10">
        <v>32.949215116590452</v>
      </c>
      <c r="QR10">
        <v>21.250505507133241</v>
      </c>
      <c r="QT10">
        <v>87.902191413807856</v>
      </c>
      <c r="QU10">
        <v>87.788906022828925</v>
      </c>
      <c r="QV10">
        <v>87.662694140876184</v>
      </c>
      <c r="QW10">
        <v>87.521210891421674</v>
      </c>
      <c r="QX10">
        <v>87.361508174588792</v>
      </c>
      <c r="QY10">
        <v>87.179827527551524</v>
      </c>
      <c r="QZ10">
        <v>86.971301421659419</v>
      </c>
      <c r="RA10">
        <v>86.729512076816448</v>
      </c>
      <c r="RB10">
        <v>86.445821764467908</v>
      </c>
      <c r="RD10">
        <v>78.811200071748189</v>
      </c>
      <c r="RE10">
        <v>78.222877306175604</v>
      </c>
      <c r="RF10">
        <v>77.570276981545547</v>
      </c>
      <c r="RG10">
        <v>76.842457259985196</v>
      </c>
      <c r="RH10">
        <v>76.025899435594539</v>
      </c>
      <c r="RI10">
        <v>75.103722823290965</v>
      </c>
      <c r="RJ10">
        <v>74.054604099077153</v>
      </c>
      <c r="RK10">
        <v>72.851268809188099</v>
      </c>
      <c r="RL10">
        <v>71.458355249175725</v>
      </c>
      <c r="RN10">
        <v>88.61296400821935</v>
      </c>
      <c r="RO10">
        <v>88.564316102658253</v>
      </c>
      <c r="RP10">
        <v>88.512132471172222</v>
      </c>
      <c r="RQ10">
        <v>88.456013210202485</v>
      </c>
      <c r="RR10">
        <v>88.395495762437648</v>
      </c>
      <c r="RS10">
        <v>88.330042150125834</v>
      </c>
      <c r="RT10">
        <v>88.259022955071671</v>
      </c>
      <c r="RU10">
        <v>88.181697035548169</v>
      </c>
      <c r="RV10">
        <v>88.097185595684977</v>
      </c>
      <c r="RX10">
        <v>82.550800150863054</v>
      </c>
      <c r="RY10">
        <v>82.292514277035025</v>
      </c>
      <c r="RZ10">
        <v>82.015794186309947</v>
      </c>
      <c r="SA10">
        <v>81.718607746007578</v>
      </c>
      <c r="SB10">
        <v>81.398615141285106</v>
      </c>
      <c r="SC10">
        <v>81.053108873497038</v>
      </c>
      <c r="SD10">
        <v>80.678939289559821</v>
      </c>
      <c r="SE10">
        <v>80.272421448598394</v>
      </c>
      <c r="SF10">
        <v>79.829217701925273</v>
      </c>
      <c r="SH10">
        <v>86.108323705919247</v>
      </c>
      <c r="SI10">
        <v>86.445821764467908</v>
      </c>
      <c r="SJ10">
        <v>86.729512076816448</v>
      </c>
      <c r="SK10">
        <v>86.971301421659419</v>
      </c>
      <c r="SL10">
        <v>87.179827527551524</v>
      </c>
      <c r="SM10">
        <v>87.361508174588792</v>
      </c>
      <c r="SN10">
        <v>87.521210891421674</v>
      </c>
      <c r="SO10">
        <v>87.662694140876184</v>
      </c>
      <c r="SP10">
        <v>87.788906022828925</v>
      </c>
      <c r="SR10">
        <v>69.829346588149605</v>
      </c>
      <c r="SS10">
        <v>71.458355249175725</v>
      </c>
      <c r="ST10">
        <v>72.851268809188099</v>
      </c>
      <c r="SU10">
        <v>74.054604099077153</v>
      </c>
      <c r="SV10">
        <v>75.103722823290965</v>
      </c>
      <c r="SW10">
        <v>76.025899435594539</v>
      </c>
      <c r="SX10">
        <v>76.842457259985196</v>
      </c>
      <c r="SY10">
        <v>77.570276981545547</v>
      </c>
      <c r="SZ10">
        <v>78.222877306175604</v>
      </c>
      <c r="TB10">
        <v>34.992020198558663</v>
      </c>
      <c r="TC10">
        <v>64.536654938128393</v>
      </c>
      <c r="TD10">
        <v>74.054604099077153</v>
      </c>
      <c r="TE10">
        <v>78.465379346355277</v>
      </c>
      <c r="TF10">
        <v>80.980677568618319</v>
      </c>
      <c r="TG10">
        <v>82.6004053401129</v>
      </c>
      <c r="TH10">
        <v>83.728922550498865</v>
      </c>
      <c r="TI10">
        <v>84.559667968994489</v>
      </c>
      <c r="TJ10">
        <v>85.196514240930924</v>
      </c>
      <c r="TL10">
        <v>7.3860431512672688</v>
      </c>
      <c r="TM10">
        <v>21.250505507133241</v>
      </c>
      <c r="TN10">
        <v>32.949215116590452</v>
      </c>
      <c r="TO10">
        <v>42.220833135927926</v>
      </c>
      <c r="TP10">
        <v>49.398705354995535</v>
      </c>
      <c r="TQ10">
        <v>54.958070598460985</v>
      </c>
      <c r="TR10">
        <v>59.314826910404875</v>
      </c>
      <c r="TS10">
        <v>62.783888442692529</v>
      </c>
      <c r="TT10">
        <v>65.592331332219899</v>
      </c>
      <c r="TV10">
        <v>85.700137179807939</v>
      </c>
      <c r="TW10">
        <v>85.196514240930924</v>
      </c>
      <c r="TX10">
        <v>84.559667968994489</v>
      </c>
      <c r="TY10">
        <v>83.728922550498865</v>
      </c>
      <c r="TZ10">
        <v>82.6004053401129</v>
      </c>
      <c r="UA10">
        <v>80.980677568618319</v>
      </c>
      <c r="UB10">
        <v>78.465379346355277</v>
      </c>
      <c r="UC10">
        <v>74.054604099077153</v>
      </c>
      <c r="UD10">
        <v>64.536654938128393</v>
      </c>
      <c r="UF10">
        <v>67.902107884311278</v>
      </c>
      <c r="UG10">
        <v>65.592331332219899</v>
      </c>
      <c r="UH10">
        <v>62.783888442692529</v>
      </c>
      <c r="UI10">
        <v>59.314826910404875</v>
      </c>
      <c r="UJ10">
        <v>54.958070598460985</v>
      </c>
      <c r="UK10">
        <v>49.398705354995535</v>
      </c>
      <c r="UL10">
        <v>42.220833135927926</v>
      </c>
      <c r="UM10">
        <v>32.949215116590452</v>
      </c>
      <c r="UN10">
        <v>21.250505507133241</v>
      </c>
      <c r="UP10">
        <v>87.902191413807856</v>
      </c>
      <c r="UQ10">
        <v>87.788906022828925</v>
      </c>
      <c r="UR10">
        <v>87.662694140876184</v>
      </c>
      <c r="US10">
        <v>87.521210891421674</v>
      </c>
      <c r="UT10">
        <v>87.361508174588792</v>
      </c>
      <c r="UU10">
        <v>87.179827527551524</v>
      </c>
      <c r="UV10">
        <v>86.971301421659419</v>
      </c>
      <c r="UW10">
        <v>86.729512076816448</v>
      </c>
      <c r="UX10">
        <v>86.445821764467908</v>
      </c>
      <c r="UZ10">
        <v>78.811200071748189</v>
      </c>
      <c r="VA10">
        <v>78.222877306175604</v>
      </c>
      <c r="VB10">
        <v>77.570276981545547</v>
      </c>
      <c r="VC10">
        <v>76.842457259985196</v>
      </c>
      <c r="VD10">
        <v>76.025899435594539</v>
      </c>
      <c r="VE10">
        <v>75.103722823290965</v>
      </c>
      <c r="VF10">
        <v>74.054604099077153</v>
      </c>
      <c r="VG10">
        <v>72.851268809188099</v>
      </c>
      <c r="VH10">
        <v>71.458355249175725</v>
      </c>
      <c r="VJ10">
        <v>88.61296400821935</v>
      </c>
      <c r="VK10">
        <v>88.564316102658253</v>
      </c>
      <c r="VL10">
        <v>88.512132471172222</v>
      </c>
      <c r="VM10">
        <v>88.456013210202485</v>
      </c>
      <c r="VN10">
        <v>88.395495762437648</v>
      </c>
      <c r="VO10">
        <v>88.330042150125834</v>
      </c>
      <c r="VP10">
        <v>88.259022955071671</v>
      </c>
      <c r="VQ10">
        <v>88.181697035548169</v>
      </c>
      <c r="VR10">
        <v>88.097185595684977</v>
      </c>
      <c r="VT10">
        <v>82.550800150863054</v>
      </c>
      <c r="VU10">
        <v>82.292514277035025</v>
      </c>
      <c r="VV10">
        <v>82.015794186309947</v>
      </c>
      <c r="VW10">
        <v>81.718607746007578</v>
      </c>
      <c r="VX10">
        <v>81.398615141285106</v>
      </c>
      <c r="VY10">
        <v>81.053108873497038</v>
      </c>
      <c r="VZ10">
        <v>80.678939289559821</v>
      </c>
      <c r="WA10">
        <v>80.272421448598394</v>
      </c>
      <c r="WB10">
        <v>79.829217701925273</v>
      </c>
      <c r="WC10">
        <v>79.344188367992345</v>
      </c>
    </row>
    <row r="11" spans="1:601">
      <c r="B11">
        <v>83.018942593170209</v>
      </c>
      <c r="C11">
        <v>83.620751832386873</v>
      </c>
      <c r="D11">
        <v>84.127371718933205</v>
      </c>
      <c r="E11">
        <v>84.559667968994489</v>
      </c>
      <c r="F11">
        <v>84.932838274146803</v>
      </c>
      <c r="G11">
        <v>85.258210245480953</v>
      </c>
      <c r="H11">
        <v>85.54439716667369</v>
      </c>
      <c r="I11">
        <v>85.798063641840372</v>
      </c>
      <c r="J11">
        <v>86.02444632739649</v>
      </c>
      <c r="L11">
        <v>72.623784900280768</v>
      </c>
      <c r="M11">
        <v>74.054604099077153</v>
      </c>
      <c r="N11">
        <v>75.272554119366646</v>
      </c>
      <c r="O11">
        <v>76.320957512172342</v>
      </c>
      <c r="P11">
        <v>77.232336855317129</v>
      </c>
      <c r="Q11">
        <v>78.031524348416198</v>
      </c>
      <c r="R11">
        <v>78.737774242276416</v>
      </c>
      <c r="S11">
        <v>79.366225507887918</v>
      </c>
      <c r="T11">
        <v>79.928933041150131</v>
      </c>
      <c r="V11">
        <v>21.250505507133241</v>
      </c>
      <c r="W11">
        <v>49.398705354995535</v>
      </c>
      <c r="X11">
        <v>62.783888442692529</v>
      </c>
      <c r="Y11">
        <v>69.829346588149605</v>
      </c>
      <c r="Z11">
        <v>74.054604099077153</v>
      </c>
      <c r="AA11">
        <v>76.842457259985196</v>
      </c>
      <c r="AB11">
        <v>78.811200071748189</v>
      </c>
      <c r="AC11">
        <v>80.272421448598394</v>
      </c>
      <c r="AD11">
        <v>81.398615141285106</v>
      </c>
      <c r="AF11">
        <v>8.6525417911147251</v>
      </c>
      <c r="AG11">
        <v>24.53772847657779</v>
      </c>
      <c r="AH11">
        <v>37.266401900977137</v>
      </c>
      <c r="AI11">
        <v>46.808739322492073</v>
      </c>
      <c r="AJ11">
        <v>53.864623388410799</v>
      </c>
      <c r="AK11">
        <v>59.145795494102998</v>
      </c>
      <c r="AL11">
        <v>63.183653155713067</v>
      </c>
      <c r="AM11">
        <v>66.342003001237302</v>
      </c>
      <c r="AN11">
        <v>68.865760119632782</v>
      </c>
      <c r="AP11">
        <v>82.292514277035025</v>
      </c>
      <c r="AQ11">
        <v>81.398615141285106</v>
      </c>
      <c r="AR11">
        <v>80.272421448598394</v>
      </c>
      <c r="AS11">
        <v>78.811200071748189</v>
      </c>
      <c r="AT11">
        <v>76.842457259985196</v>
      </c>
      <c r="AU11">
        <v>74.054604099077153</v>
      </c>
      <c r="AV11">
        <v>69.829346588149605</v>
      </c>
      <c r="AW11">
        <v>62.783888442692529</v>
      </c>
      <c r="AX11">
        <v>49.398705354995535</v>
      </c>
      <c r="AZ11">
        <v>70.921305462902609</v>
      </c>
      <c r="BA11">
        <v>68.865760119632782</v>
      </c>
      <c r="BB11">
        <v>66.342003001237302</v>
      </c>
      <c r="BC11">
        <v>63.183653155713067</v>
      </c>
      <c r="BD11">
        <v>59.145795494102998</v>
      </c>
      <c r="BE11">
        <v>53.864623388410799</v>
      </c>
      <c r="BF11">
        <v>46.808739322492073</v>
      </c>
      <c r="BG11">
        <v>37.266401900977137</v>
      </c>
      <c r="BH11">
        <v>24.53772847657779</v>
      </c>
      <c r="BJ11">
        <v>86.227716390620159</v>
      </c>
      <c r="BK11">
        <v>86.02444632739649</v>
      </c>
      <c r="BL11">
        <v>85.798063641840372</v>
      </c>
      <c r="BM11">
        <v>85.54439716667369</v>
      </c>
      <c r="BN11">
        <v>85.258210245480953</v>
      </c>
      <c r="BO11">
        <v>84.932838274146803</v>
      </c>
      <c r="BP11">
        <v>84.559667968994489</v>
      </c>
      <c r="BQ11">
        <v>84.127371718933205</v>
      </c>
      <c r="BR11">
        <v>83.620751832386873</v>
      </c>
      <c r="BT11">
        <v>80.435607033837144</v>
      </c>
      <c r="BU11">
        <v>79.928933041150131</v>
      </c>
      <c r="BV11">
        <v>79.366225507887918</v>
      </c>
      <c r="BW11">
        <v>78.737774242276416</v>
      </c>
      <c r="BX11">
        <v>78.031524348416198</v>
      </c>
      <c r="BY11">
        <v>77.232336855317129</v>
      </c>
      <c r="BZ11">
        <v>76.320957512172342</v>
      </c>
      <c r="CA11">
        <v>75.272554119366646</v>
      </c>
      <c r="CB11">
        <v>74.054604099077153</v>
      </c>
      <c r="CD11">
        <v>87.504426716615725</v>
      </c>
      <c r="CE11">
        <v>87.416979331364942</v>
      </c>
      <c r="CF11">
        <v>87.323185532913527</v>
      </c>
      <c r="CG11">
        <v>87.222328992114129</v>
      </c>
      <c r="CH11">
        <v>87.113581456135393</v>
      </c>
      <c r="CI11">
        <v>86.995980021304931</v>
      </c>
      <c r="CJ11">
        <v>86.868398639378938</v>
      </c>
      <c r="CK11">
        <v>86.729512076816448</v>
      </c>
      <c r="CL11">
        <v>86.577749890216253</v>
      </c>
      <c r="CN11">
        <v>83.644582163692988</v>
      </c>
      <c r="CO11">
        <v>83.423505856555281</v>
      </c>
      <c r="CP11">
        <v>83.186569911400511</v>
      </c>
      <c r="CQ11">
        <v>82.932013273452071</v>
      </c>
      <c r="CR11">
        <v>82.657805651023935</v>
      </c>
      <c r="CS11">
        <v>82.361594348902344</v>
      </c>
      <c r="CT11">
        <v>82.040638075551414</v>
      </c>
      <c r="CU11">
        <v>81.691723872516675</v>
      </c>
      <c r="CV11">
        <v>81.311061967619239</v>
      </c>
      <c r="CX11">
        <v>83.018942593170209</v>
      </c>
      <c r="CY11">
        <v>83.620751832386873</v>
      </c>
      <c r="CZ11">
        <v>84.127371718933205</v>
      </c>
      <c r="DA11">
        <v>84.559667968994489</v>
      </c>
      <c r="DB11">
        <v>84.932838274146803</v>
      </c>
      <c r="DC11">
        <v>85.258210245480953</v>
      </c>
      <c r="DD11">
        <v>85.54439716667369</v>
      </c>
      <c r="DE11">
        <v>85.798063641840372</v>
      </c>
      <c r="DF11">
        <v>86.02444632739649</v>
      </c>
      <c r="DH11">
        <v>72.623784900280768</v>
      </c>
      <c r="DI11">
        <v>74.054604099077153</v>
      </c>
      <c r="DJ11">
        <v>75.272554119366646</v>
      </c>
      <c r="DK11">
        <v>76.320957512172342</v>
      </c>
      <c r="DL11">
        <v>77.232336855317129</v>
      </c>
      <c r="DM11">
        <v>78.031524348416198</v>
      </c>
      <c r="DN11">
        <v>78.737774242276416</v>
      </c>
      <c r="DO11">
        <v>79.366225507887918</v>
      </c>
      <c r="DP11">
        <v>79.928933041150131</v>
      </c>
      <c r="DR11">
        <v>21.250505507133241</v>
      </c>
      <c r="DS11">
        <v>49.398705354995535</v>
      </c>
      <c r="DT11">
        <v>62.783888442692529</v>
      </c>
      <c r="DU11">
        <v>69.829346588149605</v>
      </c>
      <c r="DV11">
        <v>74.054604099077153</v>
      </c>
      <c r="DW11">
        <v>76.842457259985196</v>
      </c>
      <c r="DX11">
        <v>78.811200071748189</v>
      </c>
      <c r="DY11">
        <v>80.272421448598394</v>
      </c>
      <c r="DZ11">
        <v>81.398615141285106</v>
      </c>
      <c r="EB11">
        <v>8.6525417911147251</v>
      </c>
      <c r="EC11">
        <v>24.53772847657779</v>
      </c>
      <c r="ED11">
        <v>37.266401900977137</v>
      </c>
      <c r="EE11">
        <v>46.808739322492073</v>
      </c>
      <c r="EF11">
        <v>53.864623388410799</v>
      </c>
      <c r="EG11">
        <v>59.145795494102998</v>
      </c>
      <c r="EH11">
        <v>63.183653155713067</v>
      </c>
      <c r="EI11">
        <v>66.342003001237302</v>
      </c>
      <c r="EJ11">
        <v>68.865760119632782</v>
      </c>
      <c r="EL11">
        <v>82.292514277035025</v>
      </c>
      <c r="EM11">
        <v>81.398615141285106</v>
      </c>
      <c r="EN11">
        <v>80.272421448598394</v>
      </c>
      <c r="EO11">
        <v>78.811200071748189</v>
      </c>
      <c r="EP11">
        <v>76.842457259985196</v>
      </c>
      <c r="EQ11">
        <v>74.054604099077153</v>
      </c>
      <c r="ER11">
        <v>69.829346588149605</v>
      </c>
      <c r="ES11">
        <v>62.783888442692529</v>
      </c>
      <c r="ET11">
        <v>49.398705354995535</v>
      </c>
      <c r="EV11">
        <v>70.921305462902609</v>
      </c>
      <c r="EW11">
        <v>68.865760119632782</v>
      </c>
      <c r="EX11">
        <v>66.342003001237302</v>
      </c>
      <c r="EY11">
        <v>63.183653155713067</v>
      </c>
      <c r="EZ11">
        <v>59.145795494102998</v>
      </c>
      <c r="FA11">
        <v>53.864623388410799</v>
      </c>
      <c r="FB11">
        <v>46.808739322492073</v>
      </c>
      <c r="FC11">
        <v>37.266401900977137</v>
      </c>
      <c r="FD11">
        <v>24.53772847657779</v>
      </c>
      <c r="FF11">
        <v>86.227716390620159</v>
      </c>
      <c r="FG11">
        <v>86.02444632739649</v>
      </c>
      <c r="FH11">
        <v>85.798063641840372</v>
      </c>
      <c r="FI11">
        <v>85.54439716667369</v>
      </c>
      <c r="FJ11">
        <v>85.258210245480953</v>
      </c>
      <c r="FK11">
        <v>84.932838274146803</v>
      </c>
      <c r="FL11">
        <v>84.559667968994489</v>
      </c>
      <c r="FM11">
        <v>84.127371718933205</v>
      </c>
      <c r="FN11">
        <v>83.620751832386873</v>
      </c>
      <c r="FP11">
        <v>80.435607033837144</v>
      </c>
      <c r="FQ11">
        <v>79.928933041150131</v>
      </c>
      <c r="FR11">
        <v>79.366225507887918</v>
      </c>
      <c r="FS11">
        <v>78.737774242276416</v>
      </c>
      <c r="FT11">
        <v>78.031524348416198</v>
      </c>
      <c r="FU11">
        <v>77.232336855317129</v>
      </c>
      <c r="FV11">
        <v>76.320957512172342</v>
      </c>
      <c r="FW11">
        <v>75.272554119366646</v>
      </c>
      <c r="FX11">
        <v>74.054604099077153</v>
      </c>
      <c r="FZ11">
        <v>87.504426716615725</v>
      </c>
      <c r="GA11">
        <v>87.416979331364942</v>
      </c>
      <c r="GB11">
        <v>87.323185532913527</v>
      </c>
      <c r="GC11">
        <v>87.222328992114129</v>
      </c>
      <c r="GD11">
        <v>87.113581456135393</v>
      </c>
      <c r="GE11">
        <v>86.995980021304931</v>
      </c>
      <c r="GF11">
        <v>86.868398639378938</v>
      </c>
      <c r="GG11">
        <v>86.729512076816448</v>
      </c>
      <c r="GH11">
        <v>86.577749890216253</v>
      </c>
      <c r="GJ11">
        <v>83.644582163692988</v>
      </c>
      <c r="GK11">
        <v>83.423505856555281</v>
      </c>
      <c r="GL11">
        <v>83.186569911400511</v>
      </c>
      <c r="GM11">
        <v>82.932013273452071</v>
      </c>
      <c r="GN11">
        <v>82.657805651023935</v>
      </c>
      <c r="GO11">
        <v>82.361594348902344</v>
      </c>
      <c r="GP11">
        <v>82.040638075551414</v>
      </c>
      <c r="GQ11">
        <v>81.691723872516675</v>
      </c>
      <c r="GR11">
        <v>81.311061967619239</v>
      </c>
      <c r="GT11">
        <v>83.018942593170209</v>
      </c>
      <c r="GU11">
        <v>83.620751832386873</v>
      </c>
      <c r="GV11">
        <v>84.127371718933205</v>
      </c>
      <c r="GW11">
        <v>84.559667968994489</v>
      </c>
      <c r="GX11">
        <v>84.932838274146803</v>
      </c>
      <c r="GY11">
        <v>85.258210245480953</v>
      </c>
      <c r="GZ11">
        <v>85.54439716667369</v>
      </c>
      <c r="HA11">
        <v>85.798063641840372</v>
      </c>
      <c r="HB11">
        <v>86.02444632739649</v>
      </c>
      <c r="HD11">
        <v>72.623784900280768</v>
      </c>
      <c r="HE11">
        <v>74.054604099077153</v>
      </c>
      <c r="HF11">
        <v>75.272554119366646</v>
      </c>
      <c r="HG11">
        <v>76.320957512172342</v>
      </c>
      <c r="HH11">
        <v>77.232336855317129</v>
      </c>
      <c r="HI11">
        <v>78.031524348416198</v>
      </c>
      <c r="HJ11">
        <v>78.737774242276416</v>
      </c>
      <c r="HK11">
        <v>79.366225507887918</v>
      </c>
      <c r="HL11">
        <v>79.928933041150131</v>
      </c>
      <c r="HN11">
        <v>21.250505507133241</v>
      </c>
      <c r="HO11">
        <v>49.398705354995535</v>
      </c>
      <c r="HP11">
        <v>62.783888442692529</v>
      </c>
      <c r="HQ11">
        <v>69.829346588149605</v>
      </c>
      <c r="HR11">
        <v>74.054604099077153</v>
      </c>
      <c r="HS11">
        <v>76.842457259985196</v>
      </c>
      <c r="HT11">
        <v>78.811200071748189</v>
      </c>
      <c r="HU11">
        <v>80.272421448598394</v>
      </c>
      <c r="HV11">
        <v>81.398615141285106</v>
      </c>
      <c r="HX11">
        <v>8.6525417911147251</v>
      </c>
      <c r="HY11">
        <v>24.53772847657779</v>
      </c>
      <c r="HZ11">
        <v>37.266401900977137</v>
      </c>
      <c r="IA11">
        <v>46.808739322492073</v>
      </c>
      <c r="IB11">
        <v>53.864623388410799</v>
      </c>
      <c r="IC11">
        <v>59.145795494102998</v>
      </c>
      <c r="ID11">
        <v>63.183653155713067</v>
      </c>
      <c r="IE11">
        <v>66.342003001237302</v>
      </c>
      <c r="IF11">
        <v>68.865760119632782</v>
      </c>
      <c r="IH11">
        <v>82.292514277035025</v>
      </c>
      <c r="II11">
        <v>81.398615141285106</v>
      </c>
      <c r="IJ11">
        <v>80.272421448598394</v>
      </c>
      <c r="IK11">
        <v>78.811200071748189</v>
      </c>
      <c r="IL11">
        <v>76.842457259985196</v>
      </c>
      <c r="IM11">
        <v>74.054604099077153</v>
      </c>
      <c r="IN11">
        <v>69.829346588149605</v>
      </c>
      <c r="IO11">
        <v>62.783888442692529</v>
      </c>
      <c r="IP11">
        <v>49.398705354995535</v>
      </c>
      <c r="IR11">
        <v>70.921305462902609</v>
      </c>
      <c r="IS11">
        <v>68.865760119632782</v>
      </c>
      <c r="IT11">
        <v>66.342003001237302</v>
      </c>
      <c r="IU11">
        <v>63.183653155713067</v>
      </c>
      <c r="IV11">
        <v>59.145795494102998</v>
      </c>
      <c r="IW11">
        <v>53.864623388410799</v>
      </c>
      <c r="IX11">
        <v>46.808739322492073</v>
      </c>
      <c r="IY11">
        <v>37.266401900977137</v>
      </c>
      <c r="IZ11">
        <v>24.53772847657779</v>
      </c>
      <c r="JB11">
        <v>86.227716390620159</v>
      </c>
      <c r="JC11">
        <v>86.02444632739649</v>
      </c>
      <c r="JD11">
        <v>85.798063641840372</v>
      </c>
      <c r="JE11">
        <v>85.54439716667369</v>
      </c>
      <c r="JF11">
        <v>85.258210245480953</v>
      </c>
      <c r="JG11">
        <v>84.932838274146803</v>
      </c>
      <c r="JH11">
        <v>84.559667968994489</v>
      </c>
      <c r="JI11">
        <v>84.127371718933205</v>
      </c>
      <c r="JJ11">
        <v>83.620751832386873</v>
      </c>
      <c r="JL11">
        <v>80.435607033837144</v>
      </c>
      <c r="JM11">
        <v>79.928933041150131</v>
      </c>
      <c r="JN11">
        <v>79.366225507887918</v>
      </c>
      <c r="JO11">
        <v>78.737774242276416</v>
      </c>
      <c r="JP11">
        <v>78.031524348416198</v>
      </c>
      <c r="JQ11">
        <v>77.232336855317129</v>
      </c>
      <c r="JR11">
        <v>76.320957512172342</v>
      </c>
      <c r="JS11">
        <v>75.272554119366646</v>
      </c>
      <c r="JT11">
        <v>74.054604099077153</v>
      </c>
      <c r="JV11">
        <v>87.504426716615725</v>
      </c>
      <c r="JW11">
        <v>87.416979331364942</v>
      </c>
      <c r="JX11">
        <v>87.323185532913527</v>
      </c>
      <c r="JY11">
        <v>87.222328992114129</v>
      </c>
      <c r="JZ11">
        <v>87.113581456135393</v>
      </c>
      <c r="KA11">
        <v>86.995980021304931</v>
      </c>
      <c r="KB11">
        <v>86.868398639378938</v>
      </c>
      <c r="KC11">
        <v>86.729512076816448</v>
      </c>
      <c r="KD11">
        <v>86.577749890216253</v>
      </c>
      <c r="KF11">
        <v>83.644582163692988</v>
      </c>
      <c r="KG11">
        <v>83.423505856555281</v>
      </c>
      <c r="KH11">
        <v>83.186569911400511</v>
      </c>
      <c r="KI11">
        <v>82.932013273452071</v>
      </c>
      <c r="KJ11">
        <v>82.657805651023935</v>
      </c>
      <c r="KK11">
        <v>82.361594348902344</v>
      </c>
      <c r="KL11">
        <v>82.040638075551414</v>
      </c>
      <c r="KM11">
        <v>81.691723872516675</v>
      </c>
      <c r="KN11">
        <v>81.311061967619239</v>
      </c>
      <c r="KP11">
        <v>83.018942593170209</v>
      </c>
      <c r="KQ11">
        <v>83.620751832386873</v>
      </c>
      <c r="KR11">
        <v>84.127371718933205</v>
      </c>
      <c r="KS11">
        <v>84.559667968994489</v>
      </c>
      <c r="KT11">
        <v>84.932838274146803</v>
      </c>
      <c r="KU11">
        <v>85.258210245480953</v>
      </c>
      <c r="KV11">
        <v>85.54439716667369</v>
      </c>
      <c r="KW11">
        <v>85.798063641840372</v>
      </c>
      <c r="KX11">
        <v>86.02444632739649</v>
      </c>
      <c r="KZ11">
        <v>72.623784900280768</v>
      </c>
      <c r="LA11">
        <v>74.054604099077153</v>
      </c>
      <c r="LB11">
        <v>75.272554119366646</v>
      </c>
      <c r="LC11">
        <v>76.320957512172342</v>
      </c>
      <c r="LD11">
        <v>77.232336855317129</v>
      </c>
      <c r="LE11">
        <v>78.031524348416198</v>
      </c>
      <c r="LF11">
        <v>78.737774242276416</v>
      </c>
      <c r="LG11">
        <v>79.366225507887918</v>
      </c>
      <c r="LH11">
        <v>79.928933041150131</v>
      </c>
      <c r="LJ11">
        <v>21.250505507133241</v>
      </c>
      <c r="LK11">
        <v>49.398705354995535</v>
      </c>
      <c r="LL11">
        <v>62.783888442692529</v>
      </c>
      <c r="LM11">
        <v>69.829346588149605</v>
      </c>
      <c r="LN11">
        <v>74.054604099077153</v>
      </c>
      <c r="LO11">
        <v>76.842457259985196</v>
      </c>
      <c r="LP11">
        <v>78.811200071748189</v>
      </c>
      <c r="LQ11">
        <v>80.272421448598394</v>
      </c>
      <c r="LR11">
        <v>81.398615141285106</v>
      </c>
      <c r="LT11">
        <v>8.6525417911147251</v>
      </c>
      <c r="LU11">
        <v>24.53772847657779</v>
      </c>
      <c r="LV11">
        <v>37.266401900977137</v>
      </c>
      <c r="LW11">
        <v>46.808739322492073</v>
      </c>
      <c r="LX11">
        <v>53.864623388410799</v>
      </c>
      <c r="LY11">
        <v>59.145795494102998</v>
      </c>
      <c r="LZ11">
        <v>63.183653155713067</v>
      </c>
      <c r="MA11">
        <v>66.342003001237302</v>
      </c>
      <c r="MB11">
        <v>68.865760119632782</v>
      </c>
      <c r="MD11">
        <v>82.292514277035025</v>
      </c>
      <c r="ME11">
        <v>81.398615141285106</v>
      </c>
      <c r="MF11">
        <v>80.272421448598394</v>
      </c>
      <c r="MG11">
        <v>78.811200071748189</v>
      </c>
      <c r="MH11">
        <v>76.842457259985196</v>
      </c>
      <c r="MI11">
        <v>74.054604099077153</v>
      </c>
      <c r="MJ11">
        <v>69.829346588149605</v>
      </c>
      <c r="MK11">
        <v>62.783888442692529</v>
      </c>
      <c r="ML11">
        <v>49.398705354995535</v>
      </c>
      <c r="MN11">
        <v>70.921305462902609</v>
      </c>
      <c r="MO11">
        <v>68.865760119632782</v>
      </c>
      <c r="MP11">
        <v>66.342003001237302</v>
      </c>
      <c r="MQ11">
        <v>63.183653155713067</v>
      </c>
      <c r="MR11">
        <v>59.145795494102998</v>
      </c>
      <c r="MS11">
        <v>53.864623388410799</v>
      </c>
      <c r="MT11">
        <v>46.808739322492073</v>
      </c>
      <c r="MU11">
        <v>37.266401900977137</v>
      </c>
      <c r="MV11">
        <v>24.53772847657779</v>
      </c>
      <c r="MX11">
        <v>86.227716390620159</v>
      </c>
      <c r="MY11">
        <v>86.02444632739649</v>
      </c>
      <c r="MZ11">
        <v>85.798063641840372</v>
      </c>
      <c r="NA11">
        <v>85.54439716667369</v>
      </c>
      <c r="NB11">
        <v>85.258210245480953</v>
      </c>
      <c r="NC11">
        <v>84.932838274146803</v>
      </c>
      <c r="ND11">
        <v>84.559667968994489</v>
      </c>
      <c r="NE11">
        <v>84.127371718933205</v>
      </c>
      <c r="NF11">
        <v>83.620751832386873</v>
      </c>
      <c r="NH11">
        <v>80.435607033837144</v>
      </c>
      <c r="NI11">
        <v>79.928933041150131</v>
      </c>
      <c r="NJ11">
        <v>79.366225507887918</v>
      </c>
      <c r="NK11">
        <v>78.737774242276416</v>
      </c>
      <c r="NL11">
        <v>78.031524348416198</v>
      </c>
      <c r="NM11">
        <v>77.232336855317129</v>
      </c>
      <c r="NN11">
        <v>76.320957512172342</v>
      </c>
      <c r="NO11">
        <v>75.272554119366646</v>
      </c>
      <c r="NP11">
        <v>74.054604099077153</v>
      </c>
      <c r="NR11">
        <v>87.504426716615725</v>
      </c>
      <c r="NS11">
        <v>87.416979331364942</v>
      </c>
      <c r="NT11">
        <v>87.323185532913527</v>
      </c>
      <c r="NU11">
        <v>87.222328992114129</v>
      </c>
      <c r="NV11">
        <v>87.113581456135393</v>
      </c>
      <c r="NW11">
        <v>86.995980021304931</v>
      </c>
      <c r="NX11">
        <v>86.868398639378938</v>
      </c>
      <c r="NY11">
        <v>86.729512076816448</v>
      </c>
      <c r="NZ11">
        <v>86.577749890216253</v>
      </c>
      <c r="OB11">
        <v>83.644582163692988</v>
      </c>
      <c r="OC11">
        <v>83.423505856555281</v>
      </c>
      <c r="OD11">
        <v>83.186569911400511</v>
      </c>
      <c r="OE11">
        <v>82.932013273452071</v>
      </c>
      <c r="OF11">
        <v>82.657805651023935</v>
      </c>
      <c r="OG11">
        <v>82.361594348902344</v>
      </c>
      <c r="OH11">
        <v>82.040638075551414</v>
      </c>
      <c r="OI11">
        <v>81.691723872516675</v>
      </c>
      <c r="OJ11">
        <v>81.311061967619239</v>
      </c>
      <c r="OL11">
        <v>83.018942593170209</v>
      </c>
      <c r="OM11">
        <v>83.620751832386873</v>
      </c>
      <c r="ON11">
        <v>84.127371718933205</v>
      </c>
      <c r="OO11">
        <v>84.559667968994489</v>
      </c>
      <c r="OP11">
        <v>84.932838274146803</v>
      </c>
      <c r="OQ11">
        <v>85.258210245480953</v>
      </c>
      <c r="OR11">
        <v>85.54439716667369</v>
      </c>
      <c r="OS11">
        <v>85.798063641840372</v>
      </c>
      <c r="OT11">
        <v>86.02444632739649</v>
      </c>
      <c r="OV11">
        <v>72.623784900280768</v>
      </c>
      <c r="OW11">
        <v>74.054604099077153</v>
      </c>
      <c r="OX11">
        <v>75.272554119366646</v>
      </c>
      <c r="OY11">
        <v>76.320957512172342</v>
      </c>
      <c r="OZ11">
        <v>77.232336855317129</v>
      </c>
      <c r="PA11">
        <v>78.031524348416198</v>
      </c>
      <c r="PB11">
        <v>78.737774242276416</v>
      </c>
      <c r="PC11">
        <v>79.366225507887918</v>
      </c>
      <c r="PD11">
        <v>79.928933041150131</v>
      </c>
      <c r="PF11">
        <v>21.250505507133241</v>
      </c>
      <c r="PG11">
        <v>49.398705354995535</v>
      </c>
      <c r="PH11">
        <v>62.783888442692529</v>
      </c>
      <c r="PI11">
        <v>69.829346588149605</v>
      </c>
      <c r="PJ11">
        <v>74.054604099077153</v>
      </c>
      <c r="PK11">
        <v>76.842457259985196</v>
      </c>
      <c r="PL11">
        <v>78.811200071748189</v>
      </c>
      <c r="PM11">
        <v>80.272421448598394</v>
      </c>
      <c r="PN11">
        <v>81.398615141285106</v>
      </c>
      <c r="PP11">
        <v>8.6525417911147251</v>
      </c>
      <c r="PQ11">
        <v>24.53772847657779</v>
      </c>
      <c r="PR11">
        <v>37.266401900977137</v>
      </c>
      <c r="PS11">
        <v>46.808739322492073</v>
      </c>
      <c r="PT11">
        <v>53.864623388410799</v>
      </c>
      <c r="PU11">
        <v>59.145795494102998</v>
      </c>
      <c r="PV11">
        <v>63.183653155713067</v>
      </c>
      <c r="PW11">
        <v>66.342003001237302</v>
      </c>
      <c r="PX11">
        <v>68.865760119632782</v>
      </c>
      <c r="PZ11">
        <v>82.292514277035025</v>
      </c>
      <c r="QA11">
        <v>81.398615141285106</v>
      </c>
      <c r="QB11">
        <v>80.272421448598394</v>
      </c>
      <c r="QC11">
        <v>78.811200071748189</v>
      </c>
      <c r="QD11">
        <v>76.842457259985196</v>
      </c>
      <c r="QE11">
        <v>74.054604099077153</v>
      </c>
      <c r="QF11">
        <v>69.829346588149605</v>
      </c>
      <c r="QG11">
        <v>62.783888442692529</v>
      </c>
      <c r="QH11">
        <v>49.398705354995535</v>
      </c>
      <c r="QJ11">
        <v>70.921305462902609</v>
      </c>
      <c r="QK11">
        <v>68.865760119632782</v>
      </c>
      <c r="QL11">
        <v>66.342003001237302</v>
      </c>
      <c r="QM11">
        <v>63.183653155713067</v>
      </c>
      <c r="QN11">
        <v>59.145795494102998</v>
      </c>
      <c r="QO11">
        <v>53.864623388410799</v>
      </c>
      <c r="QP11">
        <v>46.808739322492073</v>
      </c>
      <c r="QQ11">
        <v>37.266401900977137</v>
      </c>
      <c r="QR11">
        <v>24.53772847657779</v>
      </c>
      <c r="QT11">
        <v>86.227716390620159</v>
      </c>
      <c r="QU11">
        <v>86.02444632739649</v>
      </c>
      <c r="QV11">
        <v>85.798063641840372</v>
      </c>
      <c r="QW11">
        <v>85.54439716667369</v>
      </c>
      <c r="QX11">
        <v>85.258210245480953</v>
      </c>
      <c r="QY11">
        <v>84.932838274146803</v>
      </c>
      <c r="QZ11">
        <v>84.559667968994489</v>
      </c>
      <c r="RA11">
        <v>84.127371718933205</v>
      </c>
      <c r="RB11">
        <v>83.620751832386873</v>
      </c>
      <c r="RD11">
        <v>80.435607033837144</v>
      </c>
      <c r="RE11">
        <v>79.928933041150131</v>
      </c>
      <c r="RF11">
        <v>79.366225507887918</v>
      </c>
      <c r="RG11">
        <v>78.737774242276416</v>
      </c>
      <c r="RH11">
        <v>78.031524348416198</v>
      </c>
      <c r="RI11">
        <v>77.232336855317129</v>
      </c>
      <c r="RJ11">
        <v>76.320957512172342</v>
      </c>
      <c r="RK11">
        <v>75.272554119366646</v>
      </c>
      <c r="RL11">
        <v>74.054604099077153</v>
      </c>
      <c r="RN11">
        <v>87.504426716615725</v>
      </c>
      <c r="RO11">
        <v>87.416979331364942</v>
      </c>
      <c r="RP11">
        <v>87.323185532913527</v>
      </c>
      <c r="RQ11">
        <v>87.222328992114129</v>
      </c>
      <c r="RR11">
        <v>87.113581456135393</v>
      </c>
      <c r="RS11">
        <v>86.995980021304931</v>
      </c>
      <c r="RT11">
        <v>86.868398639378938</v>
      </c>
      <c r="RU11">
        <v>86.729512076816448</v>
      </c>
      <c r="RV11">
        <v>86.577749890216253</v>
      </c>
      <c r="RX11">
        <v>83.644582163692988</v>
      </c>
      <c r="RY11">
        <v>83.423505856555281</v>
      </c>
      <c r="RZ11">
        <v>83.186569911400511</v>
      </c>
      <c r="SA11">
        <v>82.932013273452071</v>
      </c>
      <c r="SB11">
        <v>82.657805651023935</v>
      </c>
      <c r="SC11">
        <v>82.361594348902344</v>
      </c>
      <c r="SD11">
        <v>82.040638075551414</v>
      </c>
      <c r="SE11">
        <v>81.691723872516675</v>
      </c>
      <c r="SF11">
        <v>81.311061967619239</v>
      </c>
      <c r="SH11">
        <v>83.018942593170209</v>
      </c>
      <c r="SI11">
        <v>83.620751832386873</v>
      </c>
      <c r="SJ11">
        <v>84.127371718933205</v>
      </c>
      <c r="SK11">
        <v>84.559667968994489</v>
      </c>
      <c r="SL11">
        <v>84.932838274146803</v>
      </c>
      <c r="SM11">
        <v>85.258210245480953</v>
      </c>
      <c r="SN11">
        <v>85.54439716667369</v>
      </c>
      <c r="SO11">
        <v>85.798063641840372</v>
      </c>
      <c r="SP11">
        <v>86.02444632739649</v>
      </c>
      <c r="SR11">
        <v>72.623784900280768</v>
      </c>
      <c r="SS11">
        <v>74.054604099077153</v>
      </c>
      <c r="ST11">
        <v>75.272554119366646</v>
      </c>
      <c r="SU11">
        <v>76.320957512172342</v>
      </c>
      <c r="SV11">
        <v>77.232336855317129</v>
      </c>
      <c r="SW11">
        <v>78.031524348416198</v>
      </c>
      <c r="SX11">
        <v>78.737774242276416</v>
      </c>
      <c r="SY11">
        <v>79.366225507887918</v>
      </c>
      <c r="SZ11">
        <v>79.928933041150131</v>
      </c>
      <c r="TB11">
        <v>21.250505507133241</v>
      </c>
      <c r="TC11">
        <v>49.398705354995535</v>
      </c>
      <c r="TD11">
        <v>62.783888442692529</v>
      </c>
      <c r="TE11">
        <v>69.829346588149605</v>
      </c>
      <c r="TF11">
        <v>74.054604099077153</v>
      </c>
      <c r="TG11">
        <v>76.842457259985196</v>
      </c>
      <c r="TH11">
        <v>78.811200071748189</v>
      </c>
      <c r="TI11">
        <v>80.272421448598394</v>
      </c>
      <c r="TJ11">
        <v>81.398615141285106</v>
      </c>
      <c r="TL11">
        <v>8.6525417911147251</v>
      </c>
      <c r="TM11">
        <v>24.53772847657779</v>
      </c>
      <c r="TN11">
        <v>37.266401900977137</v>
      </c>
      <c r="TO11">
        <v>46.808739322492073</v>
      </c>
      <c r="TP11">
        <v>53.864623388410799</v>
      </c>
      <c r="TQ11">
        <v>59.145795494102998</v>
      </c>
      <c r="TR11">
        <v>63.183653155713067</v>
      </c>
      <c r="TS11">
        <v>66.342003001237302</v>
      </c>
      <c r="TT11">
        <v>68.865760119632782</v>
      </c>
      <c r="TV11">
        <v>82.292514277035025</v>
      </c>
      <c r="TW11">
        <v>81.398615141285106</v>
      </c>
      <c r="TX11">
        <v>80.272421448598394</v>
      </c>
      <c r="TY11">
        <v>78.811200071748189</v>
      </c>
      <c r="TZ11">
        <v>76.842457259985196</v>
      </c>
      <c r="UA11">
        <v>74.054604099077153</v>
      </c>
      <c r="UB11">
        <v>69.829346588149605</v>
      </c>
      <c r="UC11">
        <v>62.783888442692529</v>
      </c>
      <c r="UD11">
        <v>49.398705354995535</v>
      </c>
      <c r="UF11">
        <v>70.921305462902609</v>
      </c>
      <c r="UG11">
        <v>68.865760119632782</v>
      </c>
      <c r="UH11">
        <v>66.342003001237302</v>
      </c>
      <c r="UI11">
        <v>63.183653155713067</v>
      </c>
      <c r="UJ11">
        <v>59.145795494102998</v>
      </c>
      <c r="UK11">
        <v>53.864623388410799</v>
      </c>
      <c r="UL11">
        <v>46.808739322492073</v>
      </c>
      <c r="UM11">
        <v>37.266401900977137</v>
      </c>
      <c r="UN11">
        <v>24.53772847657779</v>
      </c>
      <c r="UP11">
        <v>86.227716390620159</v>
      </c>
      <c r="UQ11">
        <v>86.02444632739649</v>
      </c>
      <c r="UR11">
        <v>85.798063641840372</v>
      </c>
      <c r="US11">
        <v>85.54439716667369</v>
      </c>
      <c r="UT11">
        <v>85.258210245480953</v>
      </c>
      <c r="UU11">
        <v>84.932838274146803</v>
      </c>
      <c r="UV11">
        <v>84.559667968994489</v>
      </c>
      <c r="UW11">
        <v>84.127371718933205</v>
      </c>
      <c r="UX11">
        <v>83.620751832386873</v>
      </c>
      <c r="UZ11">
        <v>80.435607033837144</v>
      </c>
      <c r="VA11">
        <v>79.928933041150131</v>
      </c>
      <c r="VB11">
        <v>79.366225507887918</v>
      </c>
      <c r="VC11">
        <v>78.737774242276416</v>
      </c>
      <c r="VD11">
        <v>78.031524348416198</v>
      </c>
      <c r="VE11">
        <v>77.232336855317129</v>
      </c>
      <c r="VF11">
        <v>76.320957512172342</v>
      </c>
      <c r="VG11">
        <v>75.272554119366646</v>
      </c>
      <c r="VH11">
        <v>74.054604099077153</v>
      </c>
      <c r="VJ11">
        <v>87.504426716615725</v>
      </c>
      <c r="VK11">
        <v>87.416979331364942</v>
      </c>
      <c r="VL11">
        <v>87.323185532913527</v>
      </c>
      <c r="VM11">
        <v>87.222328992114129</v>
      </c>
      <c r="VN11">
        <v>87.113581456135393</v>
      </c>
      <c r="VO11">
        <v>86.995980021304931</v>
      </c>
      <c r="VP11">
        <v>86.868398639378938</v>
      </c>
      <c r="VQ11">
        <v>86.729512076816448</v>
      </c>
      <c r="VR11">
        <v>86.577749890216253</v>
      </c>
      <c r="VT11">
        <v>83.644582163692988</v>
      </c>
      <c r="VU11">
        <v>83.423505856555281</v>
      </c>
      <c r="VV11">
        <v>83.186569911400511</v>
      </c>
      <c r="VW11">
        <v>82.932013273452071</v>
      </c>
      <c r="VX11">
        <v>82.657805651023935</v>
      </c>
      <c r="VY11">
        <v>82.361594348902344</v>
      </c>
      <c r="VZ11">
        <v>82.040638075551414</v>
      </c>
      <c r="WA11">
        <v>81.691723872516675</v>
      </c>
      <c r="WB11">
        <v>81.311061967619239</v>
      </c>
      <c r="WC11">
        <v>80.894151458549217</v>
      </c>
    </row>
    <row r="12" spans="1:601">
      <c r="B12">
        <v>79.969786680267163</v>
      </c>
      <c r="C12">
        <v>80.826464557718083</v>
      </c>
      <c r="D12">
        <v>81.549301106397948</v>
      </c>
      <c r="E12">
        <v>82.167204433765363</v>
      </c>
      <c r="F12">
        <v>82.701360608259719</v>
      </c>
      <c r="G12">
        <v>83.167638322583016</v>
      </c>
      <c r="H12">
        <v>83.578151616482472</v>
      </c>
      <c r="I12">
        <v>83.942304205479005</v>
      </c>
      <c r="J12">
        <v>84.267504807178383</v>
      </c>
      <c r="L12">
        <v>75.506132241723847</v>
      </c>
      <c r="M12">
        <v>76.719815307824206</v>
      </c>
      <c r="N12">
        <v>77.748819576600624</v>
      </c>
      <c r="O12">
        <v>78.631780893479061</v>
      </c>
      <c r="P12">
        <v>79.397386894524047</v>
      </c>
      <c r="Q12">
        <v>80.067349867898429</v>
      </c>
      <c r="R12">
        <v>80.658385014053479</v>
      </c>
      <c r="S12">
        <v>81.183557761023394</v>
      </c>
      <c r="T12">
        <v>81.653220960468005</v>
      </c>
      <c r="V12">
        <v>15.068488159492208</v>
      </c>
      <c r="W12">
        <v>38.927543592792304</v>
      </c>
      <c r="X12">
        <v>53.392925187392507</v>
      </c>
      <c r="Y12">
        <v>62.049030972109826</v>
      </c>
      <c r="Z12">
        <v>67.574138078648204</v>
      </c>
      <c r="AA12">
        <v>71.342111525880469</v>
      </c>
      <c r="AB12">
        <v>74.054604099077153</v>
      </c>
      <c r="AC12">
        <v>76.092222190145307</v>
      </c>
      <c r="AD12">
        <v>77.675272565862628</v>
      </c>
      <c r="AF12">
        <v>10.437475351118179</v>
      </c>
      <c r="AG12">
        <v>28.926425835253614</v>
      </c>
      <c r="AH12">
        <v>42.646703133891691</v>
      </c>
      <c r="AI12">
        <v>52.206057001383279</v>
      </c>
      <c r="AJ12">
        <v>58.902687114220555</v>
      </c>
      <c r="AK12">
        <v>63.73336164291689</v>
      </c>
      <c r="AL12">
        <v>67.335442565303907</v>
      </c>
      <c r="AM12">
        <v>70.104568665234353</v>
      </c>
      <c r="AN12">
        <v>72.290275476137239</v>
      </c>
      <c r="AP12">
        <v>78.938817538408202</v>
      </c>
      <c r="AQ12">
        <v>77.675272565862628</v>
      </c>
      <c r="AR12">
        <v>76.092222190145307</v>
      </c>
      <c r="AS12">
        <v>74.054604099077153</v>
      </c>
      <c r="AT12">
        <v>71.342111525880469</v>
      </c>
      <c r="AU12">
        <v>67.574138078648204</v>
      </c>
      <c r="AV12">
        <v>62.049030972109826</v>
      </c>
      <c r="AW12">
        <v>53.392925187392507</v>
      </c>
      <c r="AX12">
        <v>38.927543592792304</v>
      </c>
      <c r="AZ12">
        <v>74.054604099077153</v>
      </c>
      <c r="BA12">
        <v>72.290275476137239</v>
      </c>
      <c r="BB12">
        <v>70.104568665234353</v>
      </c>
      <c r="BC12">
        <v>67.335442565303907</v>
      </c>
      <c r="BD12">
        <v>63.73336164291689</v>
      </c>
      <c r="BE12">
        <v>58.902687114220555</v>
      </c>
      <c r="BF12">
        <v>52.206057001383279</v>
      </c>
      <c r="BG12">
        <v>42.646703133891691</v>
      </c>
      <c r="BH12">
        <v>28.926425835253614</v>
      </c>
      <c r="BJ12">
        <v>84.559667968994489</v>
      </c>
      <c r="BK12">
        <v>84.267504807178383</v>
      </c>
      <c r="BL12">
        <v>83.942304205479005</v>
      </c>
      <c r="BM12">
        <v>83.578151616482472</v>
      </c>
      <c r="BN12">
        <v>83.167638322583016</v>
      </c>
      <c r="BO12">
        <v>82.701360608259719</v>
      </c>
      <c r="BP12">
        <v>82.167204433765363</v>
      </c>
      <c r="BQ12">
        <v>81.549301106397948</v>
      </c>
      <c r="BR12">
        <v>80.826464557718083</v>
      </c>
      <c r="BT12">
        <v>82.075679447830012</v>
      </c>
      <c r="BU12">
        <v>81.653220960468005</v>
      </c>
      <c r="BV12">
        <v>81.183557761023394</v>
      </c>
      <c r="BW12">
        <v>80.658385014053479</v>
      </c>
      <c r="BX12">
        <v>80.067349867898429</v>
      </c>
      <c r="BY12">
        <v>79.397386894524047</v>
      </c>
      <c r="BZ12">
        <v>78.631780893479061</v>
      </c>
      <c r="CA12">
        <v>77.748819576600624</v>
      </c>
      <c r="CB12">
        <v>76.719815307824206</v>
      </c>
      <c r="CD12">
        <v>86.39775556669359</v>
      </c>
      <c r="CE12">
        <v>86.271711495818764</v>
      </c>
      <c r="CF12">
        <v>86.136540779117155</v>
      </c>
      <c r="CG12">
        <v>85.991216594772396</v>
      </c>
      <c r="CH12">
        <v>85.834552368700145</v>
      </c>
      <c r="CI12">
        <v>85.665169512090998</v>
      </c>
      <c r="CJ12">
        <v>85.481457028533526</v>
      </c>
      <c r="CK12">
        <v>85.281520501323513</v>
      </c>
      <c r="CL12">
        <v>85.0631170629905</v>
      </c>
      <c r="CN12">
        <v>84.74303479368298</v>
      </c>
      <c r="CO12">
        <v>84.559667968994489</v>
      </c>
      <c r="CP12">
        <v>84.363089665905107</v>
      </c>
      <c r="CQ12">
        <v>84.151823878377314</v>
      </c>
      <c r="CR12">
        <v>83.92416709568306</v>
      </c>
      <c r="CS12">
        <v>83.678142902908462</v>
      </c>
      <c r="CT12">
        <v>83.411445310297424</v>
      </c>
      <c r="CU12">
        <v>83.121367423498654</v>
      </c>
      <c r="CV12">
        <v>82.804710857823366</v>
      </c>
      <c r="CX12">
        <v>79.969786680267163</v>
      </c>
      <c r="CY12">
        <v>80.826464557718083</v>
      </c>
      <c r="CZ12">
        <v>81.549301106397948</v>
      </c>
      <c r="DA12">
        <v>82.167204433765363</v>
      </c>
      <c r="DB12">
        <v>82.701360608259719</v>
      </c>
      <c r="DC12">
        <v>83.167638322583016</v>
      </c>
      <c r="DD12">
        <v>83.578151616482472</v>
      </c>
      <c r="DE12">
        <v>83.942304205479005</v>
      </c>
      <c r="DF12">
        <v>84.267504807178383</v>
      </c>
      <c r="DH12">
        <v>75.506132241723847</v>
      </c>
      <c r="DI12">
        <v>76.719815307824206</v>
      </c>
      <c r="DJ12">
        <v>77.748819576600624</v>
      </c>
      <c r="DK12">
        <v>78.631780893479061</v>
      </c>
      <c r="DL12">
        <v>79.397386894524047</v>
      </c>
      <c r="DM12">
        <v>80.067349867898429</v>
      </c>
      <c r="DN12">
        <v>80.658385014053479</v>
      </c>
      <c r="DO12">
        <v>81.183557761023394</v>
      </c>
      <c r="DP12">
        <v>81.653220960468005</v>
      </c>
      <c r="DR12">
        <v>15.068488159492208</v>
      </c>
      <c r="DS12">
        <v>38.927543592792304</v>
      </c>
      <c r="DT12">
        <v>53.392925187392507</v>
      </c>
      <c r="DU12">
        <v>62.049030972109826</v>
      </c>
      <c r="DV12">
        <v>67.574138078648204</v>
      </c>
      <c r="DW12">
        <v>71.342111525880469</v>
      </c>
      <c r="DX12">
        <v>74.054604099077153</v>
      </c>
      <c r="DY12">
        <v>76.092222190145307</v>
      </c>
      <c r="DZ12">
        <v>77.675272565862628</v>
      </c>
      <c r="EB12">
        <v>10.437475351118179</v>
      </c>
      <c r="EC12">
        <v>28.926425835253614</v>
      </c>
      <c r="ED12">
        <v>42.646703133891691</v>
      </c>
      <c r="EE12">
        <v>52.206057001383279</v>
      </c>
      <c r="EF12">
        <v>58.902687114220555</v>
      </c>
      <c r="EG12">
        <v>63.73336164291689</v>
      </c>
      <c r="EH12">
        <v>67.335442565303907</v>
      </c>
      <c r="EI12">
        <v>70.104568665234353</v>
      </c>
      <c r="EJ12">
        <v>72.290275476137239</v>
      </c>
      <c r="EL12">
        <v>78.938817538408202</v>
      </c>
      <c r="EM12">
        <v>77.675272565862628</v>
      </c>
      <c r="EN12">
        <v>76.092222190145307</v>
      </c>
      <c r="EO12">
        <v>74.054604099077153</v>
      </c>
      <c r="EP12">
        <v>71.342111525880469</v>
      </c>
      <c r="EQ12">
        <v>67.574138078648204</v>
      </c>
      <c r="ER12">
        <v>62.049030972109826</v>
      </c>
      <c r="ES12">
        <v>53.392925187392507</v>
      </c>
      <c r="ET12">
        <v>38.927543592792304</v>
      </c>
      <c r="EV12">
        <v>74.054604099077153</v>
      </c>
      <c r="EW12">
        <v>72.290275476137239</v>
      </c>
      <c r="EX12">
        <v>70.104568665234353</v>
      </c>
      <c r="EY12">
        <v>67.335442565303907</v>
      </c>
      <c r="EZ12">
        <v>63.73336164291689</v>
      </c>
      <c r="FA12">
        <v>58.902687114220555</v>
      </c>
      <c r="FB12">
        <v>52.206057001383279</v>
      </c>
      <c r="FC12">
        <v>42.646703133891691</v>
      </c>
      <c r="FD12">
        <v>28.926425835253614</v>
      </c>
      <c r="FF12">
        <v>84.559667968994489</v>
      </c>
      <c r="FG12">
        <v>84.267504807178383</v>
      </c>
      <c r="FH12">
        <v>83.942304205479005</v>
      </c>
      <c r="FI12">
        <v>83.578151616482472</v>
      </c>
      <c r="FJ12">
        <v>83.167638322583016</v>
      </c>
      <c r="FK12">
        <v>82.701360608259719</v>
      </c>
      <c r="FL12">
        <v>82.167204433765363</v>
      </c>
      <c r="FM12">
        <v>81.549301106397948</v>
      </c>
      <c r="FN12">
        <v>80.826464557718083</v>
      </c>
      <c r="FP12">
        <v>82.075679447830012</v>
      </c>
      <c r="FQ12">
        <v>81.653220960468005</v>
      </c>
      <c r="FR12">
        <v>81.183557761023394</v>
      </c>
      <c r="FS12">
        <v>80.658385014053479</v>
      </c>
      <c r="FT12">
        <v>80.067349867898429</v>
      </c>
      <c r="FU12">
        <v>79.397386894524047</v>
      </c>
      <c r="FV12">
        <v>78.631780893479061</v>
      </c>
      <c r="FW12">
        <v>77.748819576600624</v>
      </c>
      <c r="FX12">
        <v>76.719815307824206</v>
      </c>
      <c r="FZ12">
        <v>86.39775556669359</v>
      </c>
      <c r="GA12">
        <v>86.271711495818764</v>
      </c>
      <c r="GB12">
        <v>86.136540779117155</v>
      </c>
      <c r="GC12">
        <v>85.991216594772396</v>
      </c>
      <c r="GD12">
        <v>85.834552368700145</v>
      </c>
      <c r="GE12">
        <v>85.665169512090998</v>
      </c>
      <c r="GF12">
        <v>85.481457028533526</v>
      </c>
      <c r="GG12">
        <v>85.281520501323513</v>
      </c>
      <c r="GH12">
        <v>85.0631170629905</v>
      </c>
      <c r="GJ12">
        <v>84.74303479368298</v>
      </c>
      <c r="GK12">
        <v>84.559667968994489</v>
      </c>
      <c r="GL12">
        <v>84.363089665905107</v>
      </c>
      <c r="GM12">
        <v>84.151823878377314</v>
      </c>
      <c r="GN12">
        <v>83.92416709568306</v>
      </c>
      <c r="GO12">
        <v>83.678142902908462</v>
      </c>
      <c r="GP12">
        <v>83.411445310297424</v>
      </c>
      <c r="GQ12">
        <v>83.121367423498654</v>
      </c>
      <c r="GR12">
        <v>82.804710857823366</v>
      </c>
      <c r="GT12">
        <v>79.969786680267163</v>
      </c>
      <c r="GU12">
        <v>80.826464557718083</v>
      </c>
      <c r="GV12">
        <v>81.549301106397948</v>
      </c>
      <c r="GW12">
        <v>82.167204433765363</v>
      </c>
      <c r="GX12">
        <v>82.701360608259719</v>
      </c>
      <c r="GY12">
        <v>83.167638322583016</v>
      </c>
      <c r="GZ12">
        <v>83.578151616482472</v>
      </c>
      <c r="HA12">
        <v>83.942304205479005</v>
      </c>
      <c r="HB12">
        <v>84.267504807178383</v>
      </c>
      <c r="HD12">
        <v>75.506132241723847</v>
      </c>
      <c r="HE12">
        <v>76.719815307824206</v>
      </c>
      <c r="HF12">
        <v>77.748819576600624</v>
      </c>
      <c r="HG12">
        <v>78.631780893479061</v>
      </c>
      <c r="HH12">
        <v>79.397386894524047</v>
      </c>
      <c r="HI12">
        <v>80.067349867898429</v>
      </c>
      <c r="HJ12">
        <v>80.658385014053479</v>
      </c>
      <c r="HK12">
        <v>81.183557761023394</v>
      </c>
      <c r="HL12">
        <v>81.653220960468005</v>
      </c>
      <c r="HN12">
        <v>15.068488159492208</v>
      </c>
      <c r="HO12">
        <v>38.927543592792304</v>
      </c>
      <c r="HP12">
        <v>53.392925187392507</v>
      </c>
      <c r="HQ12">
        <v>62.049030972109826</v>
      </c>
      <c r="HR12">
        <v>67.574138078648204</v>
      </c>
      <c r="HS12">
        <v>71.342111525880469</v>
      </c>
      <c r="HT12">
        <v>74.054604099077153</v>
      </c>
      <c r="HU12">
        <v>76.092222190145307</v>
      </c>
      <c r="HV12">
        <v>77.675272565862628</v>
      </c>
      <c r="HX12">
        <v>10.437475351118179</v>
      </c>
      <c r="HY12">
        <v>28.926425835253614</v>
      </c>
      <c r="HZ12">
        <v>42.646703133891691</v>
      </c>
      <c r="IA12">
        <v>52.206057001383279</v>
      </c>
      <c r="IB12">
        <v>58.902687114220555</v>
      </c>
      <c r="IC12">
        <v>63.73336164291689</v>
      </c>
      <c r="ID12">
        <v>67.335442565303907</v>
      </c>
      <c r="IE12">
        <v>70.104568665234353</v>
      </c>
      <c r="IF12">
        <v>72.290275476137239</v>
      </c>
      <c r="IH12">
        <v>78.938817538408202</v>
      </c>
      <c r="II12">
        <v>77.675272565862628</v>
      </c>
      <c r="IJ12">
        <v>76.092222190145307</v>
      </c>
      <c r="IK12">
        <v>74.054604099077153</v>
      </c>
      <c r="IL12">
        <v>71.342111525880469</v>
      </c>
      <c r="IM12">
        <v>67.574138078648204</v>
      </c>
      <c r="IN12">
        <v>62.049030972109826</v>
      </c>
      <c r="IO12">
        <v>53.392925187392507</v>
      </c>
      <c r="IP12">
        <v>38.927543592792304</v>
      </c>
      <c r="IR12">
        <v>74.054604099077153</v>
      </c>
      <c r="IS12">
        <v>72.290275476137239</v>
      </c>
      <c r="IT12">
        <v>70.104568665234353</v>
      </c>
      <c r="IU12">
        <v>67.335442565303907</v>
      </c>
      <c r="IV12">
        <v>63.73336164291689</v>
      </c>
      <c r="IW12">
        <v>58.902687114220555</v>
      </c>
      <c r="IX12">
        <v>52.206057001383279</v>
      </c>
      <c r="IY12">
        <v>42.646703133891691</v>
      </c>
      <c r="IZ12">
        <v>28.926425835253614</v>
      </c>
      <c r="JB12">
        <v>84.559667968994489</v>
      </c>
      <c r="JC12">
        <v>84.267504807178383</v>
      </c>
      <c r="JD12">
        <v>83.942304205479005</v>
      </c>
      <c r="JE12">
        <v>83.578151616482472</v>
      </c>
      <c r="JF12">
        <v>83.167638322583016</v>
      </c>
      <c r="JG12">
        <v>82.701360608259719</v>
      </c>
      <c r="JH12">
        <v>82.167204433765363</v>
      </c>
      <c r="JI12">
        <v>81.549301106397948</v>
      </c>
      <c r="JJ12">
        <v>80.826464557718083</v>
      </c>
      <c r="JL12">
        <v>82.075679447830012</v>
      </c>
      <c r="JM12">
        <v>81.653220960468005</v>
      </c>
      <c r="JN12">
        <v>81.183557761023394</v>
      </c>
      <c r="JO12">
        <v>80.658385014053479</v>
      </c>
      <c r="JP12">
        <v>80.067349867898429</v>
      </c>
      <c r="JQ12">
        <v>79.397386894524047</v>
      </c>
      <c r="JR12">
        <v>78.631780893479061</v>
      </c>
      <c r="JS12">
        <v>77.748819576600624</v>
      </c>
      <c r="JT12">
        <v>76.719815307824206</v>
      </c>
      <c r="JV12">
        <v>86.39775556669359</v>
      </c>
      <c r="JW12">
        <v>86.271711495818764</v>
      </c>
      <c r="JX12">
        <v>86.136540779117155</v>
      </c>
      <c r="JY12">
        <v>85.991216594772396</v>
      </c>
      <c r="JZ12">
        <v>85.834552368700145</v>
      </c>
      <c r="KA12">
        <v>85.665169512090998</v>
      </c>
      <c r="KB12">
        <v>85.481457028533526</v>
      </c>
      <c r="KC12">
        <v>85.281520501323513</v>
      </c>
      <c r="KD12">
        <v>85.0631170629905</v>
      </c>
      <c r="KF12">
        <v>84.74303479368298</v>
      </c>
      <c r="KG12">
        <v>84.559667968994489</v>
      </c>
      <c r="KH12">
        <v>84.363089665905107</v>
      </c>
      <c r="KI12">
        <v>84.151823878377314</v>
      </c>
      <c r="KJ12">
        <v>83.92416709568306</v>
      </c>
      <c r="KK12">
        <v>83.678142902908462</v>
      </c>
      <c r="KL12">
        <v>83.411445310297424</v>
      </c>
      <c r="KM12">
        <v>83.121367423498654</v>
      </c>
      <c r="KN12">
        <v>82.804710857823366</v>
      </c>
      <c r="KP12">
        <v>79.969786680267163</v>
      </c>
      <c r="KQ12">
        <v>80.826464557718083</v>
      </c>
      <c r="KR12">
        <v>81.549301106397948</v>
      </c>
      <c r="KS12">
        <v>82.167204433765363</v>
      </c>
      <c r="KT12">
        <v>82.701360608259719</v>
      </c>
      <c r="KU12">
        <v>83.167638322583016</v>
      </c>
      <c r="KV12">
        <v>83.578151616482472</v>
      </c>
      <c r="KW12">
        <v>83.942304205479005</v>
      </c>
      <c r="KX12">
        <v>84.267504807178383</v>
      </c>
      <c r="KZ12">
        <v>75.506132241723847</v>
      </c>
      <c r="LA12">
        <v>76.719815307824206</v>
      </c>
      <c r="LB12">
        <v>77.748819576600624</v>
      </c>
      <c r="LC12">
        <v>78.631780893479061</v>
      </c>
      <c r="LD12">
        <v>79.397386894524047</v>
      </c>
      <c r="LE12">
        <v>80.067349867898429</v>
      </c>
      <c r="LF12">
        <v>80.658385014053479</v>
      </c>
      <c r="LG12">
        <v>81.183557761023394</v>
      </c>
      <c r="LH12">
        <v>81.653220960468005</v>
      </c>
      <c r="LJ12">
        <v>15.068488159492208</v>
      </c>
      <c r="LK12">
        <v>38.927543592792304</v>
      </c>
      <c r="LL12">
        <v>53.392925187392507</v>
      </c>
      <c r="LM12">
        <v>62.049030972109826</v>
      </c>
      <c r="LN12">
        <v>67.574138078648204</v>
      </c>
      <c r="LO12">
        <v>71.342111525880469</v>
      </c>
      <c r="LP12">
        <v>74.054604099077153</v>
      </c>
      <c r="LQ12">
        <v>76.092222190145307</v>
      </c>
      <c r="LR12">
        <v>77.675272565862628</v>
      </c>
      <c r="LT12">
        <v>10.437475351118179</v>
      </c>
      <c r="LU12">
        <v>28.926425835253614</v>
      </c>
      <c r="LV12">
        <v>42.646703133891691</v>
      </c>
      <c r="LW12">
        <v>52.206057001383279</v>
      </c>
      <c r="LX12">
        <v>58.902687114220555</v>
      </c>
      <c r="LY12">
        <v>63.73336164291689</v>
      </c>
      <c r="LZ12">
        <v>67.335442565303907</v>
      </c>
      <c r="MA12">
        <v>70.104568665234353</v>
      </c>
      <c r="MB12">
        <v>72.290275476137239</v>
      </c>
      <c r="MD12">
        <v>78.938817538408202</v>
      </c>
      <c r="ME12">
        <v>77.675272565862628</v>
      </c>
      <c r="MF12">
        <v>76.092222190145307</v>
      </c>
      <c r="MG12">
        <v>74.054604099077153</v>
      </c>
      <c r="MH12">
        <v>71.342111525880469</v>
      </c>
      <c r="MI12">
        <v>67.574138078648204</v>
      </c>
      <c r="MJ12">
        <v>62.049030972109826</v>
      </c>
      <c r="MK12">
        <v>53.392925187392507</v>
      </c>
      <c r="ML12">
        <v>38.927543592792304</v>
      </c>
      <c r="MN12">
        <v>74.054604099077153</v>
      </c>
      <c r="MO12">
        <v>72.290275476137239</v>
      </c>
      <c r="MP12">
        <v>70.104568665234353</v>
      </c>
      <c r="MQ12">
        <v>67.335442565303907</v>
      </c>
      <c r="MR12">
        <v>63.73336164291689</v>
      </c>
      <c r="MS12">
        <v>58.902687114220555</v>
      </c>
      <c r="MT12">
        <v>52.206057001383279</v>
      </c>
      <c r="MU12">
        <v>42.646703133891691</v>
      </c>
      <c r="MV12">
        <v>28.926425835253614</v>
      </c>
      <c r="MX12">
        <v>84.559667968994489</v>
      </c>
      <c r="MY12">
        <v>84.267504807178383</v>
      </c>
      <c r="MZ12">
        <v>83.942304205479005</v>
      </c>
      <c r="NA12">
        <v>83.578151616482472</v>
      </c>
      <c r="NB12">
        <v>83.167638322583016</v>
      </c>
      <c r="NC12">
        <v>82.701360608259719</v>
      </c>
      <c r="ND12">
        <v>82.167204433765363</v>
      </c>
      <c r="NE12">
        <v>81.549301106397948</v>
      </c>
      <c r="NF12">
        <v>80.826464557718083</v>
      </c>
      <c r="NH12">
        <v>82.075679447830012</v>
      </c>
      <c r="NI12">
        <v>81.653220960468005</v>
      </c>
      <c r="NJ12">
        <v>81.183557761023394</v>
      </c>
      <c r="NK12">
        <v>80.658385014053479</v>
      </c>
      <c r="NL12">
        <v>80.067349867898429</v>
      </c>
      <c r="NM12">
        <v>79.397386894524047</v>
      </c>
      <c r="NN12">
        <v>78.631780893479061</v>
      </c>
      <c r="NO12">
        <v>77.748819576600624</v>
      </c>
      <c r="NP12">
        <v>76.719815307824206</v>
      </c>
      <c r="NR12">
        <v>86.39775556669359</v>
      </c>
      <c r="NS12">
        <v>86.271711495818764</v>
      </c>
      <c r="NT12">
        <v>86.136540779117155</v>
      </c>
      <c r="NU12">
        <v>85.991216594772396</v>
      </c>
      <c r="NV12">
        <v>85.834552368700145</v>
      </c>
      <c r="NW12">
        <v>85.665169512090998</v>
      </c>
      <c r="NX12">
        <v>85.481457028533526</v>
      </c>
      <c r="NY12">
        <v>85.281520501323513</v>
      </c>
      <c r="NZ12">
        <v>85.0631170629905</v>
      </c>
      <c r="OB12">
        <v>84.74303479368298</v>
      </c>
      <c r="OC12">
        <v>84.559667968994489</v>
      </c>
      <c r="OD12">
        <v>84.363089665905107</v>
      </c>
      <c r="OE12">
        <v>84.151823878377314</v>
      </c>
      <c r="OF12">
        <v>83.92416709568306</v>
      </c>
      <c r="OG12">
        <v>83.678142902908462</v>
      </c>
      <c r="OH12">
        <v>83.411445310297424</v>
      </c>
      <c r="OI12">
        <v>83.121367423498654</v>
      </c>
      <c r="OJ12">
        <v>82.804710857823366</v>
      </c>
      <c r="OL12">
        <v>79.969786680267163</v>
      </c>
      <c r="OM12">
        <v>80.826464557718083</v>
      </c>
      <c r="ON12">
        <v>81.549301106397948</v>
      </c>
      <c r="OO12">
        <v>82.167204433765363</v>
      </c>
      <c r="OP12">
        <v>82.701360608259719</v>
      </c>
      <c r="OQ12">
        <v>83.167638322583016</v>
      </c>
      <c r="OR12">
        <v>83.578151616482472</v>
      </c>
      <c r="OS12">
        <v>83.942304205479005</v>
      </c>
      <c r="OT12">
        <v>84.267504807178383</v>
      </c>
      <c r="OV12">
        <v>75.506132241723847</v>
      </c>
      <c r="OW12">
        <v>76.719815307824206</v>
      </c>
      <c r="OX12">
        <v>77.748819576600624</v>
      </c>
      <c r="OY12">
        <v>78.631780893479061</v>
      </c>
      <c r="OZ12">
        <v>79.397386894524047</v>
      </c>
      <c r="PA12">
        <v>80.067349867898429</v>
      </c>
      <c r="PB12">
        <v>80.658385014053479</v>
      </c>
      <c r="PC12">
        <v>81.183557761023394</v>
      </c>
      <c r="PD12">
        <v>81.653220960468005</v>
      </c>
      <c r="PF12">
        <v>15.068488159492208</v>
      </c>
      <c r="PG12">
        <v>38.927543592792304</v>
      </c>
      <c r="PH12">
        <v>53.392925187392507</v>
      </c>
      <c r="PI12">
        <v>62.049030972109826</v>
      </c>
      <c r="PJ12">
        <v>67.574138078648204</v>
      </c>
      <c r="PK12">
        <v>71.342111525880469</v>
      </c>
      <c r="PL12">
        <v>74.054604099077153</v>
      </c>
      <c r="PM12">
        <v>76.092222190145307</v>
      </c>
      <c r="PN12">
        <v>77.675272565862628</v>
      </c>
      <c r="PP12">
        <v>10.437475351118179</v>
      </c>
      <c r="PQ12">
        <v>28.926425835253614</v>
      </c>
      <c r="PR12">
        <v>42.646703133891691</v>
      </c>
      <c r="PS12">
        <v>52.206057001383279</v>
      </c>
      <c r="PT12">
        <v>58.902687114220555</v>
      </c>
      <c r="PU12">
        <v>63.73336164291689</v>
      </c>
      <c r="PV12">
        <v>67.335442565303907</v>
      </c>
      <c r="PW12">
        <v>70.104568665234353</v>
      </c>
      <c r="PX12">
        <v>72.290275476137239</v>
      </c>
      <c r="PZ12">
        <v>78.938817538408202</v>
      </c>
      <c r="QA12">
        <v>77.675272565862628</v>
      </c>
      <c r="QB12">
        <v>76.092222190145307</v>
      </c>
      <c r="QC12">
        <v>74.054604099077153</v>
      </c>
      <c r="QD12">
        <v>71.342111525880469</v>
      </c>
      <c r="QE12">
        <v>67.574138078648204</v>
      </c>
      <c r="QF12">
        <v>62.049030972109826</v>
      </c>
      <c r="QG12">
        <v>53.392925187392507</v>
      </c>
      <c r="QH12">
        <v>38.927543592792304</v>
      </c>
      <c r="QJ12">
        <v>74.054604099077153</v>
      </c>
      <c r="QK12">
        <v>72.290275476137239</v>
      </c>
      <c r="QL12">
        <v>70.104568665234353</v>
      </c>
      <c r="QM12">
        <v>67.335442565303907</v>
      </c>
      <c r="QN12">
        <v>63.73336164291689</v>
      </c>
      <c r="QO12">
        <v>58.902687114220555</v>
      </c>
      <c r="QP12">
        <v>52.206057001383279</v>
      </c>
      <c r="QQ12">
        <v>42.646703133891691</v>
      </c>
      <c r="QR12">
        <v>28.926425835253614</v>
      </c>
      <c r="QT12">
        <v>84.559667968994489</v>
      </c>
      <c r="QU12">
        <v>84.267504807178383</v>
      </c>
      <c r="QV12">
        <v>83.942304205479005</v>
      </c>
      <c r="QW12">
        <v>83.578151616482472</v>
      </c>
      <c r="QX12">
        <v>83.167638322583016</v>
      </c>
      <c r="QY12">
        <v>82.701360608259719</v>
      </c>
      <c r="QZ12">
        <v>82.167204433765363</v>
      </c>
      <c r="RA12">
        <v>81.549301106397948</v>
      </c>
      <c r="RB12">
        <v>80.826464557718083</v>
      </c>
      <c r="RD12">
        <v>82.075679447830012</v>
      </c>
      <c r="RE12">
        <v>81.653220960468005</v>
      </c>
      <c r="RF12">
        <v>81.183557761023394</v>
      </c>
      <c r="RG12">
        <v>80.658385014053479</v>
      </c>
      <c r="RH12">
        <v>80.067349867898429</v>
      </c>
      <c r="RI12">
        <v>79.397386894524047</v>
      </c>
      <c r="RJ12">
        <v>78.631780893479061</v>
      </c>
      <c r="RK12">
        <v>77.748819576600624</v>
      </c>
      <c r="RL12">
        <v>76.719815307824206</v>
      </c>
      <c r="RN12">
        <v>86.39775556669359</v>
      </c>
      <c r="RO12">
        <v>86.271711495818764</v>
      </c>
      <c r="RP12">
        <v>86.136540779117155</v>
      </c>
      <c r="RQ12">
        <v>85.991216594772396</v>
      </c>
      <c r="RR12">
        <v>85.834552368700145</v>
      </c>
      <c r="RS12">
        <v>85.665169512090998</v>
      </c>
      <c r="RT12">
        <v>85.481457028533526</v>
      </c>
      <c r="RU12">
        <v>85.281520501323513</v>
      </c>
      <c r="RV12">
        <v>85.0631170629905</v>
      </c>
      <c r="RX12">
        <v>84.74303479368298</v>
      </c>
      <c r="RY12">
        <v>84.559667968994489</v>
      </c>
      <c r="RZ12">
        <v>84.363089665905107</v>
      </c>
      <c r="SA12">
        <v>84.151823878377314</v>
      </c>
      <c r="SB12">
        <v>83.92416709568306</v>
      </c>
      <c r="SC12">
        <v>83.678142902908462</v>
      </c>
      <c r="SD12">
        <v>83.411445310297424</v>
      </c>
      <c r="SE12">
        <v>83.121367423498654</v>
      </c>
      <c r="SF12">
        <v>82.804710857823366</v>
      </c>
      <c r="SH12">
        <v>79.969786680267163</v>
      </c>
      <c r="SI12">
        <v>80.826464557718083</v>
      </c>
      <c r="SJ12">
        <v>81.549301106397948</v>
      </c>
      <c r="SK12">
        <v>82.167204433765363</v>
      </c>
      <c r="SL12">
        <v>82.701360608259719</v>
      </c>
      <c r="SM12">
        <v>83.167638322583016</v>
      </c>
      <c r="SN12">
        <v>83.578151616482472</v>
      </c>
      <c r="SO12">
        <v>83.942304205479005</v>
      </c>
      <c r="SP12">
        <v>84.267504807178383</v>
      </c>
      <c r="SR12">
        <v>75.506132241723847</v>
      </c>
      <c r="SS12">
        <v>76.719815307824206</v>
      </c>
      <c r="ST12">
        <v>77.748819576600624</v>
      </c>
      <c r="SU12">
        <v>78.631780893479061</v>
      </c>
      <c r="SV12">
        <v>79.397386894524047</v>
      </c>
      <c r="SW12">
        <v>80.067349867898429</v>
      </c>
      <c r="SX12">
        <v>80.658385014053479</v>
      </c>
      <c r="SY12">
        <v>81.183557761023394</v>
      </c>
      <c r="SZ12">
        <v>81.653220960468005</v>
      </c>
      <c r="TB12">
        <v>15.068488159492208</v>
      </c>
      <c r="TC12">
        <v>38.927543592792304</v>
      </c>
      <c r="TD12">
        <v>53.392925187392507</v>
      </c>
      <c r="TE12">
        <v>62.049030972109826</v>
      </c>
      <c r="TF12">
        <v>67.574138078648204</v>
      </c>
      <c r="TG12">
        <v>71.342111525880469</v>
      </c>
      <c r="TH12">
        <v>74.054604099077153</v>
      </c>
      <c r="TI12">
        <v>76.092222190145307</v>
      </c>
      <c r="TJ12">
        <v>77.675272565862628</v>
      </c>
      <c r="TL12">
        <v>10.437475351118179</v>
      </c>
      <c r="TM12">
        <v>28.926425835253614</v>
      </c>
      <c r="TN12">
        <v>42.646703133891691</v>
      </c>
      <c r="TO12">
        <v>52.206057001383279</v>
      </c>
      <c r="TP12">
        <v>58.902687114220555</v>
      </c>
      <c r="TQ12">
        <v>63.73336164291689</v>
      </c>
      <c r="TR12">
        <v>67.335442565303907</v>
      </c>
      <c r="TS12">
        <v>70.104568665234353</v>
      </c>
      <c r="TT12">
        <v>72.290275476137239</v>
      </c>
      <c r="TV12">
        <v>78.938817538408202</v>
      </c>
      <c r="TW12">
        <v>77.675272565862628</v>
      </c>
      <c r="TX12">
        <v>76.092222190145307</v>
      </c>
      <c r="TY12">
        <v>74.054604099077153</v>
      </c>
      <c r="TZ12">
        <v>71.342111525880469</v>
      </c>
      <c r="UA12">
        <v>67.574138078648204</v>
      </c>
      <c r="UB12">
        <v>62.049030972109826</v>
      </c>
      <c r="UC12">
        <v>53.392925187392507</v>
      </c>
      <c r="UD12">
        <v>38.927543592792304</v>
      </c>
      <c r="UF12">
        <v>74.054604099077153</v>
      </c>
      <c r="UG12">
        <v>72.290275476137239</v>
      </c>
      <c r="UH12">
        <v>70.104568665234353</v>
      </c>
      <c r="UI12">
        <v>67.335442565303907</v>
      </c>
      <c r="UJ12">
        <v>63.73336164291689</v>
      </c>
      <c r="UK12">
        <v>58.902687114220555</v>
      </c>
      <c r="UL12">
        <v>52.206057001383279</v>
      </c>
      <c r="UM12">
        <v>42.646703133891691</v>
      </c>
      <c r="UN12">
        <v>28.926425835253614</v>
      </c>
      <c r="UP12">
        <v>84.559667968994489</v>
      </c>
      <c r="UQ12">
        <v>84.267504807178383</v>
      </c>
      <c r="UR12">
        <v>83.942304205479005</v>
      </c>
      <c r="US12">
        <v>83.578151616482472</v>
      </c>
      <c r="UT12">
        <v>83.167638322583016</v>
      </c>
      <c r="UU12">
        <v>82.701360608259719</v>
      </c>
      <c r="UV12">
        <v>82.167204433765363</v>
      </c>
      <c r="UW12">
        <v>81.549301106397948</v>
      </c>
      <c r="UX12">
        <v>80.826464557718083</v>
      </c>
      <c r="UZ12">
        <v>82.075679447830012</v>
      </c>
      <c r="VA12">
        <v>81.653220960468005</v>
      </c>
      <c r="VB12">
        <v>81.183557761023394</v>
      </c>
      <c r="VC12">
        <v>80.658385014053479</v>
      </c>
      <c r="VD12">
        <v>80.067349867898429</v>
      </c>
      <c r="VE12">
        <v>79.397386894524047</v>
      </c>
      <c r="VF12">
        <v>78.631780893479061</v>
      </c>
      <c r="VG12">
        <v>77.748819576600624</v>
      </c>
      <c r="VH12">
        <v>76.719815307824206</v>
      </c>
      <c r="VJ12">
        <v>86.39775556669359</v>
      </c>
      <c r="VK12">
        <v>86.271711495818764</v>
      </c>
      <c r="VL12">
        <v>86.136540779117155</v>
      </c>
      <c r="VM12">
        <v>85.991216594772396</v>
      </c>
      <c r="VN12">
        <v>85.834552368700145</v>
      </c>
      <c r="VO12">
        <v>85.665169512090998</v>
      </c>
      <c r="VP12">
        <v>85.481457028533526</v>
      </c>
      <c r="VQ12">
        <v>85.281520501323513</v>
      </c>
      <c r="VR12">
        <v>85.0631170629905</v>
      </c>
      <c r="VT12">
        <v>84.74303479368298</v>
      </c>
      <c r="VU12">
        <v>84.559667968994489</v>
      </c>
      <c r="VV12">
        <v>84.363089665905107</v>
      </c>
      <c r="VW12">
        <v>84.151823878377314</v>
      </c>
      <c r="VX12">
        <v>83.92416709568306</v>
      </c>
      <c r="VY12">
        <v>83.678142902908462</v>
      </c>
      <c r="VZ12">
        <v>83.411445310297424</v>
      </c>
      <c r="WA12">
        <v>83.121367423498654</v>
      </c>
      <c r="WB12">
        <v>82.804710857823366</v>
      </c>
      <c r="WC12">
        <v>82.457669586069073</v>
      </c>
    </row>
    <row r="13" spans="1:601">
      <c r="B13">
        <v>75.506132241723847</v>
      </c>
      <c r="C13">
        <v>76.719815307824206</v>
      </c>
      <c r="D13">
        <v>77.748819576600624</v>
      </c>
      <c r="E13">
        <v>78.631780893479061</v>
      </c>
      <c r="F13">
        <v>79.397386894524047</v>
      </c>
      <c r="G13">
        <v>80.067349867898429</v>
      </c>
      <c r="H13">
        <v>80.658385014053479</v>
      </c>
      <c r="I13">
        <v>81.183557761023394</v>
      </c>
      <c r="J13">
        <v>81.653220960468005</v>
      </c>
      <c r="L13">
        <v>79.969786680267163</v>
      </c>
      <c r="M13">
        <v>80.826464557718083</v>
      </c>
      <c r="N13">
        <v>81.549301106397948</v>
      </c>
      <c r="O13">
        <v>82.167204433765363</v>
      </c>
      <c r="P13">
        <v>82.701360608259719</v>
      </c>
      <c r="Q13">
        <v>83.167638322583016</v>
      </c>
      <c r="R13">
        <v>83.578151616482472</v>
      </c>
      <c r="S13">
        <v>83.942304205479005</v>
      </c>
      <c r="T13">
        <v>84.267504807178383</v>
      </c>
      <c r="V13">
        <v>10.437475351118179</v>
      </c>
      <c r="W13">
        <v>28.926425835253614</v>
      </c>
      <c r="X13">
        <v>42.646703133891691</v>
      </c>
      <c r="Y13">
        <v>52.206057001383279</v>
      </c>
      <c r="Z13">
        <v>58.902687114220555</v>
      </c>
      <c r="AA13">
        <v>63.73336164291689</v>
      </c>
      <c r="AB13">
        <v>67.335442565303907</v>
      </c>
      <c r="AC13">
        <v>70.104568665234353</v>
      </c>
      <c r="AD13">
        <v>72.290275476137239</v>
      </c>
      <c r="AF13">
        <v>15.068488159492208</v>
      </c>
      <c r="AG13">
        <v>38.927543592792304</v>
      </c>
      <c r="AH13">
        <v>53.392925187392507</v>
      </c>
      <c r="AI13">
        <v>62.049030972109826</v>
      </c>
      <c r="AJ13">
        <v>67.574138078648204</v>
      </c>
      <c r="AK13">
        <v>71.342111525880469</v>
      </c>
      <c r="AL13">
        <v>74.054604099077153</v>
      </c>
      <c r="AM13">
        <v>76.092222190145307</v>
      </c>
      <c r="AN13">
        <v>77.675272565862628</v>
      </c>
      <c r="AP13">
        <v>74.054604099077153</v>
      </c>
      <c r="AQ13">
        <v>72.290275476137239</v>
      </c>
      <c r="AR13">
        <v>70.104568665234353</v>
      </c>
      <c r="AS13">
        <v>67.335442565303907</v>
      </c>
      <c r="AT13">
        <v>63.73336164291689</v>
      </c>
      <c r="AU13">
        <v>58.902687114220555</v>
      </c>
      <c r="AV13">
        <v>52.206057001383279</v>
      </c>
      <c r="AW13">
        <v>42.646703133891691</v>
      </c>
      <c r="AX13">
        <v>28.926425835253614</v>
      </c>
      <c r="AZ13">
        <v>78.938817538408202</v>
      </c>
      <c r="BA13">
        <v>77.675272565862628</v>
      </c>
      <c r="BB13">
        <v>76.092222190145307</v>
      </c>
      <c r="BC13">
        <v>74.054604099077153</v>
      </c>
      <c r="BD13">
        <v>71.342111525880469</v>
      </c>
      <c r="BE13">
        <v>67.574138078648204</v>
      </c>
      <c r="BF13">
        <v>62.049030972109826</v>
      </c>
      <c r="BG13">
        <v>53.392925187392507</v>
      </c>
      <c r="BH13">
        <v>38.927543592792304</v>
      </c>
      <c r="BJ13">
        <v>82.075679447830012</v>
      </c>
      <c r="BK13">
        <v>81.653220960468005</v>
      </c>
      <c r="BL13">
        <v>81.183557761023394</v>
      </c>
      <c r="BM13">
        <v>80.658385014053479</v>
      </c>
      <c r="BN13">
        <v>80.067349867898429</v>
      </c>
      <c r="BO13">
        <v>79.397386894524047</v>
      </c>
      <c r="BP13">
        <v>78.631780893479061</v>
      </c>
      <c r="BQ13">
        <v>77.748819576600624</v>
      </c>
      <c r="BR13">
        <v>76.719815307824206</v>
      </c>
      <c r="BT13">
        <v>84.559667968994489</v>
      </c>
      <c r="BU13">
        <v>84.267504807178383</v>
      </c>
      <c r="BV13">
        <v>83.942304205479005</v>
      </c>
      <c r="BW13">
        <v>83.578151616482472</v>
      </c>
      <c r="BX13">
        <v>83.167638322583016</v>
      </c>
      <c r="BY13">
        <v>82.701360608259719</v>
      </c>
      <c r="BZ13">
        <v>82.167204433765363</v>
      </c>
      <c r="CA13">
        <v>81.549301106397948</v>
      </c>
      <c r="CB13">
        <v>80.826464557718083</v>
      </c>
      <c r="CD13">
        <v>84.74303479368298</v>
      </c>
      <c r="CE13">
        <v>84.559667968994489</v>
      </c>
      <c r="CF13">
        <v>84.363089665905107</v>
      </c>
      <c r="CG13">
        <v>84.151823878377314</v>
      </c>
      <c r="CH13">
        <v>83.92416709568306</v>
      </c>
      <c r="CI13">
        <v>83.678142902908462</v>
      </c>
      <c r="CJ13">
        <v>83.411445310297424</v>
      </c>
      <c r="CK13">
        <v>83.121367423498654</v>
      </c>
      <c r="CL13">
        <v>82.804710857823366</v>
      </c>
      <c r="CN13">
        <v>86.39775556669359</v>
      </c>
      <c r="CO13">
        <v>86.271711495818764</v>
      </c>
      <c r="CP13">
        <v>86.136540779117155</v>
      </c>
      <c r="CQ13">
        <v>85.991216594772396</v>
      </c>
      <c r="CR13">
        <v>85.834552368700145</v>
      </c>
      <c r="CS13">
        <v>85.665169512090998</v>
      </c>
      <c r="CT13">
        <v>85.481457028533526</v>
      </c>
      <c r="CU13">
        <v>85.281520501323513</v>
      </c>
      <c r="CV13">
        <v>85.0631170629905</v>
      </c>
      <c r="CX13">
        <v>75.506132241723847</v>
      </c>
      <c r="CY13">
        <v>76.719815307824206</v>
      </c>
      <c r="CZ13">
        <v>77.748819576600624</v>
      </c>
      <c r="DA13">
        <v>78.631780893479061</v>
      </c>
      <c r="DB13">
        <v>79.397386894524047</v>
      </c>
      <c r="DC13">
        <v>80.067349867898429</v>
      </c>
      <c r="DD13">
        <v>80.658385014053479</v>
      </c>
      <c r="DE13">
        <v>81.183557761023394</v>
      </c>
      <c r="DF13">
        <v>81.653220960468005</v>
      </c>
      <c r="DH13">
        <v>79.969786680267163</v>
      </c>
      <c r="DI13">
        <v>80.826464557718083</v>
      </c>
      <c r="DJ13">
        <v>81.549301106397948</v>
      </c>
      <c r="DK13">
        <v>82.167204433765363</v>
      </c>
      <c r="DL13">
        <v>82.701360608259719</v>
      </c>
      <c r="DM13">
        <v>83.167638322583016</v>
      </c>
      <c r="DN13">
        <v>83.578151616482472</v>
      </c>
      <c r="DO13">
        <v>83.942304205479005</v>
      </c>
      <c r="DP13">
        <v>84.267504807178383</v>
      </c>
      <c r="DR13">
        <v>10.437475351118179</v>
      </c>
      <c r="DS13">
        <v>28.926425835253614</v>
      </c>
      <c r="DT13">
        <v>42.646703133891691</v>
      </c>
      <c r="DU13">
        <v>52.206057001383279</v>
      </c>
      <c r="DV13">
        <v>58.902687114220555</v>
      </c>
      <c r="DW13">
        <v>63.73336164291689</v>
      </c>
      <c r="DX13">
        <v>67.335442565303907</v>
      </c>
      <c r="DY13">
        <v>70.104568665234353</v>
      </c>
      <c r="DZ13">
        <v>72.290275476137239</v>
      </c>
      <c r="EB13">
        <v>15.068488159492208</v>
      </c>
      <c r="EC13">
        <v>38.927543592792304</v>
      </c>
      <c r="ED13">
        <v>53.392925187392507</v>
      </c>
      <c r="EE13">
        <v>62.049030972109826</v>
      </c>
      <c r="EF13">
        <v>67.574138078648204</v>
      </c>
      <c r="EG13">
        <v>71.342111525880469</v>
      </c>
      <c r="EH13">
        <v>74.054604099077153</v>
      </c>
      <c r="EI13">
        <v>76.092222190145307</v>
      </c>
      <c r="EJ13">
        <v>77.675272565862628</v>
      </c>
      <c r="EL13">
        <v>74.054604099077153</v>
      </c>
      <c r="EM13">
        <v>72.290275476137239</v>
      </c>
      <c r="EN13">
        <v>70.104568665234353</v>
      </c>
      <c r="EO13">
        <v>67.335442565303907</v>
      </c>
      <c r="EP13">
        <v>63.73336164291689</v>
      </c>
      <c r="EQ13">
        <v>58.902687114220555</v>
      </c>
      <c r="ER13">
        <v>52.206057001383279</v>
      </c>
      <c r="ES13">
        <v>42.646703133891691</v>
      </c>
      <c r="ET13">
        <v>28.926425835253614</v>
      </c>
      <c r="EV13">
        <v>78.938817538408202</v>
      </c>
      <c r="EW13">
        <v>77.675272565862628</v>
      </c>
      <c r="EX13">
        <v>76.092222190145307</v>
      </c>
      <c r="EY13">
        <v>74.054604099077153</v>
      </c>
      <c r="EZ13">
        <v>71.342111525880469</v>
      </c>
      <c r="FA13">
        <v>67.574138078648204</v>
      </c>
      <c r="FB13">
        <v>62.049030972109826</v>
      </c>
      <c r="FC13">
        <v>53.392925187392507</v>
      </c>
      <c r="FD13">
        <v>38.927543592792304</v>
      </c>
      <c r="FF13">
        <v>82.075679447830012</v>
      </c>
      <c r="FG13">
        <v>81.653220960468005</v>
      </c>
      <c r="FH13">
        <v>81.183557761023394</v>
      </c>
      <c r="FI13">
        <v>80.658385014053479</v>
      </c>
      <c r="FJ13">
        <v>80.067349867898429</v>
      </c>
      <c r="FK13">
        <v>79.397386894524047</v>
      </c>
      <c r="FL13">
        <v>78.631780893479061</v>
      </c>
      <c r="FM13">
        <v>77.748819576600624</v>
      </c>
      <c r="FN13">
        <v>76.719815307824206</v>
      </c>
      <c r="FP13">
        <v>84.559667968994489</v>
      </c>
      <c r="FQ13">
        <v>84.267504807178383</v>
      </c>
      <c r="FR13">
        <v>83.942304205479005</v>
      </c>
      <c r="FS13">
        <v>83.578151616482472</v>
      </c>
      <c r="FT13">
        <v>83.167638322583016</v>
      </c>
      <c r="FU13">
        <v>82.701360608259719</v>
      </c>
      <c r="FV13">
        <v>82.167204433765363</v>
      </c>
      <c r="FW13">
        <v>81.549301106397948</v>
      </c>
      <c r="FX13">
        <v>80.826464557718083</v>
      </c>
      <c r="FZ13">
        <v>84.74303479368298</v>
      </c>
      <c r="GA13">
        <v>84.559667968994489</v>
      </c>
      <c r="GB13">
        <v>84.363089665905107</v>
      </c>
      <c r="GC13">
        <v>84.151823878377314</v>
      </c>
      <c r="GD13">
        <v>83.92416709568306</v>
      </c>
      <c r="GE13">
        <v>83.678142902908462</v>
      </c>
      <c r="GF13">
        <v>83.411445310297424</v>
      </c>
      <c r="GG13">
        <v>83.121367423498654</v>
      </c>
      <c r="GH13">
        <v>82.804710857823366</v>
      </c>
      <c r="GJ13">
        <v>86.39775556669359</v>
      </c>
      <c r="GK13">
        <v>86.271711495818764</v>
      </c>
      <c r="GL13">
        <v>86.136540779117155</v>
      </c>
      <c r="GM13">
        <v>85.991216594772396</v>
      </c>
      <c r="GN13">
        <v>85.834552368700145</v>
      </c>
      <c r="GO13">
        <v>85.665169512090998</v>
      </c>
      <c r="GP13">
        <v>85.481457028533526</v>
      </c>
      <c r="GQ13">
        <v>85.281520501323513</v>
      </c>
      <c r="GR13">
        <v>85.0631170629905</v>
      </c>
      <c r="GT13">
        <v>75.506132241723847</v>
      </c>
      <c r="GU13">
        <v>76.719815307824206</v>
      </c>
      <c r="GV13">
        <v>77.748819576600624</v>
      </c>
      <c r="GW13">
        <v>78.631780893479061</v>
      </c>
      <c r="GX13">
        <v>79.397386894524047</v>
      </c>
      <c r="GY13">
        <v>80.067349867898429</v>
      </c>
      <c r="GZ13">
        <v>80.658385014053479</v>
      </c>
      <c r="HA13">
        <v>81.183557761023394</v>
      </c>
      <c r="HB13">
        <v>81.653220960468005</v>
      </c>
      <c r="HD13">
        <v>79.969786680267163</v>
      </c>
      <c r="HE13">
        <v>80.826464557718083</v>
      </c>
      <c r="HF13">
        <v>81.549301106397948</v>
      </c>
      <c r="HG13">
        <v>82.167204433765363</v>
      </c>
      <c r="HH13">
        <v>82.701360608259719</v>
      </c>
      <c r="HI13">
        <v>83.167638322583016</v>
      </c>
      <c r="HJ13">
        <v>83.578151616482472</v>
      </c>
      <c r="HK13">
        <v>83.942304205479005</v>
      </c>
      <c r="HL13">
        <v>84.267504807178383</v>
      </c>
      <c r="HN13">
        <v>10.437475351118179</v>
      </c>
      <c r="HO13">
        <v>28.926425835253614</v>
      </c>
      <c r="HP13">
        <v>42.646703133891691</v>
      </c>
      <c r="HQ13">
        <v>52.206057001383279</v>
      </c>
      <c r="HR13">
        <v>58.902687114220555</v>
      </c>
      <c r="HS13">
        <v>63.73336164291689</v>
      </c>
      <c r="HT13">
        <v>67.335442565303907</v>
      </c>
      <c r="HU13">
        <v>70.104568665234353</v>
      </c>
      <c r="HV13">
        <v>72.290275476137239</v>
      </c>
      <c r="HX13">
        <v>15.068488159492208</v>
      </c>
      <c r="HY13">
        <v>38.927543592792304</v>
      </c>
      <c r="HZ13">
        <v>53.392925187392507</v>
      </c>
      <c r="IA13">
        <v>62.049030972109826</v>
      </c>
      <c r="IB13">
        <v>67.574138078648204</v>
      </c>
      <c r="IC13">
        <v>71.342111525880469</v>
      </c>
      <c r="ID13">
        <v>74.054604099077153</v>
      </c>
      <c r="IE13">
        <v>76.092222190145307</v>
      </c>
      <c r="IF13">
        <v>77.675272565862628</v>
      </c>
      <c r="IH13">
        <v>74.054604099077153</v>
      </c>
      <c r="II13">
        <v>72.290275476137239</v>
      </c>
      <c r="IJ13">
        <v>70.104568665234353</v>
      </c>
      <c r="IK13">
        <v>67.335442565303907</v>
      </c>
      <c r="IL13">
        <v>63.73336164291689</v>
      </c>
      <c r="IM13">
        <v>58.902687114220555</v>
      </c>
      <c r="IN13">
        <v>52.206057001383279</v>
      </c>
      <c r="IO13">
        <v>42.646703133891691</v>
      </c>
      <c r="IP13">
        <v>28.926425835253614</v>
      </c>
      <c r="IR13">
        <v>78.938817538408202</v>
      </c>
      <c r="IS13">
        <v>77.675272565862628</v>
      </c>
      <c r="IT13">
        <v>76.092222190145307</v>
      </c>
      <c r="IU13">
        <v>74.054604099077153</v>
      </c>
      <c r="IV13">
        <v>71.342111525880469</v>
      </c>
      <c r="IW13">
        <v>67.574138078648204</v>
      </c>
      <c r="IX13">
        <v>62.049030972109826</v>
      </c>
      <c r="IY13">
        <v>53.392925187392507</v>
      </c>
      <c r="IZ13">
        <v>38.927543592792304</v>
      </c>
      <c r="JB13">
        <v>82.075679447830012</v>
      </c>
      <c r="JC13">
        <v>81.653220960468005</v>
      </c>
      <c r="JD13">
        <v>81.183557761023394</v>
      </c>
      <c r="JE13">
        <v>80.658385014053479</v>
      </c>
      <c r="JF13">
        <v>80.067349867898429</v>
      </c>
      <c r="JG13">
        <v>79.397386894524047</v>
      </c>
      <c r="JH13">
        <v>78.631780893479061</v>
      </c>
      <c r="JI13">
        <v>77.748819576600624</v>
      </c>
      <c r="JJ13">
        <v>76.719815307824206</v>
      </c>
      <c r="JL13">
        <v>84.559667968994489</v>
      </c>
      <c r="JM13">
        <v>84.267504807178383</v>
      </c>
      <c r="JN13">
        <v>83.942304205479005</v>
      </c>
      <c r="JO13">
        <v>83.578151616482472</v>
      </c>
      <c r="JP13">
        <v>83.167638322583016</v>
      </c>
      <c r="JQ13">
        <v>82.701360608259719</v>
      </c>
      <c r="JR13">
        <v>82.167204433765363</v>
      </c>
      <c r="JS13">
        <v>81.549301106397948</v>
      </c>
      <c r="JT13">
        <v>80.826464557718083</v>
      </c>
      <c r="JV13">
        <v>84.74303479368298</v>
      </c>
      <c r="JW13">
        <v>84.559667968994489</v>
      </c>
      <c r="JX13">
        <v>84.363089665905107</v>
      </c>
      <c r="JY13">
        <v>84.151823878377314</v>
      </c>
      <c r="JZ13">
        <v>83.92416709568306</v>
      </c>
      <c r="KA13">
        <v>83.678142902908462</v>
      </c>
      <c r="KB13">
        <v>83.411445310297424</v>
      </c>
      <c r="KC13">
        <v>83.121367423498654</v>
      </c>
      <c r="KD13">
        <v>82.804710857823366</v>
      </c>
      <c r="KF13">
        <v>86.39775556669359</v>
      </c>
      <c r="KG13">
        <v>86.271711495818764</v>
      </c>
      <c r="KH13">
        <v>86.136540779117155</v>
      </c>
      <c r="KI13">
        <v>85.991216594772396</v>
      </c>
      <c r="KJ13">
        <v>85.834552368700145</v>
      </c>
      <c r="KK13">
        <v>85.665169512090998</v>
      </c>
      <c r="KL13">
        <v>85.481457028533526</v>
      </c>
      <c r="KM13">
        <v>85.281520501323513</v>
      </c>
      <c r="KN13">
        <v>85.0631170629905</v>
      </c>
      <c r="KP13">
        <v>75.506132241723847</v>
      </c>
      <c r="KQ13">
        <v>76.719815307824206</v>
      </c>
      <c r="KR13">
        <v>77.748819576600624</v>
      </c>
      <c r="KS13">
        <v>78.631780893479061</v>
      </c>
      <c r="KT13">
        <v>79.397386894524047</v>
      </c>
      <c r="KU13">
        <v>80.067349867898429</v>
      </c>
      <c r="KV13">
        <v>80.658385014053479</v>
      </c>
      <c r="KW13">
        <v>81.183557761023394</v>
      </c>
      <c r="KX13">
        <v>81.653220960468005</v>
      </c>
      <c r="KZ13">
        <v>79.969786680267163</v>
      </c>
      <c r="LA13">
        <v>80.826464557718083</v>
      </c>
      <c r="LB13">
        <v>81.549301106397948</v>
      </c>
      <c r="LC13">
        <v>82.167204433765363</v>
      </c>
      <c r="LD13">
        <v>82.701360608259719</v>
      </c>
      <c r="LE13">
        <v>83.167638322583016</v>
      </c>
      <c r="LF13">
        <v>83.578151616482472</v>
      </c>
      <c r="LG13">
        <v>83.942304205479005</v>
      </c>
      <c r="LH13">
        <v>84.267504807178383</v>
      </c>
      <c r="LJ13">
        <v>10.437475351118179</v>
      </c>
      <c r="LK13">
        <v>28.926425835253614</v>
      </c>
      <c r="LL13">
        <v>42.646703133891691</v>
      </c>
      <c r="LM13">
        <v>52.206057001383279</v>
      </c>
      <c r="LN13">
        <v>58.902687114220555</v>
      </c>
      <c r="LO13">
        <v>63.73336164291689</v>
      </c>
      <c r="LP13">
        <v>67.335442565303907</v>
      </c>
      <c r="LQ13">
        <v>70.104568665234353</v>
      </c>
      <c r="LR13">
        <v>72.290275476137239</v>
      </c>
      <c r="LT13">
        <v>15.068488159492208</v>
      </c>
      <c r="LU13">
        <v>38.927543592792304</v>
      </c>
      <c r="LV13">
        <v>53.392925187392507</v>
      </c>
      <c r="LW13">
        <v>62.049030972109826</v>
      </c>
      <c r="LX13">
        <v>67.574138078648204</v>
      </c>
      <c r="LY13">
        <v>71.342111525880469</v>
      </c>
      <c r="LZ13">
        <v>74.054604099077153</v>
      </c>
      <c r="MA13">
        <v>76.092222190145307</v>
      </c>
      <c r="MB13">
        <v>77.675272565862628</v>
      </c>
      <c r="MD13">
        <v>74.054604099077153</v>
      </c>
      <c r="ME13">
        <v>72.290275476137239</v>
      </c>
      <c r="MF13">
        <v>70.104568665234353</v>
      </c>
      <c r="MG13">
        <v>67.335442565303907</v>
      </c>
      <c r="MH13">
        <v>63.73336164291689</v>
      </c>
      <c r="MI13">
        <v>58.902687114220555</v>
      </c>
      <c r="MJ13">
        <v>52.206057001383279</v>
      </c>
      <c r="MK13">
        <v>42.646703133891691</v>
      </c>
      <c r="ML13">
        <v>28.926425835253614</v>
      </c>
      <c r="MN13">
        <v>78.938817538408202</v>
      </c>
      <c r="MO13">
        <v>77.675272565862628</v>
      </c>
      <c r="MP13">
        <v>76.092222190145307</v>
      </c>
      <c r="MQ13">
        <v>74.054604099077153</v>
      </c>
      <c r="MR13">
        <v>71.342111525880469</v>
      </c>
      <c r="MS13">
        <v>67.574138078648204</v>
      </c>
      <c r="MT13">
        <v>62.049030972109826</v>
      </c>
      <c r="MU13">
        <v>53.392925187392507</v>
      </c>
      <c r="MV13">
        <v>38.927543592792304</v>
      </c>
      <c r="MX13">
        <v>82.075679447830012</v>
      </c>
      <c r="MY13">
        <v>81.653220960468005</v>
      </c>
      <c r="MZ13">
        <v>81.183557761023394</v>
      </c>
      <c r="NA13">
        <v>80.658385014053479</v>
      </c>
      <c r="NB13">
        <v>80.067349867898429</v>
      </c>
      <c r="NC13">
        <v>79.397386894524047</v>
      </c>
      <c r="ND13">
        <v>78.631780893479061</v>
      </c>
      <c r="NE13">
        <v>77.748819576600624</v>
      </c>
      <c r="NF13">
        <v>76.719815307824206</v>
      </c>
      <c r="NH13">
        <v>84.559667968994489</v>
      </c>
      <c r="NI13">
        <v>84.267504807178383</v>
      </c>
      <c r="NJ13">
        <v>83.942304205479005</v>
      </c>
      <c r="NK13">
        <v>83.578151616482472</v>
      </c>
      <c r="NL13">
        <v>83.167638322583016</v>
      </c>
      <c r="NM13">
        <v>82.701360608259719</v>
      </c>
      <c r="NN13">
        <v>82.167204433765363</v>
      </c>
      <c r="NO13">
        <v>81.549301106397948</v>
      </c>
      <c r="NP13">
        <v>80.826464557718083</v>
      </c>
      <c r="NR13">
        <v>84.74303479368298</v>
      </c>
      <c r="NS13">
        <v>84.559667968994489</v>
      </c>
      <c r="NT13">
        <v>84.363089665905107</v>
      </c>
      <c r="NU13">
        <v>84.151823878377314</v>
      </c>
      <c r="NV13">
        <v>83.92416709568306</v>
      </c>
      <c r="NW13">
        <v>83.678142902908462</v>
      </c>
      <c r="NX13">
        <v>83.411445310297424</v>
      </c>
      <c r="NY13">
        <v>83.121367423498654</v>
      </c>
      <c r="NZ13">
        <v>82.804710857823366</v>
      </c>
      <c r="OB13">
        <v>86.39775556669359</v>
      </c>
      <c r="OC13">
        <v>86.271711495818764</v>
      </c>
      <c r="OD13">
        <v>86.136540779117155</v>
      </c>
      <c r="OE13">
        <v>85.991216594772396</v>
      </c>
      <c r="OF13">
        <v>85.834552368700145</v>
      </c>
      <c r="OG13">
        <v>85.665169512090998</v>
      </c>
      <c r="OH13">
        <v>85.481457028533526</v>
      </c>
      <c r="OI13">
        <v>85.281520501323513</v>
      </c>
      <c r="OJ13">
        <v>85.0631170629905</v>
      </c>
      <c r="OL13">
        <v>75.506132241723847</v>
      </c>
      <c r="OM13">
        <v>76.719815307824206</v>
      </c>
      <c r="ON13">
        <v>77.748819576600624</v>
      </c>
      <c r="OO13">
        <v>78.631780893479061</v>
      </c>
      <c r="OP13">
        <v>79.397386894524047</v>
      </c>
      <c r="OQ13">
        <v>80.067349867898429</v>
      </c>
      <c r="OR13">
        <v>80.658385014053479</v>
      </c>
      <c r="OS13">
        <v>81.183557761023394</v>
      </c>
      <c r="OT13">
        <v>81.653220960468005</v>
      </c>
      <c r="OV13">
        <v>79.969786680267163</v>
      </c>
      <c r="OW13">
        <v>80.826464557718083</v>
      </c>
      <c r="OX13">
        <v>81.549301106397948</v>
      </c>
      <c r="OY13">
        <v>82.167204433765363</v>
      </c>
      <c r="OZ13">
        <v>82.701360608259719</v>
      </c>
      <c r="PA13">
        <v>83.167638322583016</v>
      </c>
      <c r="PB13">
        <v>83.578151616482472</v>
      </c>
      <c r="PC13">
        <v>83.942304205479005</v>
      </c>
      <c r="PD13">
        <v>84.267504807178383</v>
      </c>
      <c r="PF13">
        <v>10.437475351118179</v>
      </c>
      <c r="PG13">
        <v>28.926425835253614</v>
      </c>
      <c r="PH13">
        <v>42.646703133891691</v>
      </c>
      <c r="PI13">
        <v>52.206057001383279</v>
      </c>
      <c r="PJ13">
        <v>58.902687114220555</v>
      </c>
      <c r="PK13">
        <v>63.73336164291689</v>
      </c>
      <c r="PL13">
        <v>67.335442565303907</v>
      </c>
      <c r="PM13">
        <v>70.104568665234353</v>
      </c>
      <c r="PN13">
        <v>72.290275476137239</v>
      </c>
      <c r="PP13">
        <v>15.068488159492208</v>
      </c>
      <c r="PQ13">
        <v>38.927543592792304</v>
      </c>
      <c r="PR13">
        <v>53.392925187392507</v>
      </c>
      <c r="PS13">
        <v>62.049030972109826</v>
      </c>
      <c r="PT13">
        <v>67.574138078648204</v>
      </c>
      <c r="PU13">
        <v>71.342111525880469</v>
      </c>
      <c r="PV13">
        <v>74.054604099077153</v>
      </c>
      <c r="PW13">
        <v>76.092222190145307</v>
      </c>
      <c r="PX13">
        <v>77.675272565862628</v>
      </c>
      <c r="PZ13">
        <v>74.054604099077153</v>
      </c>
      <c r="QA13">
        <v>72.290275476137239</v>
      </c>
      <c r="QB13">
        <v>70.104568665234353</v>
      </c>
      <c r="QC13">
        <v>67.335442565303907</v>
      </c>
      <c r="QD13">
        <v>63.73336164291689</v>
      </c>
      <c r="QE13">
        <v>58.902687114220555</v>
      </c>
      <c r="QF13">
        <v>52.206057001383279</v>
      </c>
      <c r="QG13">
        <v>42.646703133891691</v>
      </c>
      <c r="QH13">
        <v>28.926425835253614</v>
      </c>
      <c r="QJ13">
        <v>78.938817538408202</v>
      </c>
      <c r="QK13">
        <v>77.675272565862628</v>
      </c>
      <c r="QL13">
        <v>76.092222190145307</v>
      </c>
      <c r="QM13">
        <v>74.054604099077153</v>
      </c>
      <c r="QN13">
        <v>71.342111525880469</v>
      </c>
      <c r="QO13">
        <v>67.574138078648204</v>
      </c>
      <c r="QP13">
        <v>62.049030972109826</v>
      </c>
      <c r="QQ13">
        <v>53.392925187392507</v>
      </c>
      <c r="QR13">
        <v>38.927543592792304</v>
      </c>
      <c r="QT13">
        <v>82.075679447830012</v>
      </c>
      <c r="QU13">
        <v>81.653220960468005</v>
      </c>
      <c r="QV13">
        <v>81.183557761023394</v>
      </c>
      <c r="QW13">
        <v>80.658385014053479</v>
      </c>
      <c r="QX13">
        <v>80.067349867898429</v>
      </c>
      <c r="QY13">
        <v>79.397386894524047</v>
      </c>
      <c r="QZ13">
        <v>78.631780893479061</v>
      </c>
      <c r="RA13">
        <v>77.748819576600624</v>
      </c>
      <c r="RB13">
        <v>76.719815307824206</v>
      </c>
      <c r="RD13">
        <v>84.559667968994489</v>
      </c>
      <c r="RE13">
        <v>84.267504807178383</v>
      </c>
      <c r="RF13">
        <v>83.942304205479005</v>
      </c>
      <c r="RG13">
        <v>83.578151616482472</v>
      </c>
      <c r="RH13">
        <v>83.167638322583016</v>
      </c>
      <c r="RI13">
        <v>82.701360608259719</v>
      </c>
      <c r="RJ13">
        <v>82.167204433765363</v>
      </c>
      <c r="RK13">
        <v>81.549301106397948</v>
      </c>
      <c r="RL13">
        <v>80.826464557718083</v>
      </c>
      <c r="RN13">
        <v>84.74303479368298</v>
      </c>
      <c r="RO13">
        <v>84.559667968994489</v>
      </c>
      <c r="RP13">
        <v>84.363089665905107</v>
      </c>
      <c r="RQ13">
        <v>84.151823878377314</v>
      </c>
      <c r="RR13">
        <v>83.92416709568306</v>
      </c>
      <c r="RS13">
        <v>83.678142902908462</v>
      </c>
      <c r="RT13">
        <v>83.411445310297424</v>
      </c>
      <c r="RU13">
        <v>83.121367423498654</v>
      </c>
      <c r="RV13">
        <v>82.804710857823366</v>
      </c>
      <c r="RX13">
        <v>86.39775556669359</v>
      </c>
      <c r="RY13">
        <v>86.271711495818764</v>
      </c>
      <c r="RZ13">
        <v>86.136540779117155</v>
      </c>
      <c r="SA13">
        <v>85.991216594772396</v>
      </c>
      <c r="SB13">
        <v>85.834552368700145</v>
      </c>
      <c r="SC13">
        <v>85.665169512090998</v>
      </c>
      <c r="SD13">
        <v>85.481457028533526</v>
      </c>
      <c r="SE13">
        <v>85.281520501323513</v>
      </c>
      <c r="SF13">
        <v>85.0631170629905</v>
      </c>
      <c r="SH13">
        <v>75.506132241723847</v>
      </c>
      <c r="SI13">
        <v>76.719815307824206</v>
      </c>
      <c r="SJ13">
        <v>77.748819576600624</v>
      </c>
      <c r="SK13">
        <v>78.631780893479061</v>
      </c>
      <c r="SL13">
        <v>79.397386894524047</v>
      </c>
      <c r="SM13">
        <v>80.067349867898429</v>
      </c>
      <c r="SN13">
        <v>80.658385014053479</v>
      </c>
      <c r="SO13">
        <v>81.183557761023394</v>
      </c>
      <c r="SP13">
        <v>81.653220960468005</v>
      </c>
      <c r="SR13">
        <v>79.969786680267163</v>
      </c>
      <c r="SS13">
        <v>80.826464557718083</v>
      </c>
      <c r="ST13">
        <v>81.549301106397948</v>
      </c>
      <c r="SU13">
        <v>82.167204433765363</v>
      </c>
      <c r="SV13">
        <v>82.701360608259719</v>
      </c>
      <c r="SW13">
        <v>83.167638322583016</v>
      </c>
      <c r="SX13">
        <v>83.578151616482472</v>
      </c>
      <c r="SY13">
        <v>83.942304205479005</v>
      </c>
      <c r="SZ13">
        <v>84.267504807178383</v>
      </c>
      <c r="TB13">
        <v>10.437475351118179</v>
      </c>
      <c r="TC13">
        <v>28.926425835253614</v>
      </c>
      <c r="TD13">
        <v>42.646703133891691</v>
      </c>
      <c r="TE13">
        <v>52.206057001383279</v>
      </c>
      <c r="TF13">
        <v>58.902687114220555</v>
      </c>
      <c r="TG13">
        <v>63.73336164291689</v>
      </c>
      <c r="TH13">
        <v>67.335442565303907</v>
      </c>
      <c r="TI13">
        <v>70.104568665234353</v>
      </c>
      <c r="TJ13">
        <v>72.290275476137239</v>
      </c>
      <c r="TL13">
        <v>15.068488159492208</v>
      </c>
      <c r="TM13">
        <v>38.927543592792304</v>
      </c>
      <c r="TN13">
        <v>53.392925187392507</v>
      </c>
      <c r="TO13">
        <v>62.049030972109826</v>
      </c>
      <c r="TP13">
        <v>67.574138078648204</v>
      </c>
      <c r="TQ13">
        <v>71.342111525880469</v>
      </c>
      <c r="TR13">
        <v>74.054604099077153</v>
      </c>
      <c r="TS13">
        <v>76.092222190145307</v>
      </c>
      <c r="TT13">
        <v>77.675272565862628</v>
      </c>
      <c r="TV13">
        <v>74.054604099077153</v>
      </c>
      <c r="TW13">
        <v>72.290275476137239</v>
      </c>
      <c r="TX13">
        <v>70.104568665234353</v>
      </c>
      <c r="TY13">
        <v>67.335442565303907</v>
      </c>
      <c r="TZ13">
        <v>63.73336164291689</v>
      </c>
      <c r="UA13">
        <v>58.902687114220555</v>
      </c>
      <c r="UB13">
        <v>52.206057001383279</v>
      </c>
      <c r="UC13">
        <v>42.646703133891691</v>
      </c>
      <c r="UD13">
        <v>28.926425835253614</v>
      </c>
      <c r="UF13">
        <v>78.938817538408202</v>
      </c>
      <c r="UG13">
        <v>77.675272565862628</v>
      </c>
      <c r="UH13">
        <v>76.092222190145307</v>
      </c>
      <c r="UI13">
        <v>74.054604099077153</v>
      </c>
      <c r="UJ13">
        <v>71.342111525880469</v>
      </c>
      <c r="UK13">
        <v>67.574138078648204</v>
      </c>
      <c r="UL13">
        <v>62.049030972109826</v>
      </c>
      <c r="UM13">
        <v>53.392925187392507</v>
      </c>
      <c r="UN13">
        <v>38.927543592792304</v>
      </c>
      <c r="UP13">
        <v>82.075679447830012</v>
      </c>
      <c r="UQ13">
        <v>81.653220960468005</v>
      </c>
      <c r="UR13">
        <v>81.183557761023394</v>
      </c>
      <c r="US13">
        <v>80.658385014053479</v>
      </c>
      <c r="UT13">
        <v>80.067349867898429</v>
      </c>
      <c r="UU13">
        <v>79.397386894524047</v>
      </c>
      <c r="UV13">
        <v>78.631780893479061</v>
      </c>
      <c r="UW13">
        <v>77.748819576600624</v>
      </c>
      <c r="UX13">
        <v>76.719815307824206</v>
      </c>
      <c r="UZ13">
        <v>84.559667968994489</v>
      </c>
      <c r="VA13">
        <v>84.267504807178383</v>
      </c>
      <c r="VB13">
        <v>83.942304205479005</v>
      </c>
      <c r="VC13">
        <v>83.578151616482472</v>
      </c>
      <c r="VD13">
        <v>83.167638322583016</v>
      </c>
      <c r="VE13">
        <v>82.701360608259719</v>
      </c>
      <c r="VF13">
        <v>82.167204433765363</v>
      </c>
      <c r="VG13">
        <v>81.549301106397948</v>
      </c>
      <c r="VH13">
        <v>80.826464557718083</v>
      </c>
      <c r="VJ13">
        <v>84.74303479368298</v>
      </c>
      <c r="VK13">
        <v>84.559667968994489</v>
      </c>
      <c r="VL13">
        <v>84.363089665905107</v>
      </c>
      <c r="VM13">
        <v>84.151823878377314</v>
      </c>
      <c r="VN13">
        <v>83.92416709568306</v>
      </c>
      <c r="VO13">
        <v>83.678142902908462</v>
      </c>
      <c r="VP13">
        <v>83.411445310297424</v>
      </c>
      <c r="VQ13">
        <v>83.121367423498654</v>
      </c>
      <c r="VR13">
        <v>82.804710857823366</v>
      </c>
      <c r="VT13">
        <v>86.39775556669359</v>
      </c>
      <c r="VU13">
        <v>86.271711495818764</v>
      </c>
      <c r="VV13">
        <v>86.136540779117155</v>
      </c>
      <c r="VW13">
        <v>85.991216594772396</v>
      </c>
      <c r="VX13">
        <v>85.834552368700145</v>
      </c>
      <c r="VY13">
        <v>85.665169512090998</v>
      </c>
      <c r="VZ13">
        <v>85.481457028533526</v>
      </c>
      <c r="WA13">
        <v>85.281520501323513</v>
      </c>
      <c r="WB13">
        <v>85.0631170629905</v>
      </c>
      <c r="WC13">
        <v>84.82357165074086</v>
      </c>
    </row>
    <row r="14" spans="1:601">
      <c r="B14">
        <v>72.623784900280768</v>
      </c>
      <c r="C14">
        <v>74.054604099077153</v>
      </c>
      <c r="D14">
        <v>75.272554119366646</v>
      </c>
      <c r="E14">
        <v>76.320957512172342</v>
      </c>
      <c r="F14">
        <v>77.232336855317129</v>
      </c>
      <c r="G14">
        <v>78.031524348416198</v>
      </c>
      <c r="H14">
        <v>78.737774242276416</v>
      </c>
      <c r="I14">
        <v>79.366225507887918</v>
      </c>
      <c r="J14">
        <v>79.928933041150131</v>
      </c>
      <c r="L14">
        <v>83.018942593170209</v>
      </c>
      <c r="M14">
        <v>83.620751832386873</v>
      </c>
      <c r="N14">
        <v>84.127371718933205</v>
      </c>
      <c r="O14">
        <v>84.559667968994489</v>
      </c>
      <c r="P14">
        <v>84.932838274146803</v>
      </c>
      <c r="Q14">
        <v>85.258210245480953</v>
      </c>
      <c r="R14">
        <v>85.54439716667369</v>
      </c>
      <c r="S14">
        <v>85.798063641840372</v>
      </c>
      <c r="T14">
        <v>86.02444632739649</v>
      </c>
      <c r="V14">
        <v>8.6525417911147251</v>
      </c>
      <c r="W14">
        <v>24.53772847657779</v>
      </c>
      <c r="X14">
        <v>37.266401900977137</v>
      </c>
      <c r="Y14">
        <v>46.808739322492073</v>
      </c>
      <c r="Z14">
        <v>53.864623388410799</v>
      </c>
      <c r="AA14">
        <v>59.145795494102998</v>
      </c>
      <c r="AB14">
        <v>63.183653155713067</v>
      </c>
      <c r="AC14">
        <v>66.342003001237302</v>
      </c>
      <c r="AD14">
        <v>68.865760119632782</v>
      </c>
      <c r="AF14">
        <v>21.250505507133241</v>
      </c>
      <c r="AG14">
        <v>49.398705354995535</v>
      </c>
      <c r="AH14">
        <v>62.783888442692529</v>
      </c>
      <c r="AI14">
        <v>69.829346588149605</v>
      </c>
      <c r="AJ14">
        <v>74.054604099077153</v>
      </c>
      <c r="AK14">
        <v>76.842457259985196</v>
      </c>
      <c r="AL14">
        <v>78.811200071748189</v>
      </c>
      <c r="AM14">
        <v>80.272421448598394</v>
      </c>
      <c r="AN14">
        <v>81.398615141285106</v>
      </c>
      <c r="AP14">
        <v>70.921305462902609</v>
      </c>
      <c r="AQ14">
        <v>68.865760119632782</v>
      </c>
      <c r="AR14">
        <v>66.342003001237302</v>
      </c>
      <c r="AS14">
        <v>63.183653155713067</v>
      </c>
      <c r="AT14">
        <v>59.145795494102998</v>
      </c>
      <c r="AU14">
        <v>53.864623388410799</v>
      </c>
      <c r="AV14">
        <v>46.808739322492073</v>
      </c>
      <c r="AW14">
        <v>37.266401900977137</v>
      </c>
      <c r="AX14">
        <v>24.53772847657779</v>
      </c>
      <c r="AZ14">
        <v>82.292514277035025</v>
      </c>
      <c r="BA14">
        <v>81.398615141285106</v>
      </c>
      <c r="BB14">
        <v>80.272421448598394</v>
      </c>
      <c r="BC14">
        <v>78.811200071748189</v>
      </c>
      <c r="BD14">
        <v>76.842457259985196</v>
      </c>
      <c r="BE14">
        <v>74.054604099077153</v>
      </c>
      <c r="BF14">
        <v>69.829346588149605</v>
      </c>
      <c r="BG14">
        <v>62.783888442692529</v>
      </c>
      <c r="BH14">
        <v>49.398705354995535</v>
      </c>
      <c r="BJ14">
        <v>80.435607033837144</v>
      </c>
      <c r="BK14">
        <v>79.928933041150131</v>
      </c>
      <c r="BL14">
        <v>79.366225507887918</v>
      </c>
      <c r="BM14">
        <v>78.737774242276416</v>
      </c>
      <c r="BN14">
        <v>78.031524348416198</v>
      </c>
      <c r="BO14">
        <v>77.232336855317129</v>
      </c>
      <c r="BP14">
        <v>76.320957512172342</v>
      </c>
      <c r="BQ14">
        <v>75.272554119366646</v>
      </c>
      <c r="BR14">
        <v>74.054604099077153</v>
      </c>
      <c r="BT14">
        <v>86.227716390620159</v>
      </c>
      <c r="BU14">
        <v>86.02444632739649</v>
      </c>
      <c r="BV14">
        <v>85.798063641840372</v>
      </c>
      <c r="BW14">
        <v>85.54439716667369</v>
      </c>
      <c r="BX14">
        <v>85.258210245480953</v>
      </c>
      <c r="BY14">
        <v>84.932838274146803</v>
      </c>
      <c r="BZ14">
        <v>84.559667968994489</v>
      </c>
      <c r="CA14">
        <v>84.127371718933205</v>
      </c>
      <c r="CB14">
        <v>83.620751832386873</v>
      </c>
      <c r="CD14">
        <v>83.644582163692988</v>
      </c>
      <c r="CE14">
        <v>83.423505856555281</v>
      </c>
      <c r="CF14">
        <v>83.186569911400511</v>
      </c>
      <c r="CG14">
        <v>82.932013273452071</v>
      </c>
      <c r="CH14">
        <v>82.657805651023935</v>
      </c>
      <c r="CI14">
        <v>82.361594348902344</v>
      </c>
      <c r="CJ14">
        <v>82.040638075551414</v>
      </c>
      <c r="CK14">
        <v>81.691723872516675</v>
      </c>
      <c r="CL14">
        <v>81.311061967619239</v>
      </c>
      <c r="CN14">
        <v>87.504426716615725</v>
      </c>
      <c r="CO14">
        <v>87.416979331364942</v>
      </c>
      <c r="CP14">
        <v>87.323185532913527</v>
      </c>
      <c r="CQ14">
        <v>87.222328992114129</v>
      </c>
      <c r="CR14">
        <v>87.113581456135393</v>
      </c>
      <c r="CS14">
        <v>86.995980021304931</v>
      </c>
      <c r="CT14">
        <v>86.868398639378938</v>
      </c>
      <c r="CU14">
        <v>86.729512076816448</v>
      </c>
      <c r="CV14">
        <v>86.577749890216253</v>
      </c>
      <c r="CX14">
        <v>72.623784900280768</v>
      </c>
      <c r="CY14">
        <v>74.054604099077153</v>
      </c>
      <c r="CZ14">
        <v>75.272554119366646</v>
      </c>
      <c r="DA14">
        <v>76.320957512172342</v>
      </c>
      <c r="DB14">
        <v>77.232336855317129</v>
      </c>
      <c r="DC14">
        <v>78.031524348416198</v>
      </c>
      <c r="DD14">
        <v>78.737774242276416</v>
      </c>
      <c r="DE14">
        <v>79.366225507887918</v>
      </c>
      <c r="DF14">
        <v>79.928933041150131</v>
      </c>
      <c r="DH14">
        <v>83.018942593170209</v>
      </c>
      <c r="DI14">
        <v>83.620751832386873</v>
      </c>
      <c r="DJ14">
        <v>84.127371718933205</v>
      </c>
      <c r="DK14">
        <v>84.559667968994489</v>
      </c>
      <c r="DL14">
        <v>84.932838274146803</v>
      </c>
      <c r="DM14">
        <v>85.258210245480953</v>
      </c>
      <c r="DN14">
        <v>85.54439716667369</v>
      </c>
      <c r="DO14">
        <v>85.798063641840372</v>
      </c>
      <c r="DP14">
        <v>86.02444632739649</v>
      </c>
      <c r="DR14">
        <v>8.6525417911147251</v>
      </c>
      <c r="DS14">
        <v>24.53772847657779</v>
      </c>
      <c r="DT14">
        <v>37.266401900977137</v>
      </c>
      <c r="DU14">
        <v>46.808739322492073</v>
      </c>
      <c r="DV14">
        <v>53.864623388410799</v>
      </c>
      <c r="DW14">
        <v>59.145795494102998</v>
      </c>
      <c r="DX14">
        <v>63.183653155713067</v>
      </c>
      <c r="DY14">
        <v>66.342003001237302</v>
      </c>
      <c r="DZ14">
        <v>68.865760119632782</v>
      </c>
      <c r="EB14">
        <v>21.250505507133241</v>
      </c>
      <c r="EC14">
        <v>49.398705354995535</v>
      </c>
      <c r="ED14">
        <v>62.783888442692529</v>
      </c>
      <c r="EE14">
        <v>69.829346588149605</v>
      </c>
      <c r="EF14">
        <v>74.054604099077153</v>
      </c>
      <c r="EG14">
        <v>76.842457259985196</v>
      </c>
      <c r="EH14">
        <v>78.811200071748189</v>
      </c>
      <c r="EI14">
        <v>80.272421448598394</v>
      </c>
      <c r="EJ14">
        <v>81.398615141285106</v>
      </c>
      <c r="EL14">
        <v>70.921305462902609</v>
      </c>
      <c r="EM14">
        <v>68.865760119632782</v>
      </c>
      <c r="EN14">
        <v>66.342003001237302</v>
      </c>
      <c r="EO14">
        <v>63.183653155713067</v>
      </c>
      <c r="EP14">
        <v>59.145795494102998</v>
      </c>
      <c r="EQ14">
        <v>53.864623388410799</v>
      </c>
      <c r="ER14">
        <v>46.808739322492073</v>
      </c>
      <c r="ES14">
        <v>37.266401900977137</v>
      </c>
      <c r="ET14">
        <v>24.53772847657779</v>
      </c>
      <c r="EV14">
        <v>82.292514277035025</v>
      </c>
      <c r="EW14">
        <v>81.398615141285106</v>
      </c>
      <c r="EX14">
        <v>80.272421448598394</v>
      </c>
      <c r="EY14">
        <v>78.811200071748189</v>
      </c>
      <c r="EZ14">
        <v>76.842457259985196</v>
      </c>
      <c r="FA14">
        <v>74.054604099077153</v>
      </c>
      <c r="FB14">
        <v>69.829346588149605</v>
      </c>
      <c r="FC14">
        <v>62.783888442692529</v>
      </c>
      <c r="FD14">
        <v>49.398705354995535</v>
      </c>
      <c r="FF14">
        <v>80.435607033837144</v>
      </c>
      <c r="FG14">
        <v>79.928933041150131</v>
      </c>
      <c r="FH14">
        <v>79.366225507887918</v>
      </c>
      <c r="FI14">
        <v>78.737774242276416</v>
      </c>
      <c r="FJ14">
        <v>78.031524348416198</v>
      </c>
      <c r="FK14">
        <v>77.232336855317129</v>
      </c>
      <c r="FL14">
        <v>76.320957512172342</v>
      </c>
      <c r="FM14">
        <v>75.272554119366646</v>
      </c>
      <c r="FN14">
        <v>74.054604099077153</v>
      </c>
      <c r="FP14">
        <v>86.227716390620159</v>
      </c>
      <c r="FQ14">
        <v>86.02444632739649</v>
      </c>
      <c r="FR14">
        <v>85.798063641840372</v>
      </c>
      <c r="FS14">
        <v>85.54439716667369</v>
      </c>
      <c r="FT14">
        <v>85.258210245480953</v>
      </c>
      <c r="FU14">
        <v>84.932838274146803</v>
      </c>
      <c r="FV14">
        <v>84.559667968994489</v>
      </c>
      <c r="FW14">
        <v>84.127371718933205</v>
      </c>
      <c r="FX14">
        <v>83.620751832386873</v>
      </c>
      <c r="FZ14">
        <v>83.644582163692988</v>
      </c>
      <c r="GA14">
        <v>83.423505856555281</v>
      </c>
      <c r="GB14">
        <v>83.186569911400511</v>
      </c>
      <c r="GC14">
        <v>82.932013273452071</v>
      </c>
      <c r="GD14">
        <v>82.657805651023935</v>
      </c>
      <c r="GE14">
        <v>82.361594348902344</v>
      </c>
      <c r="GF14">
        <v>82.040638075551414</v>
      </c>
      <c r="GG14">
        <v>81.691723872516675</v>
      </c>
      <c r="GH14">
        <v>81.311061967619239</v>
      </c>
      <c r="GJ14">
        <v>87.504426716615725</v>
      </c>
      <c r="GK14">
        <v>87.416979331364942</v>
      </c>
      <c r="GL14">
        <v>87.323185532913527</v>
      </c>
      <c r="GM14">
        <v>87.222328992114129</v>
      </c>
      <c r="GN14">
        <v>87.113581456135393</v>
      </c>
      <c r="GO14">
        <v>86.995980021304931</v>
      </c>
      <c r="GP14">
        <v>86.868398639378938</v>
      </c>
      <c r="GQ14">
        <v>86.729512076816448</v>
      </c>
      <c r="GR14">
        <v>86.577749890216253</v>
      </c>
      <c r="GT14">
        <v>72.623784900280768</v>
      </c>
      <c r="GU14">
        <v>74.054604099077153</v>
      </c>
      <c r="GV14">
        <v>75.272554119366646</v>
      </c>
      <c r="GW14">
        <v>76.320957512172342</v>
      </c>
      <c r="GX14">
        <v>77.232336855317129</v>
      </c>
      <c r="GY14">
        <v>78.031524348416198</v>
      </c>
      <c r="GZ14">
        <v>78.737774242276416</v>
      </c>
      <c r="HA14">
        <v>79.366225507887918</v>
      </c>
      <c r="HB14">
        <v>79.928933041150131</v>
      </c>
      <c r="HD14">
        <v>83.018942593170209</v>
      </c>
      <c r="HE14">
        <v>83.620751832386873</v>
      </c>
      <c r="HF14">
        <v>84.127371718933205</v>
      </c>
      <c r="HG14">
        <v>84.559667968994489</v>
      </c>
      <c r="HH14">
        <v>84.932838274146803</v>
      </c>
      <c r="HI14">
        <v>85.258210245480953</v>
      </c>
      <c r="HJ14">
        <v>85.54439716667369</v>
      </c>
      <c r="HK14">
        <v>85.798063641840372</v>
      </c>
      <c r="HL14">
        <v>86.02444632739649</v>
      </c>
      <c r="HN14">
        <v>8.6525417911147251</v>
      </c>
      <c r="HO14">
        <v>24.53772847657779</v>
      </c>
      <c r="HP14">
        <v>37.266401900977137</v>
      </c>
      <c r="HQ14">
        <v>46.808739322492073</v>
      </c>
      <c r="HR14">
        <v>53.864623388410799</v>
      </c>
      <c r="HS14">
        <v>59.145795494102998</v>
      </c>
      <c r="HT14">
        <v>63.183653155713067</v>
      </c>
      <c r="HU14">
        <v>66.342003001237302</v>
      </c>
      <c r="HV14">
        <v>68.865760119632782</v>
      </c>
      <c r="HX14">
        <v>21.250505507133241</v>
      </c>
      <c r="HY14">
        <v>49.398705354995535</v>
      </c>
      <c r="HZ14">
        <v>62.783888442692529</v>
      </c>
      <c r="IA14">
        <v>69.829346588149605</v>
      </c>
      <c r="IB14">
        <v>74.054604099077153</v>
      </c>
      <c r="IC14">
        <v>76.842457259985196</v>
      </c>
      <c r="ID14">
        <v>78.811200071748189</v>
      </c>
      <c r="IE14">
        <v>80.272421448598394</v>
      </c>
      <c r="IF14">
        <v>81.398615141285106</v>
      </c>
      <c r="IH14">
        <v>70.921305462902609</v>
      </c>
      <c r="II14">
        <v>68.865760119632782</v>
      </c>
      <c r="IJ14">
        <v>66.342003001237302</v>
      </c>
      <c r="IK14">
        <v>63.183653155713067</v>
      </c>
      <c r="IL14">
        <v>59.145795494102998</v>
      </c>
      <c r="IM14">
        <v>53.864623388410799</v>
      </c>
      <c r="IN14">
        <v>46.808739322492073</v>
      </c>
      <c r="IO14">
        <v>37.266401900977137</v>
      </c>
      <c r="IP14">
        <v>24.53772847657779</v>
      </c>
      <c r="IR14">
        <v>82.292514277035025</v>
      </c>
      <c r="IS14">
        <v>81.398615141285106</v>
      </c>
      <c r="IT14">
        <v>80.272421448598394</v>
      </c>
      <c r="IU14">
        <v>78.811200071748189</v>
      </c>
      <c r="IV14">
        <v>76.842457259985196</v>
      </c>
      <c r="IW14">
        <v>74.054604099077153</v>
      </c>
      <c r="IX14">
        <v>69.829346588149605</v>
      </c>
      <c r="IY14">
        <v>62.783888442692529</v>
      </c>
      <c r="IZ14">
        <v>49.398705354995535</v>
      </c>
      <c r="JB14">
        <v>80.435607033837144</v>
      </c>
      <c r="JC14">
        <v>79.928933041150131</v>
      </c>
      <c r="JD14">
        <v>79.366225507887918</v>
      </c>
      <c r="JE14">
        <v>78.737774242276416</v>
      </c>
      <c r="JF14">
        <v>78.031524348416198</v>
      </c>
      <c r="JG14">
        <v>77.232336855317129</v>
      </c>
      <c r="JH14">
        <v>76.320957512172342</v>
      </c>
      <c r="JI14">
        <v>75.272554119366646</v>
      </c>
      <c r="JJ14">
        <v>74.054604099077153</v>
      </c>
      <c r="JL14">
        <v>86.227716390620159</v>
      </c>
      <c r="JM14">
        <v>86.02444632739649</v>
      </c>
      <c r="JN14">
        <v>85.798063641840372</v>
      </c>
      <c r="JO14">
        <v>85.54439716667369</v>
      </c>
      <c r="JP14">
        <v>85.258210245480953</v>
      </c>
      <c r="JQ14">
        <v>84.932838274146803</v>
      </c>
      <c r="JR14">
        <v>84.559667968994489</v>
      </c>
      <c r="JS14">
        <v>84.127371718933205</v>
      </c>
      <c r="JT14">
        <v>83.620751832386873</v>
      </c>
      <c r="JV14">
        <v>83.644582163692988</v>
      </c>
      <c r="JW14">
        <v>83.423505856555281</v>
      </c>
      <c r="JX14">
        <v>83.186569911400511</v>
      </c>
      <c r="JY14">
        <v>82.932013273452071</v>
      </c>
      <c r="JZ14">
        <v>82.657805651023935</v>
      </c>
      <c r="KA14">
        <v>82.361594348902344</v>
      </c>
      <c r="KB14">
        <v>82.040638075551414</v>
      </c>
      <c r="KC14">
        <v>81.691723872516675</v>
      </c>
      <c r="KD14">
        <v>81.311061967619239</v>
      </c>
      <c r="KF14">
        <v>87.504426716615725</v>
      </c>
      <c r="KG14">
        <v>87.416979331364942</v>
      </c>
      <c r="KH14">
        <v>87.323185532913527</v>
      </c>
      <c r="KI14">
        <v>87.222328992114129</v>
      </c>
      <c r="KJ14">
        <v>87.113581456135393</v>
      </c>
      <c r="KK14">
        <v>86.995980021304931</v>
      </c>
      <c r="KL14">
        <v>86.868398639378938</v>
      </c>
      <c r="KM14">
        <v>86.729512076816448</v>
      </c>
      <c r="KN14">
        <v>86.577749890216253</v>
      </c>
      <c r="KP14">
        <v>72.623784900280768</v>
      </c>
      <c r="KQ14">
        <v>74.054604099077153</v>
      </c>
      <c r="KR14">
        <v>75.272554119366646</v>
      </c>
      <c r="KS14">
        <v>76.320957512172342</v>
      </c>
      <c r="KT14">
        <v>77.232336855317129</v>
      </c>
      <c r="KU14">
        <v>78.031524348416198</v>
      </c>
      <c r="KV14">
        <v>78.737774242276416</v>
      </c>
      <c r="KW14">
        <v>79.366225507887918</v>
      </c>
      <c r="KX14">
        <v>79.928933041150131</v>
      </c>
      <c r="KZ14">
        <v>83.018942593170209</v>
      </c>
      <c r="LA14">
        <v>83.620751832386873</v>
      </c>
      <c r="LB14">
        <v>84.127371718933205</v>
      </c>
      <c r="LC14">
        <v>84.559667968994489</v>
      </c>
      <c r="LD14">
        <v>84.932838274146803</v>
      </c>
      <c r="LE14">
        <v>85.258210245480953</v>
      </c>
      <c r="LF14">
        <v>85.54439716667369</v>
      </c>
      <c r="LG14">
        <v>85.798063641840372</v>
      </c>
      <c r="LH14">
        <v>86.02444632739649</v>
      </c>
      <c r="LJ14">
        <v>8.6525417911147251</v>
      </c>
      <c r="LK14">
        <v>24.53772847657779</v>
      </c>
      <c r="LL14">
        <v>37.266401900977137</v>
      </c>
      <c r="LM14">
        <v>46.808739322492073</v>
      </c>
      <c r="LN14">
        <v>53.864623388410799</v>
      </c>
      <c r="LO14">
        <v>59.145795494102998</v>
      </c>
      <c r="LP14">
        <v>63.183653155713067</v>
      </c>
      <c r="LQ14">
        <v>66.342003001237302</v>
      </c>
      <c r="LR14">
        <v>68.865760119632782</v>
      </c>
      <c r="LT14">
        <v>21.250505507133241</v>
      </c>
      <c r="LU14">
        <v>49.398705354995535</v>
      </c>
      <c r="LV14">
        <v>62.783888442692529</v>
      </c>
      <c r="LW14">
        <v>69.829346588149605</v>
      </c>
      <c r="LX14">
        <v>74.054604099077153</v>
      </c>
      <c r="LY14">
        <v>76.842457259985196</v>
      </c>
      <c r="LZ14">
        <v>78.811200071748189</v>
      </c>
      <c r="MA14">
        <v>80.272421448598394</v>
      </c>
      <c r="MB14">
        <v>81.398615141285106</v>
      </c>
      <c r="MD14">
        <v>70.921305462902609</v>
      </c>
      <c r="ME14">
        <v>68.865760119632782</v>
      </c>
      <c r="MF14">
        <v>66.342003001237302</v>
      </c>
      <c r="MG14">
        <v>63.183653155713067</v>
      </c>
      <c r="MH14">
        <v>59.145795494102998</v>
      </c>
      <c r="MI14">
        <v>53.864623388410799</v>
      </c>
      <c r="MJ14">
        <v>46.808739322492073</v>
      </c>
      <c r="MK14">
        <v>37.266401900977137</v>
      </c>
      <c r="ML14">
        <v>24.53772847657779</v>
      </c>
      <c r="MN14">
        <v>82.292514277035025</v>
      </c>
      <c r="MO14">
        <v>81.398615141285106</v>
      </c>
      <c r="MP14">
        <v>80.272421448598394</v>
      </c>
      <c r="MQ14">
        <v>78.811200071748189</v>
      </c>
      <c r="MR14">
        <v>76.842457259985196</v>
      </c>
      <c r="MS14">
        <v>74.054604099077153</v>
      </c>
      <c r="MT14">
        <v>69.829346588149605</v>
      </c>
      <c r="MU14">
        <v>62.783888442692529</v>
      </c>
      <c r="MV14">
        <v>49.398705354995535</v>
      </c>
      <c r="MX14">
        <v>80.435607033837144</v>
      </c>
      <c r="MY14">
        <v>79.928933041150131</v>
      </c>
      <c r="MZ14">
        <v>79.366225507887918</v>
      </c>
      <c r="NA14">
        <v>78.737774242276416</v>
      </c>
      <c r="NB14">
        <v>78.031524348416198</v>
      </c>
      <c r="NC14">
        <v>77.232336855317129</v>
      </c>
      <c r="ND14">
        <v>76.320957512172342</v>
      </c>
      <c r="NE14">
        <v>75.272554119366646</v>
      </c>
      <c r="NF14">
        <v>74.054604099077153</v>
      </c>
      <c r="NH14">
        <v>86.227716390620159</v>
      </c>
      <c r="NI14">
        <v>86.02444632739649</v>
      </c>
      <c r="NJ14">
        <v>85.798063641840372</v>
      </c>
      <c r="NK14">
        <v>85.54439716667369</v>
      </c>
      <c r="NL14">
        <v>85.258210245480953</v>
      </c>
      <c r="NM14">
        <v>84.932838274146803</v>
      </c>
      <c r="NN14">
        <v>84.559667968994489</v>
      </c>
      <c r="NO14">
        <v>84.127371718933205</v>
      </c>
      <c r="NP14">
        <v>83.620751832386873</v>
      </c>
      <c r="NR14">
        <v>83.644582163692988</v>
      </c>
      <c r="NS14">
        <v>83.423505856555281</v>
      </c>
      <c r="NT14">
        <v>83.186569911400511</v>
      </c>
      <c r="NU14">
        <v>82.932013273452071</v>
      </c>
      <c r="NV14">
        <v>82.657805651023935</v>
      </c>
      <c r="NW14">
        <v>82.361594348902344</v>
      </c>
      <c r="NX14">
        <v>82.040638075551414</v>
      </c>
      <c r="NY14">
        <v>81.691723872516675</v>
      </c>
      <c r="NZ14">
        <v>81.311061967619239</v>
      </c>
      <c r="OB14">
        <v>87.504426716615725</v>
      </c>
      <c r="OC14">
        <v>87.416979331364942</v>
      </c>
      <c r="OD14">
        <v>87.323185532913527</v>
      </c>
      <c r="OE14">
        <v>87.222328992114129</v>
      </c>
      <c r="OF14">
        <v>87.113581456135393</v>
      </c>
      <c r="OG14">
        <v>86.995980021304931</v>
      </c>
      <c r="OH14">
        <v>86.868398639378938</v>
      </c>
      <c r="OI14">
        <v>86.729512076816448</v>
      </c>
      <c r="OJ14">
        <v>86.577749890216253</v>
      </c>
      <c r="OL14">
        <v>72.623784900280768</v>
      </c>
      <c r="OM14">
        <v>74.054604099077153</v>
      </c>
      <c r="ON14">
        <v>75.272554119366646</v>
      </c>
      <c r="OO14">
        <v>76.320957512172342</v>
      </c>
      <c r="OP14">
        <v>77.232336855317129</v>
      </c>
      <c r="OQ14">
        <v>78.031524348416198</v>
      </c>
      <c r="OR14">
        <v>78.737774242276416</v>
      </c>
      <c r="OS14">
        <v>79.366225507887918</v>
      </c>
      <c r="OT14">
        <v>79.928933041150131</v>
      </c>
      <c r="OV14">
        <v>83.018942593170209</v>
      </c>
      <c r="OW14">
        <v>83.620751832386873</v>
      </c>
      <c r="OX14">
        <v>84.127371718933205</v>
      </c>
      <c r="OY14">
        <v>84.559667968994489</v>
      </c>
      <c r="OZ14">
        <v>84.932838274146803</v>
      </c>
      <c r="PA14">
        <v>85.258210245480953</v>
      </c>
      <c r="PB14">
        <v>85.54439716667369</v>
      </c>
      <c r="PC14">
        <v>85.798063641840372</v>
      </c>
      <c r="PD14">
        <v>86.02444632739649</v>
      </c>
      <c r="PF14">
        <v>8.6525417911147251</v>
      </c>
      <c r="PG14">
        <v>24.53772847657779</v>
      </c>
      <c r="PH14">
        <v>37.266401900977137</v>
      </c>
      <c r="PI14">
        <v>46.808739322492073</v>
      </c>
      <c r="PJ14">
        <v>53.864623388410799</v>
      </c>
      <c r="PK14">
        <v>59.145795494102998</v>
      </c>
      <c r="PL14">
        <v>63.183653155713067</v>
      </c>
      <c r="PM14">
        <v>66.342003001237302</v>
      </c>
      <c r="PN14">
        <v>68.865760119632782</v>
      </c>
      <c r="PP14">
        <v>21.250505507133241</v>
      </c>
      <c r="PQ14">
        <v>49.398705354995535</v>
      </c>
      <c r="PR14">
        <v>62.783888442692529</v>
      </c>
      <c r="PS14">
        <v>69.829346588149605</v>
      </c>
      <c r="PT14">
        <v>74.054604099077153</v>
      </c>
      <c r="PU14">
        <v>76.842457259985196</v>
      </c>
      <c r="PV14">
        <v>78.811200071748189</v>
      </c>
      <c r="PW14">
        <v>80.272421448598394</v>
      </c>
      <c r="PX14">
        <v>81.398615141285106</v>
      </c>
      <c r="PZ14">
        <v>70.921305462902609</v>
      </c>
      <c r="QA14">
        <v>68.865760119632782</v>
      </c>
      <c r="QB14">
        <v>66.342003001237302</v>
      </c>
      <c r="QC14">
        <v>63.183653155713067</v>
      </c>
      <c r="QD14">
        <v>59.145795494102998</v>
      </c>
      <c r="QE14">
        <v>53.864623388410799</v>
      </c>
      <c r="QF14">
        <v>46.808739322492073</v>
      </c>
      <c r="QG14">
        <v>37.266401900977137</v>
      </c>
      <c r="QH14">
        <v>24.53772847657779</v>
      </c>
      <c r="QJ14">
        <v>82.292514277035025</v>
      </c>
      <c r="QK14">
        <v>81.398615141285106</v>
      </c>
      <c r="QL14">
        <v>80.272421448598394</v>
      </c>
      <c r="QM14">
        <v>78.811200071748189</v>
      </c>
      <c r="QN14">
        <v>76.842457259985196</v>
      </c>
      <c r="QO14">
        <v>74.054604099077153</v>
      </c>
      <c r="QP14">
        <v>69.829346588149605</v>
      </c>
      <c r="QQ14">
        <v>62.783888442692529</v>
      </c>
      <c r="QR14">
        <v>49.398705354995535</v>
      </c>
      <c r="QT14">
        <v>80.435607033837144</v>
      </c>
      <c r="QU14">
        <v>79.928933041150131</v>
      </c>
      <c r="QV14">
        <v>79.366225507887918</v>
      </c>
      <c r="QW14">
        <v>78.737774242276416</v>
      </c>
      <c r="QX14">
        <v>78.031524348416198</v>
      </c>
      <c r="QY14">
        <v>77.232336855317129</v>
      </c>
      <c r="QZ14">
        <v>76.320957512172342</v>
      </c>
      <c r="RA14">
        <v>75.272554119366646</v>
      </c>
      <c r="RB14">
        <v>74.054604099077153</v>
      </c>
      <c r="RD14">
        <v>86.227716390620159</v>
      </c>
      <c r="RE14">
        <v>86.02444632739649</v>
      </c>
      <c r="RF14">
        <v>85.798063641840372</v>
      </c>
      <c r="RG14">
        <v>85.54439716667369</v>
      </c>
      <c r="RH14">
        <v>85.258210245480953</v>
      </c>
      <c r="RI14">
        <v>84.932838274146803</v>
      </c>
      <c r="RJ14">
        <v>84.559667968994489</v>
      </c>
      <c r="RK14">
        <v>84.127371718933205</v>
      </c>
      <c r="RL14">
        <v>83.620751832386873</v>
      </c>
      <c r="RN14">
        <v>83.644582163692988</v>
      </c>
      <c r="RO14">
        <v>83.423505856555281</v>
      </c>
      <c r="RP14">
        <v>83.186569911400511</v>
      </c>
      <c r="RQ14">
        <v>82.932013273452071</v>
      </c>
      <c r="RR14">
        <v>82.657805651023935</v>
      </c>
      <c r="RS14">
        <v>82.361594348902344</v>
      </c>
      <c r="RT14">
        <v>82.040638075551414</v>
      </c>
      <c r="RU14">
        <v>81.691723872516675</v>
      </c>
      <c r="RV14">
        <v>81.311061967619239</v>
      </c>
      <c r="RX14">
        <v>87.504426716615725</v>
      </c>
      <c r="RY14">
        <v>87.416979331364942</v>
      </c>
      <c r="RZ14">
        <v>87.323185532913527</v>
      </c>
      <c r="SA14">
        <v>87.222328992114129</v>
      </c>
      <c r="SB14">
        <v>87.113581456135393</v>
      </c>
      <c r="SC14">
        <v>86.995980021304931</v>
      </c>
      <c r="SD14">
        <v>86.868398639378938</v>
      </c>
      <c r="SE14">
        <v>86.729512076816448</v>
      </c>
      <c r="SF14">
        <v>86.577749890216253</v>
      </c>
      <c r="SH14">
        <v>72.623784900280768</v>
      </c>
      <c r="SI14">
        <v>74.054604099077153</v>
      </c>
      <c r="SJ14">
        <v>75.272554119366646</v>
      </c>
      <c r="SK14">
        <v>76.320957512172342</v>
      </c>
      <c r="SL14">
        <v>77.232336855317129</v>
      </c>
      <c r="SM14">
        <v>78.031524348416198</v>
      </c>
      <c r="SN14">
        <v>78.737774242276416</v>
      </c>
      <c r="SO14">
        <v>79.366225507887918</v>
      </c>
      <c r="SP14">
        <v>79.928933041150131</v>
      </c>
      <c r="SR14">
        <v>83.018942593170209</v>
      </c>
      <c r="SS14">
        <v>83.620751832386873</v>
      </c>
      <c r="ST14">
        <v>84.127371718933205</v>
      </c>
      <c r="SU14">
        <v>84.559667968994489</v>
      </c>
      <c r="SV14">
        <v>84.932838274146803</v>
      </c>
      <c r="SW14">
        <v>85.258210245480953</v>
      </c>
      <c r="SX14">
        <v>85.54439716667369</v>
      </c>
      <c r="SY14">
        <v>85.798063641840372</v>
      </c>
      <c r="SZ14">
        <v>86.02444632739649</v>
      </c>
      <c r="TB14">
        <v>8.6525417911147251</v>
      </c>
      <c r="TC14">
        <v>24.53772847657779</v>
      </c>
      <c r="TD14">
        <v>37.266401900977137</v>
      </c>
      <c r="TE14">
        <v>46.808739322492073</v>
      </c>
      <c r="TF14">
        <v>53.864623388410799</v>
      </c>
      <c r="TG14">
        <v>59.145795494102998</v>
      </c>
      <c r="TH14">
        <v>63.183653155713067</v>
      </c>
      <c r="TI14">
        <v>66.342003001237302</v>
      </c>
      <c r="TJ14">
        <v>68.865760119632782</v>
      </c>
      <c r="TL14">
        <v>21.250505507133241</v>
      </c>
      <c r="TM14">
        <v>49.398705354995535</v>
      </c>
      <c r="TN14">
        <v>62.783888442692529</v>
      </c>
      <c r="TO14">
        <v>69.829346588149605</v>
      </c>
      <c r="TP14">
        <v>74.054604099077153</v>
      </c>
      <c r="TQ14">
        <v>76.842457259985196</v>
      </c>
      <c r="TR14">
        <v>78.811200071748189</v>
      </c>
      <c r="TS14">
        <v>80.272421448598394</v>
      </c>
      <c r="TT14">
        <v>81.398615141285106</v>
      </c>
      <c r="TV14">
        <v>70.921305462902609</v>
      </c>
      <c r="TW14">
        <v>68.865760119632782</v>
      </c>
      <c r="TX14">
        <v>66.342003001237302</v>
      </c>
      <c r="TY14">
        <v>63.183653155713067</v>
      </c>
      <c r="TZ14">
        <v>59.145795494102998</v>
      </c>
      <c r="UA14">
        <v>53.864623388410799</v>
      </c>
      <c r="UB14">
        <v>46.808739322492073</v>
      </c>
      <c r="UC14">
        <v>37.266401900977137</v>
      </c>
      <c r="UD14">
        <v>24.53772847657779</v>
      </c>
      <c r="UF14">
        <v>82.292514277035025</v>
      </c>
      <c r="UG14">
        <v>81.398615141285106</v>
      </c>
      <c r="UH14">
        <v>80.272421448598394</v>
      </c>
      <c r="UI14">
        <v>78.811200071748189</v>
      </c>
      <c r="UJ14">
        <v>76.842457259985196</v>
      </c>
      <c r="UK14">
        <v>74.054604099077153</v>
      </c>
      <c r="UL14">
        <v>69.829346588149605</v>
      </c>
      <c r="UM14">
        <v>62.783888442692529</v>
      </c>
      <c r="UN14">
        <v>49.398705354995535</v>
      </c>
      <c r="UP14">
        <v>80.435607033837144</v>
      </c>
      <c r="UQ14">
        <v>79.928933041150131</v>
      </c>
      <c r="UR14">
        <v>79.366225507887918</v>
      </c>
      <c r="US14">
        <v>78.737774242276416</v>
      </c>
      <c r="UT14">
        <v>78.031524348416198</v>
      </c>
      <c r="UU14">
        <v>77.232336855317129</v>
      </c>
      <c r="UV14">
        <v>76.320957512172342</v>
      </c>
      <c r="UW14">
        <v>75.272554119366646</v>
      </c>
      <c r="UX14">
        <v>74.054604099077153</v>
      </c>
      <c r="UZ14">
        <v>86.227716390620159</v>
      </c>
      <c r="VA14">
        <v>86.02444632739649</v>
      </c>
      <c r="VB14">
        <v>85.798063641840372</v>
      </c>
      <c r="VC14">
        <v>85.54439716667369</v>
      </c>
      <c r="VD14">
        <v>85.258210245480953</v>
      </c>
      <c r="VE14">
        <v>84.932838274146803</v>
      </c>
      <c r="VF14">
        <v>84.559667968994489</v>
      </c>
      <c r="VG14">
        <v>84.127371718933205</v>
      </c>
      <c r="VH14">
        <v>83.620751832386873</v>
      </c>
      <c r="VJ14">
        <v>83.644582163692988</v>
      </c>
      <c r="VK14">
        <v>83.423505856555281</v>
      </c>
      <c r="VL14">
        <v>83.186569911400511</v>
      </c>
      <c r="VM14">
        <v>82.932013273452071</v>
      </c>
      <c r="VN14">
        <v>82.657805651023935</v>
      </c>
      <c r="VO14">
        <v>82.361594348902344</v>
      </c>
      <c r="VP14">
        <v>82.040638075551414</v>
      </c>
      <c r="VQ14">
        <v>81.691723872516675</v>
      </c>
      <c r="VR14">
        <v>81.311061967619239</v>
      </c>
      <c r="VT14">
        <v>87.504426716615725</v>
      </c>
      <c r="VU14">
        <v>87.416979331364942</v>
      </c>
      <c r="VV14">
        <v>87.323185532913527</v>
      </c>
      <c r="VW14">
        <v>87.222328992114129</v>
      </c>
      <c r="VX14">
        <v>87.113581456135393</v>
      </c>
      <c r="VY14">
        <v>86.995980021304931</v>
      </c>
      <c r="VZ14">
        <v>86.868398639378938</v>
      </c>
      <c r="WA14">
        <v>86.729512076816448</v>
      </c>
      <c r="WB14">
        <v>86.577749890216253</v>
      </c>
      <c r="WC14">
        <v>86.41123703961992</v>
      </c>
    </row>
    <row r="15" spans="1:601">
      <c r="B15">
        <v>69.829346588149605</v>
      </c>
      <c r="C15">
        <v>71.458355249175725</v>
      </c>
      <c r="D15">
        <v>72.851268809188099</v>
      </c>
      <c r="E15">
        <v>74.054604099077153</v>
      </c>
      <c r="F15">
        <v>75.103722823290965</v>
      </c>
      <c r="G15">
        <v>76.025899435594539</v>
      </c>
      <c r="H15">
        <v>76.842457259985196</v>
      </c>
      <c r="I15">
        <v>77.570276981545547</v>
      </c>
      <c r="J15">
        <v>78.222877306175604</v>
      </c>
      <c r="L15">
        <v>86.108323705919247</v>
      </c>
      <c r="M15">
        <v>86.445821764467908</v>
      </c>
      <c r="N15">
        <v>86.729512076816448</v>
      </c>
      <c r="O15">
        <v>86.971301421659419</v>
      </c>
      <c r="P15">
        <v>87.179827527551524</v>
      </c>
      <c r="Q15">
        <v>87.361508174588792</v>
      </c>
      <c r="R15">
        <v>87.521210891421674</v>
      </c>
      <c r="S15">
        <v>87.662694140876184</v>
      </c>
      <c r="T15">
        <v>87.788906022828925</v>
      </c>
      <c r="V15">
        <v>7.3860431512672688</v>
      </c>
      <c r="W15">
        <v>21.250505507133241</v>
      </c>
      <c r="X15">
        <v>32.949215116590452</v>
      </c>
      <c r="Y15">
        <v>42.220833135927926</v>
      </c>
      <c r="Z15">
        <v>49.398705354995535</v>
      </c>
      <c r="AA15">
        <v>54.958070598460985</v>
      </c>
      <c r="AB15">
        <v>59.314826910404875</v>
      </c>
      <c r="AC15">
        <v>62.783888442692529</v>
      </c>
      <c r="AD15">
        <v>65.592331332219899</v>
      </c>
      <c r="AF15">
        <v>34.992020198558663</v>
      </c>
      <c r="AG15">
        <v>64.536654938128393</v>
      </c>
      <c r="AH15">
        <v>74.054604099077153</v>
      </c>
      <c r="AI15">
        <v>78.465379346355277</v>
      </c>
      <c r="AJ15">
        <v>80.980677568618319</v>
      </c>
      <c r="AK15">
        <v>82.6004053401129</v>
      </c>
      <c r="AL15">
        <v>83.728922550498865</v>
      </c>
      <c r="AM15">
        <v>84.559667968994489</v>
      </c>
      <c r="AN15">
        <v>85.196514240930924</v>
      </c>
      <c r="AP15">
        <v>67.902107884311278</v>
      </c>
      <c r="AQ15">
        <v>65.592331332219899</v>
      </c>
      <c r="AR15">
        <v>62.783888442692529</v>
      </c>
      <c r="AS15">
        <v>59.314826910404875</v>
      </c>
      <c r="AT15">
        <v>54.958070598460985</v>
      </c>
      <c r="AU15">
        <v>49.398705354995535</v>
      </c>
      <c r="AV15">
        <v>42.220833135927926</v>
      </c>
      <c r="AW15">
        <v>32.949215116590452</v>
      </c>
      <c r="AX15">
        <v>21.250505507133241</v>
      </c>
      <c r="AZ15">
        <v>85.700137179807939</v>
      </c>
      <c r="BA15">
        <v>85.196514240930924</v>
      </c>
      <c r="BB15">
        <v>84.559667968994489</v>
      </c>
      <c r="BC15">
        <v>83.728922550498865</v>
      </c>
      <c r="BD15">
        <v>82.6004053401129</v>
      </c>
      <c r="BE15">
        <v>80.980677568618319</v>
      </c>
      <c r="BF15">
        <v>78.465379346355277</v>
      </c>
      <c r="BG15">
        <v>74.054604099077153</v>
      </c>
      <c r="BH15">
        <v>64.536654938128393</v>
      </c>
      <c r="BJ15">
        <v>78.811200071748189</v>
      </c>
      <c r="BK15">
        <v>78.222877306175604</v>
      </c>
      <c r="BL15">
        <v>77.570276981545547</v>
      </c>
      <c r="BM15">
        <v>76.842457259985196</v>
      </c>
      <c r="BN15">
        <v>76.025899435594539</v>
      </c>
      <c r="BO15">
        <v>75.103722823290965</v>
      </c>
      <c r="BP15">
        <v>74.054604099077153</v>
      </c>
      <c r="BQ15">
        <v>72.851268809188099</v>
      </c>
      <c r="BR15">
        <v>71.458355249175725</v>
      </c>
      <c r="BT15">
        <v>87.902191413807856</v>
      </c>
      <c r="BU15">
        <v>87.788906022828925</v>
      </c>
      <c r="BV15">
        <v>87.662694140876184</v>
      </c>
      <c r="BW15">
        <v>87.521210891421674</v>
      </c>
      <c r="BX15">
        <v>87.361508174588792</v>
      </c>
      <c r="BY15">
        <v>87.179827527551524</v>
      </c>
      <c r="BZ15">
        <v>86.971301421659419</v>
      </c>
      <c r="CA15">
        <v>86.729512076816448</v>
      </c>
      <c r="CB15">
        <v>86.445821764467908</v>
      </c>
      <c r="CD15">
        <v>82.550800150863054</v>
      </c>
      <c r="CE15">
        <v>82.292514277035025</v>
      </c>
      <c r="CF15">
        <v>82.015794186309947</v>
      </c>
      <c r="CG15">
        <v>81.718607746007578</v>
      </c>
      <c r="CH15">
        <v>81.398615141285106</v>
      </c>
      <c r="CI15">
        <v>81.053108873497038</v>
      </c>
      <c r="CJ15">
        <v>80.678939289559821</v>
      </c>
      <c r="CK15">
        <v>80.272421448598394</v>
      </c>
      <c r="CL15">
        <v>79.829217701925273</v>
      </c>
      <c r="CN15">
        <v>88.61296400821935</v>
      </c>
      <c r="CO15">
        <v>88.564316102658253</v>
      </c>
      <c r="CP15">
        <v>88.512132471172222</v>
      </c>
      <c r="CQ15">
        <v>88.456013210202485</v>
      </c>
      <c r="CR15">
        <v>88.395495762437648</v>
      </c>
      <c r="CS15">
        <v>88.330042150125834</v>
      </c>
      <c r="CT15">
        <v>88.259022955071671</v>
      </c>
      <c r="CU15">
        <v>88.181697035548169</v>
      </c>
      <c r="CV15">
        <v>88.097185595684977</v>
      </c>
      <c r="CX15">
        <v>69.829346588149605</v>
      </c>
      <c r="CY15">
        <v>71.458355249175725</v>
      </c>
      <c r="CZ15">
        <v>72.851268809188099</v>
      </c>
      <c r="DA15">
        <v>74.054604099077153</v>
      </c>
      <c r="DB15">
        <v>75.103722823290965</v>
      </c>
      <c r="DC15">
        <v>76.025899435594539</v>
      </c>
      <c r="DD15">
        <v>76.842457259985196</v>
      </c>
      <c r="DE15">
        <v>77.570276981545547</v>
      </c>
      <c r="DF15">
        <v>78.222877306175604</v>
      </c>
      <c r="DH15">
        <v>86.108323705919247</v>
      </c>
      <c r="DI15">
        <v>86.445821764467908</v>
      </c>
      <c r="DJ15">
        <v>86.729512076816448</v>
      </c>
      <c r="DK15">
        <v>86.971301421659419</v>
      </c>
      <c r="DL15">
        <v>87.179827527551524</v>
      </c>
      <c r="DM15">
        <v>87.361508174588792</v>
      </c>
      <c r="DN15">
        <v>87.521210891421674</v>
      </c>
      <c r="DO15">
        <v>87.662694140876184</v>
      </c>
      <c r="DP15">
        <v>87.788906022828925</v>
      </c>
      <c r="DR15">
        <v>7.3860431512672688</v>
      </c>
      <c r="DS15">
        <v>21.250505507133241</v>
      </c>
      <c r="DT15">
        <v>32.949215116590452</v>
      </c>
      <c r="DU15">
        <v>42.220833135927926</v>
      </c>
      <c r="DV15">
        <v>49.398705354995535</v>
      </c>
      <c r="DW15">
        <v>54.958070598460985</v>
      </c>
      <c r="DX15">
        <v>59.314826910404875</v>
      </c>
      <c r="DY15">
        <v>62.783888442692529</v>
      </c>
      <c r="DZ15">
        <v>65.592331332219899</v>
      </c>
      <c r="EB15">
        <v>34.992020198558663</v>
      </c>
      <c r="EC15">
        <v>64.536654938128393</v>
      </c>
      <c r="ED15">
        <v>74.054604099077153</v>
      </c>
      <c r="EE15">
        <v>78.465379346355277</v>
      </c>
      <c r="EF15">
        <v>80.980677568618319</v>
      </c>
      <c r="EG15">
        <v>82.6004053401129</v>
      </c>
      <c r="EH15">
        <v>83.728922550498865</v>
      </c>
      <c r="EI15">
        <v>84.559667968994489</v>
      </c>
      <c r="EJ15">
        <v>85.196514240930924</v>
      </c>
      <c r="EL15">
        <v>67.902107884311278</v>
      </c>
      <c r="EM15">
        <v>65.592331332219899</v>
      </c>
      <c r="EN15">
        <v>62.783888442692529</v>
      </c>
      <c r="EO15">
        <v>59.314826910404875</v>
      </c>
      <c r="EP15">
        <v>54.958070598460985</v>
      </c>
      <c r="EQ15">
        <v>49.398705354995535</v>
      </c>
      <c r="ER15">
        <v>42.220833135927926</v>
      </c>
      <c r="ES15">
        <v>32.949215116590452</v>
      </c>
      <c r="ET15">
        <v>21.250505507133241</v>
      </c>
      <c r="EV15">
        <v>85.700137179807939</v>
      </c>
      <c r="EW15">
        <v>85.196514240930924</v>
      </c>
      <c r="EX15">
        <v>84.559667968994489</v>
      </c>
      <c r="EY15">
        <v>83.728922550498865</v>
      </c>
      <c r="EZ15">
        <v>82.6004053401129</v>
      </c>
      <c r="FA15">
        <v>80.980677568618319</v>
      </c>
      <c r="FB15">
        <v>78.465379346355277</v>
      </c>
      <c r="FC15">
        <v>74.054604099077153</v>
      </c>
      <c r="FD15">
        <v>64.536654938128393</v>
      </c>
      <c r="FF15">
        <v>78.811200071748189</v>
      </c>
      <c r="FG15">
        <v>78.222877306175604</v>
      </c>
      <c r="FH15">
        <v>77.570276981545547</v>
      </c>
      <c r="FI15">
        <v>76.842457259985196</v>
      </c>
      <c r="FJ15">
        <v>76.025899435594539</v>
      </c>
      <c r="FK15">
        <v>75.103722823290965</v>
      </c>
      <c r="FL15">
        <v>74.054604099077153</v>
      </c>
      <c r="FM15">
        <v>72.851268809188099</v>
      </c>
      <c r="FN15">
        <v>71.458355249175725</v>
      </c>
      <c r="FP15">
        <v>87.902191413807856</v>
      </c>
      <c r="FQ15">
        <v>87.788906022828925</v>
      </c>
      <c r="FR15">
        <v>87.662694140876184</v>
      </c>
      <c r="FS15">
        <v>87.521210891421674</v>
      </c>
      <c r="FT15">
        <v>87.361508174588792</v>
      </c>
      <c r="FU15">
        <v>87.179827527551524</v>
      </c>
      <c r="FV15">
        <v>86.971301421659419</v>
      </c>
      <c r="FW15">
        <v>86.729512076816448</v>
      </c>
      <c r="FX15">
        <v>86.445821764467908</v>
      </c>
      <c r="FZ15">
        <v>82.550800150863054</v>
      </c>
      <c r="GA15">
        <v>82.292514277035025</v>
      </c>
      <c r="GB15">
        <v>82.015794186309947</v>
      </c>
      <c r="GC15">
        <v>81.718607746007578</v>
      </c>
      <c r="GD15">
        <v>81.398615141285106</v>
      </c>
      <c r="GE15">
        <v>81.053108873497038</v>
      </c>
      <c r="GF15">
        <v>80.678939289559821</v>
      </c>
      <c r="GG15">
        <v>80.272421448598394</v>
      </c>
      <c r="GH15">
        <v>79.829217701925273</v>
      </c>
      <c r="GJ15">
        <v>88.61296400821935</v>
      </c>
      <c r="GK15">
        <v>88.564316102658253</v>
      </c>
      <c r="GL15">
        <v>88.512132471172222</v>
      </c>
      <c r="GM15">
        <v>88.456013210202485</v>
      </c>
      <c r="GN15">
        <v>88.395495762437648</v>
      </c>
      <c r="GO15">
        <v>88.330042150125834</v>
      </c>
      <c r="GP15">
        <v>88.259022955071671</v>
      </c>
      <c r="GQ15">
        <v>88.181697035548169</v>
      </c>
      <c r="GR15">
        <v>88.097185595684977</v>
      </c>
      <c r="GT15">
        <v>69.829346588149605</v>
      </c>
      <c r="GU15">
        <v>71.458355249175725</v>
      </c>
      <c r="GV15">
        <v>72.851268809188099</v>
      </c>
      <c r="GW15">
        <v>74.054604099077153</v>
      </c>
      <c r="GX15">
        <v>75.103722823290965</v>
      </c>
      <c r="GY15">
        <v>76.025899435594539</v>
      </c>
      <c r="GZ15">
        <v>76.842457259985196</v>
      </c>
      <c r="HA15">
        <v>77.570276981545547</v>
      </c>
      <c r="HB15">
        <v>78.222877306175604</v>
      </c>
      <c r="HD15">
        <v>86.108323705919247</v>
      </c>
      <c r="HE15">
        <v>86.445821764467908</v>
      </c>
      <c r="HF15">
        <v>86.729512076816448</v>
      </c>
      <c r="HG15">
        <v>86.971301421659419</v>
      </c>
      <c r="HH15">
        <v>87.179827527551524</v>
      </c>
      <c r="HI15">
        <v>87.361508174588792</v>
      </c>
      <c r="HJ15">
        <v>87.521210891421674</v>
      </c>
      <c r="HK15">
        <v>87.662694140876184</v>
      </c>
      <c r="HL15">
        <v>87.788906022828925</v>
      </c>
      <c r="HN15">
        <v>7.3860431512672688</v>
      </c>
      <c r="HO15">
        <v>21.250505507133241</v>
      </c>
      <c r="HP15">
        <v>32.949215116590452</v>
      </c>
      <c r="HQ15">
        <v>42.220833135927926</v>
      </c>
      <c r="HR15">
        <v>49.398705354995535</v>
      </c>
      <c r="HS15">
        <v>54.958070598460985</v>
      </c>
      <c r="HT15">
        <v>59.314826910404875</v>
      </c>
      <c r="HU15">
        <v>62.783888442692529</v>
      </c>
      <c r="HV15">
        <v>65.592331332219899</v>
      </c>
      <c r="HX15">
        <v>34.992020198558663</v>
      </c>
      <c r="HY15">
        <v>64.536654938128393</v>
      </c>
      <c r="HZ15">
        <v>74.054604099077153</v>
      </c>
      <c r="IA15">
        <v>78.465379346355277</v>
      </c>
      <c r="IB15">
        <v>80.980677568618319</v>
      </c>
      <c r="IC15">
        <v>82.6004053401129</v>
      </c>
      <c r="ID15">
        <v>83.728922550498865</v>
      </c>
      <c r="IE15">
        <v>84.559667968994489</v>
      </c>
      <c r="IF15">
        <v>85.196514240930924</v>
      </c>
      <c r="IH15">
        <v>67.902107884311278</v>
      </c>
      <c r="II15">
        <v>65.592331332219899</v>
      </c>
      <c r="IJ15">
        <v>62.783888442692529</v>
      </c>
      <c r="IK15">
        <v>59.314826910404875</v>
      </c>
      <c r="IL15">
        <v>54.958070598460985</v>
      </c>
      <c r="IM15">
        <v>49.398705354995535</v>
      </c>
      <c r="IN15">
        <v>42.220833135927926</v>
      </c>
      <c r="IO15">
        <v>32.949215116590452</v>
      </c>
      <c r="IP15">
        <v>21.250505507133241</v>
      </c>
      <c r="IR15">
        <v>85.700137179807939</v>
      </c>
      <c r="IS15">
        <v>85.196514240930924</v>
      </c>
      <c r="IT15">
        <v>84.559667968994489</v>
      </c>
      <c r="IU15">
        <v>83.728922550498865</v>
      </c>
      <c r="IV15">
        <v>82.6004053401129</v>
      </c>
      <c r="IW15">
        <v>80.980677568618319</v>
      </c>
      <c r="IX15">
        <v>78.465379346355277</v>
      </c>
      <c r="IY15">
        <v>74.054604099077153</v>
      </c>
      <c r="IZ15">
        <v>64.536654938128393</v>
      </c>
      <c r="JB15">
        <v>78.811200071748189</v>
      </c>
      <c r="JC15">
        <v>78.222877306175604</v>
      </c>
      <c r="JD15">
        <v>77.570276981545547</v>
      </c>
      <c r="JE15">
        <v>76.842457259985196</v>
      </c>
      <c r="JF15">
        <v>76.025899435594539</v>
      </c>
      <c r="JG15">
        <v>75.103722823290965</v>
      </c>
      <c r="JH15">
        <v>74.054604099077153</v>
      </c>
      <c r="JI15">
        <v>72.851268809188099</v>
      </c>
      <c r="JJ15">
        <v>71.458355249175725</v>
      </c>
      <c r="JL15">
        <v>87.902191413807856</v>
      </c>
      <c r="JM15">
        <v>87.788906022828925</v>
      </c>
      <c r="JN15">
        <v>87.662694140876184</v>
      </c>
      <c r="JO15">
        <v>87.521210891421674</v>
      </c>
      <c r="JP15">
        <v>87.361508174588792</v>
      </c>
      <c r="JQ15">
        <v>87.179827527551524</v>
      </c>
      <c r="JR15">
        <v>86.971301421659419</v>
      </c>
      <c r="JS15">
        <v>86.729512076816448</v>
      </c>
      <c r="JT15">
        <v>86.445821764467908</v>
      </c>
      <c r="JV15">
        <v>82.550800150863054</v>
      </c>
      <c r="JW15">
        <v>82.292514277035025</v>
      </c>
      <c r="JX15">
        <v>82.015794186309947</v>
      </c>
      <c r="JY15">
        <v>81.718607746007578</v>
      </c>
      <c r="JZ15">
        <v>81.398615141285106</v>
      </c>
      <c r="KA15">
        <v>81.053108873497038</v>
      </c>
      <c r="KB15">
        <v>80.678939289559821</v>
      </c>
      <c r="KC15">
        <v>80.272421448598394</v>
      </c>
      <c r="KD15">
        <v>79.829217701925273</v>
      </c>
      <c r="KF15">
        <v>88.61296400821935</v>
      </c>
      <c r="KG15">
        <v>88.564316102658253</v>
      </c>
      <c r="KH15">
        <v>88.512132471172222</v>
      </c>
      <c r="KI15">
        <v>88.456013210202485</v>
      </c>
      <c r="KJ15">
        <v>88.395495762437648</v>
      </c>
      <c r="KK15">
        <v>88.330042150125834</v>
      </c>
      <c r="KL15">
        <v>88.259022955071671</v>
      </c>
      <c r="KM15">
        <v>88.181697035548169</v>
      </c>
      <c r="KN15">
        <v>88.097185595684977</v>
      </c>
      <c r="KP15">
        <v>69.829346588149605</v>
      </c>
      <c r="KQ15">
        <v>71.458355249175725</v>
      </c>
      <c r="KR15">
        <v>72.851268809188099</v>
      </c>
      <c r="KS15">
        <v>74.054604099077153</v>
      </c>
      <c r="KT15">
        <v>75.103722823290965</v>
      </c>
      <c r="KU15">
        <v>76.025899435594539</v>
      </c>
      <c r="KV15">
        <v>76.842457259985196</v>
      </c>
      <c r="KW15">
        <v>77.570276981545547</v>
      </c>
      <c r="KX15">
        <v>78.222877306175604</v>
      </c>
      <c r="KZ15">
        <v>86.108323705919247</v>
      </c>
      <c r="LA15">
        <v>86.445821764467908</v>
      </c>
      <c r="LB15">
        <v>86.729512076816448</v>
      </c>
      <c r="LC15">
        <v>86.971301421659419</v>
      </c>
      <c r="LD15">
        <v>87.179827527551524</v>
      </c>
      <c r="LE15">
        <v>87.361508174588792</v>
      </c>
      <c r="LF15">
        <v>87.521210891421674</v>
      </c>
      <c r="LG15">
        <v>87.662694140876184</v>
      </c>
      <c r="LH15">
        <v>87.788906022828925</v>
      </c>
      <c r="LJ15">
        <v>7.3860431512672688</v>
      </c>
      <c r="LK15">
        <v>21.250505507133241</v>
      </c>
      <c r="LL15">
        <v>32.949215116590452</v>
      </c>
      <c r="LM15">
        <v>42.220833135927926</v>
      </c>
      <c r="LN15">
        <v>49.398705354995535</v>
      </c>
      <c r="LO15">
        <v>54.958070598460985</v>
      </c>
      <c r="LP15">
        <v>59.314826910404875</v>
      </c>
      <c r="LQ15">
        <v>62.783888442692529</v>
      </c>
      <c r="LR15">
        <v>65.592331332219899</v>
      </c>
      <c r="LT15">
        <v>34.992020198558663</v>
      </c>
      <c r="LU15">
        <v>64.536654938128393</v>
      </c>
      <c r="LV15">
        <v>74.054604099077153</v>
      </c>
      <c r="LW15">
        <v>78.465379346355277</v>
      </c>
      <c r="LX15">
        <v>80.980677568618319</v>
      </c>
      <c r="LY15">
        <v>82.6004053401129</v>
      </c>
      <c r="LZ15">
        <v>83.728922550498865</v>
      </c>
      <c r="MA15">
        <v>84.559667968994489</v>
      </c>
      <c r="MB15">
        <v>85.196514240930924</v>
      </c>
      <c r="MD15">
        <v>67.902107884311278</v>
      </c>
      <c r="ME15">
        <v>65.592331332219899</v>
      </c>
      <c r="MF15">
        <v>62.783888442692529</v>
      </c>
      <c r="MG15">
        <v>59.314826910404875</v>
      </c>
      <c r="MH15">
        <v>54.958070598460985</v>
      </c>
      <c r="MI15">
        <v>49.398705354995535</v>
      </c>
      <c r="MJ15">
        <v>42.220833135927926</v>
      </c>
      <c r="MK15">
        <v>32.949215116590452</v>
      </c>
      <c r="ML15">
        <v>21.250505507133241</v>
      </c>
      <c r="MN15">
        <v>85.700137179807939</v>
      </c>
      <c r="MO15">
        <v>85.196514240930924</v>
      </c>
      <c r="MP15">
        <v>84.559667968994489</v>
      </c>
      <c r="MQ15">
        <v>83.728922550498865</v>
      </c>
      <c r="MR15">
        <v>82.6004053401129</v>
      </c>
      <c r="MS15">
        <v>80.980677568618319</v>
      </c>
      <c r="MT15">
        <v>78.465379346355277</v>
      </c>
      <c r="MU15">
        <v>74.054604099077153</v>
      </c>
      <c r="MV15">
        <v>64.536654938128393</v>
      </c>
      <c r="MX15">
        <v>78.811200071748189</v>
      </c>
      <c r="MY15">
        <v>78.222877306175604</v>
      </c>
      <c r="MZ15">
        <v>77.570276981545547</v>
      </c>
      <c r="NA15">
        <v>76.842457259985196</v>
      </c>
      <c r="NB15">
        <v>76.025899435594539</v>
      </c>
      <c r="NC15">
        <v>75.103722823290965</v>
      </c>
      <c r="ND15">
        <v>74.054604099077153</v>
      </c>
      <c r="NE15">
        <v>72.851268809188099</v>
      </c>
      <c r="NF15">
        <v>71.458355249175725</v>
      </c>
      <c r="NH15">
        <v>87.902191413807856</v>
      </c>
      <c r="NI15">
        <v>87.788906022828925</v>
      </c>
      <c r="NJ15">
        <v>87.662694140876184</v>
      </c>
      <c r="NK15">
        <v>87.521210891421674</v>
      </c>
      <c r="NL15">
        <v>87.361508174588792</v>
      </c>
      <c r="NM15">
        <v>87.179827527551524</v>
      </c>
      <c r="NN15">
        <v>86.971301421659419</v>
      </c>
      <c r="NO15">
        <v>86.729512076816448</v>
      </c>
      <c r="NP15">
        <v>86.445821764467908</v>
      </c>
      <c r="NR15">
        <v>82.550800150863054</v>
      </c>
      <c r="NS15">
        <v>82.292514277035025</v>
      </c>
      <c r="NT15">
        <v>82.015794186309947</v>
      </c>
      <c r="NU15">
        <v>81.718607746007578</v>
      </c>
      <c r="NV15">
        <v>81.398615141285106</v>
      </c>
      <c r="NW15">
        <v>81.053108873497038</v>
      </c>
      <c r="NX15">
        <v>80.678939289559821</v>
      </c>
      <c r="NY15">
        <v>80.272421448598394</v>
      </c>
      <c r="NZ15">
        <v>79.829217701925273</v>
      </c>
      <c r="OB15">
        <v>88.61296400821935</v>
      </c>
      <c r="OC15">
        <v>88.564316102658253</v>
      </c>
      <c r="OD15">
        <v>88.512132471172222</v>
      </c>
      <c r="OE15">
        <v>88.456013210202485</v>
      </c>
      <c r="OF15">
        <v>88.395495762437648</v>
      </c>
      <c r="OG15">
        <v>88.330042150125834</v>
      </c>
      <c r="OH15">
        <v>88.259022955071671</v>
      </c>
      <c r="OI15">
        <v>88.181697035548169</v>
      </c>
      <c r="OJ15">
        <v>88.097185595684977</v>
      </c>
      <c r="OL15">
        <v>69.829346588149605</v>
      </c>
      <c r="OM15">
        <v>71.458355249175725</v>
      </c>
      <c r="ON15">
        <v>72.851268809188099</v>
      </c>
      <c r="OO15">
        <v>74.054604099077153</v>
      </c>
      <c r="OP15">
        <v>75.103722823290965</v>
      </c>
      <c r="OQ15">
        <v>76.025899435594539</v>
      </c>
      <c r="OR15">
        <v>76.842457259985196</v>
      </c>
      <c r="OS15">
        <v>77.570276981545547</v>
      </c>
      <c r="OT15">
        <v>78.222877306175604</v>
      </c>
      <c r="OV15">
        <v>86.108323705919247</v>
      </c>
      <c r="OW15">
        <v>86.445821764467908</v>
      </c>
      <c r="OX15">
        <v>86.729512076816448</v>
      </c>
      <c r="OY15">
        <v>86.971301421659419</v>
      </c>
      <c r="OZ15">
        <v>87.179827527551524</v>
      </c>
      <c r="PA15">
        <v>87.361508174588792</v>
      </c>
      <c r="PB15">
        <v>87.521210891421674</v>
      </c>
      <c r="PC15">
        <v>87.662694140876184</v>
      </c>
      <c r="PD15">
        <v>87.788906022828925</v>
      </c>
      <c r="PF15">
        <v>7.3860431512672688</v>
      </c>
      <c r="PG15">
        <v>21.250505507133241</v>
      </c>
      <c r="PH15">
        <v>32.949215116590452</v>
      </c>
      <c r="PI15">
        <v>42.220833135927926</v>
      </c>
      <c r="PJ15">
        <v>49.398705354995535</v>
      </c>
      <c r="PK15">
        <v>54.958070598460985</v>
      </c>
      <c r="PL15">
        <v>59.314826910404875</v>
      </c>
      <c r="PM15">
        <v>62.783888442692529</v>
      </c>
      <c r="PN15">
        <v>65.592331332219899</v>
      </c>
      <c r="PP15">
        <v>34.992020198558663</v>
      </c>
      <c r="PQ15">
        <v>64.536654938128393</v>
      </c>
      <c r="PR15">
        <v>74.054604099077153</v>
      </c>
      <c r="PS15">
        <v>78.465379346355277</v>
      </c>
      <c r="PT15">
        <v>80.980677568618319</v>
      </c>
      <c r="PU15">
        <v>82.6004053401129</v>
      </c>
      <c r="PV15">
        <v>83.728922550498865</v>
      </c>
      <c r="PW15">
        <v>84.559667968994489</v>
      </c>
      <c r="PX15">
        <v>85.196514240930924</v>
      </c>
      <c r="PZ15">
        <v>67.902107884311278</v>
      </c>
      <c r="QA15">
        <v>65.592331332219899</v>
      </c>
      <c r="QB15">
        <v>62.783888442692529</v>
      </c>
      <c r="QC15">
        <v>59.314826910404875</v>
      </c>
      <c r="QD15">
        <v>54.958070598460985</v>
      </c>
      <c r="QE15">
        <v>49.398705354995535</v>
      </c>
      <c r="QF15">
        <v>42.220833135927926</v>
      </c>
      <c r="QG15">
        <v>32.949215116590452</v>
      </c>
      <c r="QH15">
        <v>21.250505507133241</v>
      </c>
      <c r="QJ15">
        <v>85.700137179807939</v>
      </c>
      <c r="QK15">
        <v>85.196514240930924</v>
      </c>
      <c r="QL15">
        <v>84.559667968994489</v>
      </c>
      <c r="QM15">
        <v>83.728922550498865</v>
      </c>
      <c r="QN15">
        <v>82.6004053401129</v>
      </c>
      <c r="QO15">
        <v>80.980677568618319</v>
      </c>
      <c r="QP15">
        <v>78.465379346355277</v>
      </c>
      <c r="QQ15">
        <v>74.054604099077153</v>
      </c>
      <c r="QR15">
        <v>64.536654938128393</v>
      </c>
      <c r="QT15">
        <v>78.811200071748189</v>
      </c>
      <c r="QU15">
        <v>78.222877306175604</v>
      </c>
      <c r="QV15">
        <v>77.570276981545547</v>
      </c>
      <c r="QW15">
        <v>76.842457259985196</v>
      </c>
      <c r="QX15">
        <v>76.025899435594539</v>
      </c>
      <c r="QY15">
        <v>75.103722823290965</v>
      </c>
      <c r="QZ15">
        <v>74.054604099077153</v>
      </c>
      <c r="RA15">
        <v>72.851268809188099</v>
      </c>
      <c r="RB15">
        <v>71.458355249175725</v>
      </c>
      <c r="RD15">
        <v>87.902191413807856</v>
      </c>
      <c r="RE15">
        <v>87.788906022828925</v>
      </c>
      <c r="RF15">
        <v>87.662694140876184</v>
      </c>
      <c r="RG15">
        <v>87.521210891421674</v>
      </c>
      <c r="RH15">
        <v>87.361508174588792</v>
      </c>
      <c r="RI15">
        <v>87.179827527551524</v>
      </c>
      <c r="RJ15">
        <v>86.971301421659419</v>
      </c>
      <c r="RK15">
        <v>86.729512076816448</v>
      </c>
      <c r="RL15">
        <v>86.445821764467908</v>
      </c>
      <c r="RN15">
        <v>82.550800150863054</v>
      </c>
      <c r="RO15">
        <v>82.292514277035025</v>
      </c>
      <c r="RP15">
        <v>82.015794186309947</v>
      </c>
      <c r="RQ15">
        <v>81.718607746007578</v>
      </c>
      <c r="RR15">
        <v>81.398615141285106</v>
      </c>
      <c r="RS15">
        <v>81.053108873497038</v>
      </c>
      <c r="RT15">
        <v>80.678939289559821</v>
      </c>
      <c r="RU15">
        <v>80.272421448598394</v>
      </c>
      <c r="RV15">
        <v>79.829217701925273</v>
      </c>
      <c r="RX15">
        <v>88.61296400821935</v>
      </c>
      <c r="RY15">
        <v>88.564316102658253</v>
      </c>
      <c r="RZ15">
        <v>88.512132471172222</v>
      </c>
      <c r="SA15">
        <v>88.456013210202485</v>
      </c>
      <c r="SB15">
        <v>88.395495762437648</v>
      </c>
      <c r="SC15">
        <v>88.330042150125834</v>
      </c>
      <c r="SD15">
        <v>88.259022955071671</v>
      </c>
      <c r="SE15">
        <v>88.181697035548169</v>
      </c>
      <c r="SF15">
        <v>88.097185595684977</v>
      </c>
      <c r="SH15">
        <v>69.829346588149605</v>
      </c>
      <c r="SI15">
        <v>71.458355249175725</v>
      </c>
      <c r="SJ15">
        <v>72.851268809188099</v>
      </c>
      <c r="SK15">
        <v>74.054604099077153</v>
      </c>
      <c r="SL15">
        <v>75.103722823290965</v>
      </c>
      <c r="SM15">
        <v>76.025899435594539</v>
      </c>
      <c r="SN15">
        <v>76.842457259985196</v>
      </c>
      <c r="SO15">
        <v>77.570276981545547</v>
      </c>
      <c r="SP15">
        <v>78.222877306175604</v>
      </c>
      <c r="SR15">
        <v>86.108323705919247</v>
      </c>
      <c r="SS15">
        <v>86.445821764467908</v>
      </c>
      <c r="ST15">
        <v>86.729512076816448</v>
      </c>
      <c r="SU15">
        <v>86.971301421659419</v>
      </c>
      <c r="SV15">
        <v>87.179827527551524</v>
      </c>
      <c r="SW15">
        <v>87.361508174588792</v>
      </c>
      <c r="SX15">
        <v>87.521210891421674</v>
      </c>
      <c r="SY15">
        <v>87.662694140876184</v>
      </c>
      <c r="SZ15">
        <v>87.788906022828925</v>
      </c>
      <c r="TB15">
        <v>7.3860431512672688</v>
      </c>
      <c r="TC15">
        <v>21.250505507133241</v>
      </c>
      <c r="TD15">
        <v>32.949215116590452</v>
      </c>
      <c r="TE15">
        <v>42.220833135927926</v>
      </c>
      <c r="TF15">
        <v>49.398705354995535</v>
      </c>
      <c r="TG15">
        <v>54.958070598460985</v>
      </c>
      <c r="TH15">
        <v>59.314826910404875</v>
      </c>
      <c r="TI15">
        <v>62.783888442692529</v>
      </c>
      <c r="TJ15">
        <v>65.592331332219899</v>
      </c>
      <c r="TL15">
        <v>34.992020198558663</v>
      </c>
      <c r="TM15">
        <v>64.536654938128393</v>
      </c>
      <c r="TN15">
        <v>74.054604099077153</v>
      </c>
      <c r="TO15">
        <v>78.465379346355277</v>
      </c>
      <c r="TP15">
        <v>80.980677568618319</v>
      </c>
      <c r="TQ15">
        <v>82.6004053401129</v>
      </c>
      <c r="TR15">
        <v>83.728922550498865</v>
      </c>
      <c r="TS15">
        <v>84.559667968994489</v>
      </c>
      <c r="TT15">
        <v>85.196514240930924</v>
      </c>
      <c r="TV15">
        <v>67.902107884311278</v>
      </c>
      <c r="TW15">
        <v>65.592331332219899</v>
      </c>
      <c r="TX15">
        <v>62.783888442692529</v>
      </c>
      <c r="TY15">
        <v>59.314826910404875</v>
      </c>
      <c r="TZ15">
        <v>54.958070598460985</v>
      </c>
      <c r="UA15">
        <v>49.398705354995535</v>
      </c>
      <c r="UB15">
        <v>42.220833135927926</v>
      </c>
      <c r="UC15">
        <v>32.949215116590452</v>
      </c>
      <c r="UD15">
        <v>21.250505507133241</v>
      </c>
      <c r="UF15">
        <v>85.700137179807939</v>
      </c>
      <c r="UG15">
        <v>85.196514240930924</v>
      </c>
      <c r="UH15">
        <v>84.559667968994489</v>
      </c>
      <c r="UI15">
        <v>83.728922550498865</v>
      </c>
      <c r="UJ15">
        <v>82.6004053401129</v>
      </c>
      <c r="UK15">
        <v>80.980677568618319</v>
      </c>
      <c r="UL15">
        <v>78.465379346355277</v>
      </c>
      <c r="UM15">
        <v>74.054604099077153</v>
      </c>
      <c r="UN15">
        <v>64.536654938128393</v>
      </c>
      <c r="UP15">
        <v>78.811200071748189</v>
      </c>
      <c r="UQ15">
        <v>78.222877306175604</v>
      </c>
      <c r="UR15">
        <v>77.570276981545547</v>
      </c>
      <c r="US15">
        <v>76.842457259985196</v>
      </c>
      <c r="UT15">
        <v>76.025899435594539</v>
      </c>
      <c r="UU15">
        <v>75.103722823290965</v>
      </c>
      <c r="UV15">
        <v>74.054604099077153</v>
      </c>
      <c r="UW15">
        <v>72.851268809188099</v>
      </c>
      <c r="UX15">
        <v>71.458355249175725</v>
      </c>
      <c r="UZ15">
        <v>87.902191413807856</v>
      </c>
      <c r="VA15">
        <v>87.788906022828925</v>
      </c>
      <c r="VB15">
        <v>87.662694140876184</v>
      </c>
      <c r="VC15">
        <v>87.521210891421674</v>
      </c>
      <c r="VD15">
        <v>87.361508174588792</v>
      </c>
      <c r="VE15">
        <v>87.179827527551524</v>
      </c>
      <c r="VF15">
        <v>86.971301421659419</v>
      </c>
      <c r="VG15">
        <v>86.729512076816448</v>
      </c>
      <c r="VH15">
        <v>86.445821764467908</v>
      </c>
      <c r="VJ15">
        <v>82.550800150863054</v>
      </c>
      <c r="VK15">
        <v>82.292514277035025</v>
      </c>
      <c r="VL15">
        <v>82.015794186309947</v>
      </c>
      <c r="VM15">
        <v>81.718607746007578</v>
      </c>
      <c r="VN15">
        <v>81.398615141285106</v>
      </c>
      <c r="VO15">
        <v>81.053108873497038</v>
      </c>
      <c r="VP15">
        <v>80.678939289559821</v>
      </c>
      <c r="VQ15">
        <v>80.272421448598394</v>
      </c>
      <c r="VR15">
        <v>79.829217701925273</v>
      </c>
      <c r="VT15">
        <v>88.61296400821935</v>
      </c>
      <c r="VU15">
        <v>88.564316102658253</v>
      </c>
      <c r="VV15">
        <v>88.512132471172222</v>
      </c>
      <c r="VW15">
        <v>88.456013210202485</v>
      </c>
      <c r="VX15">
        <v>88.395495762437648</v>
      </c>
      <c r="VY15">
        <v>88.330042150125834</v>
      </c>
      <c r="VZ15">
        <v>88.259022955071671</v>
      </c>
      <c r="WA15">
        <v>88.181697035548169</v>
      </c>
      <c r="WB15">
        <v>88.097185595684977</v>
      </c>
      <c r="WC15">
        <v>88.004438684292253</v>
      </c>
    </row>
    <row r="16" spans="1:601">
      <c r="B16">
        <v>67.131504975350325</v>
      </c>
      <c r="C16">
        <v>68.938645538787242</v>
      </c>
      <c r="D16">
        <v>70.491491013191876</v>
      </c>
      <c r="E16">
        <v>71.838319913482835</v>
      </c>
      <c r="F16">
        <v>73.01634764408567</v>
      </c>
      <c r="G16">
        <v>74.054604099077153</v>
      </c>
      <c r="H16">
        <v>74.975996132433721</v>
      </c>
      <c r="I16">
        <v>75.798797929759232</v>
      </c>
      <c r="J16">
        <v>76.537738764184468</v>
      </c>
      <c r="L16">
        <v>89.220513678881531</v>
      </c>
      <c r="M16">
        <v>89.288287793964315</v>
      </c>
      <c r="N16">
        <v>89.34521959773231</v>
      </c>
      <c r="O16">
        <v>89.393718084482657</v>
      </c>
      <c r="P16">
        <v>89.43552782469304</v>
      </c>
      <c r="Q16">
        <v>89.47194325109983</v>
      </c>
      <c r="R16">
        <v>89.503945039604758</v>
      </c>
      <c r="S16">
        <v>89.532289739961485</v>
      </c>
      <c r="T16">
        <v>89.557570341960528</v>
      </c>
      <c r="V16">
        <v>6.4416000993350337</v>
      </c>
      <c r="W16">
        <v>18.711737875099768</v>
      </c>
      <c r="X16">
        <v>29.445428729925602</v>
      </c>
      <c r="Y16">
        <v>38.320113936777453</v>
      </c>
      <c r="Z16">
        <v>45.458356458000431</v>
      </c>
      <c r="AA16">
        <v>51.159163029143087</v>
      </c>
      <c r="AB16">
        <v>55.732664556655791</v>
      </c>
      <c r="AC16">
        <v>59.439160732628473</v>
      </c>
      <c r="AD16">
        <v>62.480107569049828</v>
      </c>
      <c r="AF16">
        <v>74.054604099077153</v>
      </c>
      <c r="AG16">
        <v>84.559667968994489</v>
      </c>
      <c r="AH16">
        <v>86.729512076816448</v>
      </c>
      <c r="AI16">
        <v>87.662694140876184</v>
      </c>
      <c r="AJ16">
        <v>88.181697035548169</v>
      </c>
      <c r="AK16">
        <v>88.512132471172222</v>
      </c>
      <c r="AL16">
        <v>88.740954792824738</v>
      </c>
      <c r="AM16">
        <v>88.908783774737415</v>
      </c>
      <c r="AN16">
        <v>89.037136374363783</v>
      </c>
      <c r="AP16">
        <v>65.006694737740261</v>
      </c>
      <c r="AQ16">
        <v>62.480107569049828</v>
      </c>
      <c r="AR16">
        <v>59.439160732628473</v>
      </c>
      <c r="AS16">
        <v>55.732664556655791</v>
      </c>
      <c r="AT16">
        <v>51.159163029143087</v>
      </c>
      <c r="AU16">
        <v>45.458356458000431</v>
      </c>
      <c r="AV16">
        <v>38.320113936777453</v>
      </c>
      <c r="AW16">
        <v>29.445428729925602</v>
      </c>
      <c r="AX16">
        <v>18.711737875099768</v>
      </c>
      <c r="AZ16">
        <v>89.138474265432748</v>
      </c>
      <c r="BA16">
        <v>89.037136374363783</v>
      </c>
      <c r="BB16">
        <v>88.908783774737415</v>
      </c>
      <c r="BC16">
        <v>88.740954792824738</v>
      </c>
      <c r="BD16">
        <v>88.512132471172222</v>
      </c>
      <c r="BE16">
        <v>88.181697035548169</v>
      </c>
      <c r="BF16">
        <v>87.662694140876184</v>
      </c>
      <c r="BG16">
        <v>86.729512076816448</v>
      </c>
      <c r="BH16">
        <v>84.559667968994489</v>
      </c>
      <c r="BJ16">
        <v>77.204805464009382</v>
      </c>
      <c r="BK16">
        <v>76.537738764184468</v>
      </c>
      <c r="BL16">
        <v>75.798797929759232</v>
      </c>
      <c r="BM16">
        <v>74.975996132433721</v>
      </c>
      <c r="BN16">
        <v>74.054604099077153</v>
      </c>
      <c r="BO16">
        <v>73.01634764408567</v>
      </c>
      <c r="BP16">
        <v>71.838319913482835</v>
      </c>
      <c r="BQ16">
        <v>70.491491013191876</v>
      </c>
      <c r="BR16">
        <v>68.938645538787242</v>
      </c>
      <c r="BT16">
        <v>89.580258208664674</v>
      </c>
      <c r="BU16">
        <v>89.557570341960528</v>
      </c>
      <c r="BV16">
        <v>89.532289739961485</v>
      </c>
      <c r="BW16">
        <v>89.503945039604758</v>
      </c>
      <c r="BX16">
        <v>89.47194325109983</v>
      </c>
      <c r="BY16">
        <v>89.43552782469304</v>
      </c>
      <c r="BZ16">
        <v>89.393718084482657</v>
      </c>
      <c r="CA16">
        <v>89.34521959773231</v>
      </c>
      <c r="CB16">
        <v>89.288287793964315</v>
      </c>
      <c r="CD16">
        <v>81.462450613205405</v>
      </c>
      <c r="CE16">
        <v>81.167532730961426</v>
      </c>
      <c r="CF16">
        <v>80.85169030300024</v>
      </c>
      <c r="CG16">
        <v>80.512635931893627</v>
      </c>
      <c r="CH16">
        <v>80.147739759468053</v>
      </c>
      <c r="CI16">
        <v>79.753963651215074</v>
      </c>
      <c r="CJ16">
        <v>79.327779803259375</v>
      </c>
      <c r="CK16">
        <v>78.865069362693916</v>
      </c>
      <c r="CL16">
        <v>78.36099519309694</v>
      </c>
      <c r="CN16">
        <v>89.722540766877486</v>
      </c>
      <c r="CO16">
        <v>89.712805515492832</v>
      </c>
      <c r="CP16">
        <v>89.702362264276502</v>
      </c>
      <c r="CQ16">
        <v>89.691130865248098</v>
      </c>
      <c r="CR16">
        <v>89.679018598806422</v>
      </c>
      <c r="CS16">
        <v>89.665917608251462</v>
      </c>
      <c r="CT16">
        <v>89.651701679341258</v>
      </c>
      <c r="CU16">
        <v>89.636222161135436</v>
      </c>
      <c r="CV16">
        <v>89.619302748573233</v>
      </c>
      <c r="CX16">
        <v>67.131504975350325</v>
      </c>
      <c r="CY16">
        <v>68.938645538787242</v>
      </c>
      <c r="CZ16">
        <v>70.491491013191876</v>
      </c>
      <c r="DA16">
        <v>71.838319913482835</v>
      </c>
      <c r="DB16">
        <v>73.01634764408567</v>
      </c>
      <c r="DC16">
        <v>74.054604099077153</v>
      </c>
      <c r="DD16">
        <v>74.975996132433721</v>
      </c>
      <c r="DE16">
        <v>75.798797929759232</v>
      </c>
      <c r="DF16">
        <v>76.537738764184468</v>
      </c>
      <c r="DH16">
        <v>89.220513678881531</v>
      </c>
      <c r="DI16">
        <v>89.288287793964315</v>
      </c>
      <c r="DJ16">
        <v>89.34521959773231</v>
      </c>
      <c r="DK16">
        <v>89.393718084482657</v>
      </c>
      <c r="DL16">
        <v>89.43552782469304</v>
      </c>
      <c r="DM16">
        <v>89.47194325109983</v>
      </c>
      <c r="DN16">
        <v>89.503945039604758</v>
      </c>
      <c r="DO16">
        <v>89.532289739961485</v>
      </c>
      <c r="DP16">
        <v>89.557570341960528</v>
      </c>
      <c r="DR16">
        <v>6.4416000993350337</v>
      </c>
      <c r="DS16">
        <v>18.711737875099768</v>
      </c>
      <c r="DT16">
        <v>29.445428729925602</v>
      </c>
      <c r="DU16">
        <v>38.320113936777453</v>
      </c>
      <c r="DV16">
        <v>45.458356458000431</v>
      </c>
      <c r="DW16">
        <v>51.159163029143087</v>
      </c>
      <c r="DX16">
        <v>55.732664556655791</v>
      </c>
      <c r="DY16">
        <v>59.439160732628473</v>
      </c>
      <c r="DZ16">
        <v>62.480107569049828</v>
      </c>
      <c r="EB16">
        <v>74.054604099077153</v>
      </c>
      <c r="EC16">
        <v>84.559667968994489</v>
      </c>
      <c r="ED16">
        <v>86.729512076816448</v>
      </c>
      <c r="EE16">
        <v>87.662694140876184</v>
      </c>
      <c r="EF16">
        <v>88.181697035548169</v>
      </c>
      <c r="EG16">
        <v>88.512132471172222</v>
      </c>
      <c r="EH16">
        <v>88.740954792824738</v>
      </c>
      <c r="EI16">
        <v>88.908783774737415</v>
      </c>
      <c r="EJ16">
        <v>89.037136374363783</v>
      </c>
      <c r="EL16">
        <v>65.006694737740261</v>
      </c>
      <c r="EM16">
        <v>62.480107569049828</v>
      </c>
      <c r="EN16">
        <v>59.439160732628473</v>
      </c>
      <c r="EO16">
        <v>55.732664556655791</v>
      </c>
      <c r="EP16">
        <v>51.159163029143087</v>
      </c>
      <c r="EQ16">
        <v>45.458356458000431</v>
      </c>
      <c r="ER16">
        <v>38.320113936777453</v>
      </c>
      <c r="ES16">
        <v>29.445428729925602</v>
      </c>
      <c r="ET16">
        <v>18.711737875099768</v>
      </c>
      <c r="EV16">
        <v>89.138474265432748</v>
      </c>
      <c r="EW16">
        <v>89.037136374363783</v>
      </c>
      <c r="EX16">
        <v>88.908783774737415</v>
      </c>
      <c r="EY16">
        <v>88.740954792824738</v>
      </c>
      <c r="EZ16">
        <v>88.512132471172222</v>
      </c>
      <c r="FA16">
        <v>88.181697035548169</v>
      </c>
      <c r="FB16">
        <v>87.662694140876184</v>
      </c>
      <c r="FC16">
        <v>86.729512076816448</v>
      </c>
      <c r="FD16">
        <v>84.559667968994489</v>
      </c>
      <c r="FF16">
        <v>77.204805464009382</v>
      </c>
      <c r="FG16">
        <v>76.537738764184468</v>
      </c>
      <c r="FH16">
        <v>75.798797929759232</v>
      </c>
      <c r="FI16">
        <v>74.975996132433721</v>
      </c>
      <c r="FJ16">
        <v>74.054604099077153</v>
      </c>
      <c r="FK16">
        <v>73.01634764408567</v>
      </c>
      <c r="FL16">
        <v>71.838319913482835</v>
      </c>
      <c r="FM16">
        <v>70.491491013191876</v>
      </c>
      <c r="FN16">
        <v>68.938645538787242</v>
      </c>
      <c r="FP16">
        <v>89.580258208664674</v>
      </c>
      <c r="FQ16">
        <v>89.557570341960528</v>
      </c>
      <c r="FR16">
        <v>89.532289739961485</v>
      </c>
      <c r="FS16">
        <v>89.503945039604758</v>
      </c>
      <c r="FT16">
        <v>89.47194325109983</v>
      </c>
      <c r="FU16">
        <v>89.43552782469304</v>
      </c>
      <c r="FV16">
        <v>89.393718084482657</v>
      </c>
      <c r="FW16">
        <v>89.34521959773231</v>
      </c>
      <c r="FX16">
        <v>89.288287793964315</v>
      </c>
      <c r="FZ16">
        <v>81.462450613205405</v>
      </c>
      <c r="GA16">
        <v>81.167532730961426</v>
      </c>
      <c r="GB16">
        <v>80.85169030300024</v>
      </c>
      <c r="GC16">
        <v>80.512635931893627</v>
      </c>
      <c r="GD16">
        <v>80.147739759468053</v>
      </c>
      <c r="GE16">
        <v>79.753963651215074</v>
      </c>
      <c r="GF16">
        <v>79.327779803259375</v>
      </c>
      <c r="GG16">
        <v>78.865069362693916</v>
      </c>
      <c r="GH16">
        <v>78.36099519309694</v>
      </c>
      <c r="GJ16">
        <v>89.722540766877486</v>
      </c>
      <c r="GK16">
        <v>89.712805515492832</v>
      </c>
      <c r="GL16">
        <v>89.702362264276502</v>
      </c>
      <c r="GM16">
        <v>89.691130865248098</v>
      </c>
      <c r="GN16">
        <v>89.679018598806422</v>
      </c>
      <c r="GO16">
        <v>89.665917608251462</v>
      </c>
      <c r="GP16">
        <v>89.651701679341258</v>
      </c>
      <c r="GQ16">
        <v>89.636222161135436</v>
      </c>
      <c r="GR16">
        <v>89.619302748573233</v>
      </c>
      <c r="GT16">
        <v>67.131504975350325</v>
      </c>
      <c r="GU16">
        <v>68.938645538787242</v>
      </c>
      <c r="GV16">
        <v>70.491491013191876</v>
      </c>
      <c r="GW16">
        <v>71.838319913482835</v>
      </c>
      <c r="GX16">
        <v>73.01634764408567</v>
      </c>
      <c r="GY16">
        <v>74.054604099077153</v>
      </c>
      <c r="GZ16">
        <v>74.975996132433721</v>
      </c>
      <c r="HA16">
        <v>75.798797929759232</v>
      </c>
      <c r="HB16">
        <v>76.537738764184468</v>
      </c>
      <c r="HD16">
        <v>89.220513678881531</v>
      </c>
      <c r="HE16">
        <v>89.288287793964315</v>
      </c>
      <c r="HF16">
        <v>89.34521959773231</v>
      </c>
      <c r="HG16">
        <v>89.393718084482657</v>
      </c>
      <c r="HH16">
        <v>89.43552782469304</v>
      </c>
      <c r="HI16">
        <v>89.47194325109983</v>
      </c>
      <c r="HJ16">
        <v>89.503945039604758</v>
      </c>
      <c r="HK16">
        <v>89.532289739961485</v>
      </c>
      <c r="HL16">
        <v>89.557570341960528</v>
      </c>
      <c r="HN16">
        <v>6.4416000993350337</v>
      </c>
      <c r="HO16">
        <v>18.711737875099768</v>
      </c>
      <c r="HP16">
        <v>29.445428729925602</v>
      </c>
      <c r="HQ16">
        <v>38.320113936777453</v>
      </c>
      <c r="HR16">
        <v>45.458356458000431</v>
      </c>
      <c r="HS16">
        <v>51.159163029143087</v>
      </c>
      <c r="HT16">
        <v>55.732664556655791</v>
      </c>
      <c r="HU16">
        <v>59.439160732628473</v>
      </c>
      <c r="HV16">
        <v>62.480107569049828</v>
      </c>
      <c r="HX16">
        <v>74.054604099077153</v>
      </c>
      <c r="HY16">
        <v>84.559667968994489</v>
      </c>
      <c r="HZ16">
        <v>86.729512076816448</v>
      </c>
      <c r="IA16">
        <v>87.662694140876184</v>
      </c>
      <c r="IB16">
        <v>88.181697035548169</v>
      </c>
      <c r="IC16">
        <v>88.512132471172222</v>
      </c>
      <c r="ID16">
        <v>88.740954792824738</v>
      </c>
      <c r="IE16">
        <v>88.908783774737415</v>
      </c>
      <c r="IF16">
        <v>89.037136374363783</v>
      </c>
      <c r="IH16">
        <v>65.006694737740261</v>
      </c>
      <c r="II16">
        <v>62.480107569049828</v>
      </c>
      <c r="IJ16">
        <v>59.439160732628473</v>
      </c>
      <c r="IK16">
        <v>55.732664556655791</v>
      </c>
      <c r="IL16">
        <v>51.159163029143087</v>
      </c>
      <c r="IM16">
        <v>45.458356458000431</v>
      </c>
      <c r="IN16">
        <v>38.320113936777453</v>
      </c>
      <c r="IO16">
        <v>29.445428729925602</v>
      </c>
      <c r="IP16">
        <v>18.711737875099768</v>
      </c>
      <c r="IR16">
        <v>89.138474265432748</v>
      </c>
      <c r="IS16">
        <v>89.037136374363783</v>
      </c>
      <c r="IT16">
        <v>88.908783774737415</v>
      </c>
      <c r="IU16">
        <v>88.740954792824738</v>
      </c>
      <c r="IV16">
        <v>88.512132471172222</v>
      </c>
      <c r="IW16">
        <v>88.181697035548169</v>
      </c>
      <c r="IX16">
        <v>87.662694140876184</v>
      </c>
      <c r="IY16">
        <v>86.729512076816448</v>
      </c>
      <c r="IZ16">
        <v>84.559667968994489</v>
      </c>
      <c r="JB16">
        <v>77.204805464009382</v>
      </c>
      <c r="JC16">
        <v>76.537738764184468</v>
      </c>
      <c r="JD16">
        <v>75.798797929759232</v>
      </c>
      <c r="JE16">
        <v>74.975996132433721</v>
      </c>
      <c r="JF16">
        <v>74.054604099077153</v>
      </c>
      <c r="JG16">
        <v>73.01634764408567</v>
      </c>
      <c r="JH16">
        <v>71.838319913482835</v>
      </c>
      <c r="JI16">
        <v>70.491491013191876</v>
      </c>
      <c r="JJ16">
        <v>68.938645538787242</v>
      </c>
      <c r="JL16">
        <v>89.580258208664674</v>
      </c>
      <c r="JM16">
        <v>89.557570341960528</v>
      </c>
      <c r="JN16">
        <v>89.532289739961485</v>
      </c>
      <c r="JO16">
        <v>89.503945039604758</v>
      </c>
      <c r="JP16">
        <v>89.47194325109983</v>
      </c>
      <c r="JQ16">
        <v>89.43552782469304</v>
      </c>
      <c r="JR16">
        <v>89.393718084482657</v>
      </c>
      <c r="JS16">
        <v>89.34521959773231</v>
      </c>
      <c r="JT16">
        <v>89.288287793964315</v>
      </c>
      <c r="JV16">
        <v>81.462450613205405</v>
      </c>
      <c r="JW16">
        <v>81.167532730961426</v>
      </c>
      <c r="JX16">
        <v>80.85169030300024</v>
      </c>
      <c r="JY16">
        <v>80.512635931893627</v>
      </c>
      <c r="JZ16">
        <v>80.147739759468053</v>
      </c>
      <c r="KA16">
        <v>79.753963651215074</v>
      </c>
      <c r="KB16">
        <v>79.327779803259375</v>
      </c>
      <c r="KC16">
        <v>78.865069362693916</v>
      </c>
      <c r="KD16">
        <v>78.36099519309694</v>
      </c>
      <c r="KF16">
        <v>89.722540766877486</v>
      </c>
      <c r="KG16">
        <v>89.712805515492832</v>
      </c>
      <c r="KH16">
        <v>89.702362264276502</v>
      </c>
      <c r="KI16">
        <v>89.691130865248098</v>
      </c>
      <c r="KJ16">
        <v>89.679018598806422</v>
      </c>
      <c r="KK16">
        <v>89.665917608251462</v>
      </c>
      <c r="KL16">
        <v>89.651701679341258</v>
      </c>
      <c r="KM16">
        <v>89.636222161135436</v>
      </c>
      <c r="KN16">
        <v>89.619302748573233</v>
      </c>
      <c r="KP16">
        <v>67.131504975350325</v>
      </c>
      <c r="KQ16">
        <v>68.938645538787242</v>
      </c>
      <c r="KR16">
        <v>70.491491013191876</v>
      </c>
      <c r="KS16">
        <v>71.838319913482835</v>
      </c>
      <c r="KT16">
        <v>73.01634764408567</v>
      </c>
      <c r="KU16">
        <v>74.054604099077153</v>
      </c>
      <c r="KV16">
        <v>74.975996132433721</v>
      </c>
      <c r="KW16">
        <v>75.798797929759232</v>
      </c>
      <c r="KX16">
        <v>76.537738764184468</v>
      </c>
      <c r="KZ16">
        <v>89.220513678881531</v>
      </c>
      <c r="LA16">
        <v>89.288287793964315</v>
      </c>
      <c r="LB16">
        <v>89.34521959773231</v>
      </c>
      <c r="LC16">
        <v>89.393718084482657</v>
      </c>
      <c r="LD16">
        <v>89.43552782469304</v>
      </c>
      <c r="LE16">
        <v>89.47194325109983</v>
      </c>
      <c r="LF16">
        <v>89.503945039604758</v>
      </c>
      <c r="LG16">
        <v>89.532289739961485</v>
      </c>
      <c r="LH16">
        <v>89.557570341960528</v>
      </c>
      <c r="LJ16">
        <v>6.4416000993350337</v>
      </c>
      <c r="LK16">
        <v>18.711737875099768</v>
      </c>
      <c r="LL16">
        <v>29.445428729925602</v>
      </c>
      <c r="LM16">
        <v>38.320113936777453</v>
      </c>
      <c r="LN16">
        <v>45.458356458000431</v>
      </c>
      <c r="LO16">
        <v>51.159163029143087</v>
      </c>
      <c r="LP16">
        <v>55.732664556655791</v>
      </c>
      <c r="LQ16">
        <v>59.439160732628473</v>
      </c>
      <c r="LR16">
        <v>62.480107569049828</v>
      </c>
      <c r="LT16">
        <v>74.054604099077153</v>
      </c>
      <c r="LU16">
        <v>84.559667968994489</v>
      </c>
      <c r="LV16">
        <v>86.729512076816448</v>
      </c>
      <c r="LW16">
        <v>87.662694140876184</v>
      </c>
      <c r="LX16">
        <v>88.181697035548169</v>
      </c>
      <c r="LY16">
        <v>88.512132471172222</v>
      </c>
      <c r="LZ16">
        <v>88.740954792824738</v>
      </c>
      <c r="MA16">
        <v>88.908783774737415</v>
      </c>
      <c r="MB16">
        <v>89.037136374363783</v>
      </c>
      <c r="MD16">
        <v>65.006694737740261</v>
      </c>
      <c r="ME16">
        <v>62.480107569049828</v>
      </c>
      <c r="MF16">
        <v>59.439160732628473</v>
      </c>
      <c r="MG16">
        <v>55.732664556655791</v>
      </c>
      <c r="MH16">
        <v>51.159163029143087</v>
      </c>
      <c r="MI16">
        <v>45.458356458000431</v>
      </c>
      <c r="MJ16">
        <v>38.320113936777453</v>
      </c>
      <c r="MK16">
        <v>29.445428729925602</v>
      </c>
      <c r="ML16">
        <v>18.711737875099768</v>
      </c>
      <c r="MN16">
        <v>89.138474265432748</v>
      </c>
      <c r="MO16">
        <v>89.037136374363783</v>
      </c>
      <c r="MP16">
        <v>88.908783774737415</v>
      </c>
      <c r="MQ16">
        <v>88.740954792824738</v>
      </c>
      <c r="MR16">
        <v>88.512132471172222</v>
      </c>
      <c r="MS16">
        <v>88.181697035548169</v>
      </c>
      <c r="MT16">
        <v>87.662694140876184</v>
      </c>
      <c r="MU16">
        <v>86.729512076816448</v>
      </c>
      <c r="MV16">
        <v>84.559667968994489</v>
      </c>
      <c r="MX16">
        <v>77.204805464009382</v>
      </c>
      <c r="MY16">
        <v>76.537738764184468</v>
      </c>
      <c r="MZ16">
        <v>75.798797929759232</v>
      </c>
      <c r="NA16">
        <v>74.975996132433721</v>
      </c>
      <c r="NB16">
        <v>74.054604099077153</v>
      </c>
      <c r="NC16">
        <v>73.01634764408567</v>
      </c>
      <c r="ND16">
        <v>71.838319913482835</v>
      </c>
      <c r="NE16">
        <v>70.491491013191876</v>
      </c>
      <c r="NF16">
        <v>68.938645538787242</v>
      </c>
      <c r="NH16">
        <v>89.580258208664674</v>
      </c>
      <c r="NI16">
        <v>89.557570341960528</v>
      </c>
      <c r="NJ16">
        <v>89.532289739961485</v>
      </c>
      <c r="NK16">
        <v>89.503945039604758</v>
      </c>
      <c r="NL16">
        <v>89.47194325109983</v>
      </c>
      <c r="NM16">
        <v>89.43552782469304</v>
      </c>
      <c r="NN16">
        <v>89.393718084482657</v>
      </c>
      <c r="NO16">
        <v>89.34521959773231</v>
      </c>
      <c r="NP16">
        <v>89.288287793964315</v>
      </c>
      <c r="NR16">
        <v>81.462450613205405</v>
      </c>
      <c r="NS16">
        <v>81.167532730961426</v>
      </c>
      <c r="NT16">
        <v>80.85169030300024</v>
      </c>
      <c r="NU16">
        <v>80.512635931893627</v>
      </c>
      <c r="NV16">
        <v>80.147739759468053</v>
      </c>
      <c r="NW16">
        <v>79.753963651215074</v>
      </c>
      <c r="NX16">
        <v>79.327779803259375</v>
      </c>
      <c r="NY16">
        <v>78.865069362693916</v>
      </c>
      <c r="NZ16">
        <v>78.36099519309694</v>
      </c>
      <c r="OB16">
        <v>89.722540766877486</v>
      </c>
      <c r="OC16">
        <v>89.712805515492832</v>
      </c>
      <c r="OD16">
        <v>89.702362264276502</v>
      </c>
      <c r="OE16">
        <v>89.691130865248098</v>
      </c>
      <c r="OF16">
        <v>89.679018598806422</v>
      </c>
      <c r="OG16">
        <v>89.665917608251462</v>
      </c>
      <c r="OH16">
        <v>89.651701679341258</v>
      </c>
      <c r="OI16">
        <v>89.636222161135436</v>
      </c>
      <c r="OJ16">
        <v>89.619302748573233</v>
      </c>
      <c r="OL16">
        <v>67.131504975350325</v>
      </c>
      <c r="OM16">
        <v>68.938645538787242</v>
      </c>
      <c r="ON16">
        <v>70.491491013191876</v>
      </c>
      <c r="OO16">
        <v>71.838319913482835</v>
      </c>
      <c r="OP16">
        <v>73.01634764408567</v>
      </c>
      <c r="OQ16">
        <v>74.054604099077153</v>
      </c>
      <c r="OR16">
        <v>74.975996132433721</v>
      </c>
      <c r="OS16">
        <v>75.798797929759232</v>
      </c>
      <c r="OT16">
        <v>76.537738764184468</v>
      </c>
      <c r="OV16">
        <v>89.220513678881531</v>
      </c>
      <c r="OW16">
        <v>89.288287793964315</v>
      </c>
      <c r="OX16">
        <v>89.34521959773231</v>
      </c>
      <c r="OY16">
        <v>89.393718084482657</v>
      </c>
      <c r="OZ16">
        <v>89.43552782469304</v>
      </c>
      <c r="PA16">
        <v>89.47194325109983</v>
      </c>
      <c r="PB16">
        <v>89.503945039604758</v>
      </c>
      <c r="PC16">
        <v>89.532289739961485</v>
      </c>
      <c r="PD16">
        <v>89.557570341960528</v>
      </c>
      <c r="PF16">
        <v>6.4416000993350337</v>
      </c>
      <c r="PG16">
        <v>18.711737875099768</v>
      </c>
      <c r="PH16">
        <v>29.445428729925602</v>
      </c>
      <c r="PI16">
        <v>38.320113936777453</v>
      </c>
      <c r="PJ16">
        <v>45.458356458000431</v>
      </c>
      <c r="PK16">
        <v>51.159163029143087</v>
      </c>
      <c r="PL16">
        <v>55.732664556655791</v>
      </c>
      <c r="PM16">
        <v>59.439160732628473</v>
      </c>
      <c r="PN16">
        <v>62.480107569049828</v>
      </c>
      <c r="PP16">
        <v>74.054604099077153</v>
      </c>
      <c r="PQ16">
        <v>84.559667968994489</v>
      </c>
      <c r="PR16">
        <v>86.729512076816448</v>
      </c>
      <c r="PS16">
        <v>87.662694140876184</v>
      </c>
      <c r="PT16">
        <v>88.181697035548169</v>
      </c>
      <c r="PU16">
        <v>88.512132471172222</v>
      </c>
      <c r="PV16">
        <v>88.740954792824738</v>
      </c>
      <c r="PW16">
        <v>88.908783774737415</v>
      </c>
      <c r="PX16">
        <v>89.037136374363783</v>
      </c>
      <c r="PZ16">
        <v>65.006694737740261</v>
      </c>
      <c r="QA16">
        <v>62.480107569049828</v>
      </c>
      <c r="QB16">
        <v>59.439160732628473</v>
      </c>
      <c r="QC16">
        <v>55.732664556655791</v>
      </c>
      <c r="QD16">
        <v>51.159163029143087</v>
      </c>
      <c r="QE16">
        <v>45.458356458000431</v>
      </c>
      <c r="QF16">
        <v>38.320113936777453</v>
      </c>
      <c r="QG16">
        <v>29.445428729925602</v>
      </c>
      <c r="QH16">
        <v>18.711737875099768</v>
      </c>
      <c r="QJ16">
        <v>89.138474265432748</v>
      </c>
      <c r="QK16">
        <v>89.037136374363783</v>
      </c>
      <c r="QL16">
        <v>88.908783774737415</v>
      </c>
      <c r="QM16">
        <v>88.740954792824738</v>
      </c>
      <c r="QN16">
        <v>88.512132471172222</v>
      </c>
      <c r="QO16">
        <v>88.181697035548169</v>
      </c>
      <c r="QP16">
        <v>87.662694140876184</v>
      </c>
      <c r="QQ16">
        <v>86.729512076816448</v>
      </c>
      <c r="QR16">
        <v>84.559667968994489</v>
      </c>
      <c r="QT16">
        <v>77.204805464009382</v>
      </c>
      <c r="QU16">
        <v>76.537738764184468</v>
      </c>
      <c r="QV16">
        <v>75.798797929759232</v>
      </c>
      <c r="QW16">
        <v>74.975996132433721</v>
      </c>
      <c r="QX16">
        <v>74.054604099077153</v>
      </c>
      <c r="QY16">
        <v>73.01634764408567</v>
      </c>
      <c r="QZ16">
        <v>71.838319913482835</v>
      </c>
      <c r="RA16">
        <v>70.491491013191876</v>
      </c>
      <c r="RB16">
        <v>68.938645538787242</v>
      </c>
      <c r="RD16">
        <v>89.580258208664674</v>
      </c>
      <c r="RE16">
        <v>89.557570341960528</v>
      </c>
      <c r="RF16">
        <v>89.532289739961485</v>
      </c>
      <c r="RG16">
        <v>89.503945039604758</v>
      </c>
      <c r="RH16">
        <v>89.47194325109983</v>
      </c>
      <c r="RI16">
        <v>89.43552782469304</v>
      </c>
      <c r="RJ16">
        <v>89.393718084482657</v>
      </c>
      <c r="RK16">
        <v>89.34521959773231</v>
      </c>
      <c r="RL16">
        <v>89.288287793964315</v>
      </c>
      <c r="RN16">
        <v>81.462450613205405</v>
      </c>
      <c r="RO16">
        <v>81.167532730961426</v>
      </c>
      <c r="RP16">
        <v>80.85169030300024</v>
      </c>
      <c r="RQ16">
        <v>80.512635931893627</v>
      </c>
      <c r="RR16">
        <v>80.147739759468053</v>
      </c>
      <c r="RS16">
        <v>79.753963651215074</v>
      </c>
      <c r="RT16">
        <v>79.327779803259375</v>
      </c>
      <c r="RU16">
        <v>78.865069362693916</v>
      </c>
      <c r="RV16">
        <v>78.36099519309694</v>
      </c>
      <c r="RX16">
        <v>89.722540766877486</v>
      </c>
      <c r="RY16">
        <v>89.712805515492832</v>
      </c>
      <c r="RZ16">
        <v>89.702362264276502</v>
      </c>
      <c r="SA16">
        <v>89.691130865248098</v>
      </c>
      <c r="SB16">
        <v>89.679018598806422</v>
      </c>
      <c r="SC16">
        <v>89.665917608251462</v>
      </c>
      <c r="SD16">
        <v>89.651701679341258</v>
      </c>
      <c r="SE16">
        <v>89.636222161135436</v>
      </c>
      <c r="SF16">
        <v>89.619302748573233</v>
      </c>
      <c r="SH16">
        <v>67.131504975350325</v>
      </c>
      <c r="SI16">
        <v>68.938645538787242</v>
      </c>
      <c r="SJ16">
        <v>70.491491013191876</v>
      </c>
      <c r="SK16">
        <v>71.838319913482835</v>
      </c>
      <c r="SL16">
        <v>73.01634764408567</v>
      </c>
      <c r="SM16">
        <v>74.054604099077153</v>
      </c>
      <c r="SN16">
        <v>74.975996132433721</v>
      </c>
      <c r="SO16">
        <v>75.798797929759232</v>
      </c>
      <c r="SP16">
        <v>76.537738764184468</v>
      </c>
      <c r="SR16">
        <v>89.220513678881531</v>
      </c>
      <c r="SS16">
        <v>89.288287793964315</v>
      </c>
      <c r="ST16">
        <v>89.34521959773231</v>
      </c>
      <c r="SU16">
        <v>89.393718084482657</v>
      </c>
      <c r="SV16">
        <v>89.43552782469304</v>
      </c>
      <c r="SW16">
        <v>89.47194325109983</v>
      </c>
      <c r="SX16">
        <v>89.503945039604758</v>
      </c>
      <c r="SY16">
        <v>89.532289739961485</v>
      </c>
      <c r="SZ16">
        <v>89.557570341960528</v>
      </c>
      <c r="TB16">
        <v>6.4416000993350337</v>
      </c>
      <c r="TC16">
        <v>18.711737875099768</v>
      </c>
      <c r="TD16">
        <v>29.445428729925602</v>
      </c>
      <c r="TE16">
        <v>38.320113936777453</v>
      </c>
      <c r="TF16">
        <v>45.458356458000431</v>
      </c>
      <c r="TG16">
        <v>51.159163029143087</v>
      </c>
      <c r="TH16">
        <v>55.732664556655791</v>
      </c>
      <c r="TI16">
        <v>59.439160732628473</v>
      </c>
      <c r="TJ16">
        <v>62.480107569049828</v>
      </c>
      <c r="TL16">
        <v>74.054604099077153</v>
      </c>
      <c r="TM16">
        <v>84.559667968994489</v>
      </c>
      <c r="TN16">
        <v>86.729512076816448</v>
      </c>
      <c r="TO16">
        <v>87.662694140876184</v>
      </c>
      <c r="TP16">
        <v>88.181697035548169</v>
      </c>
      <c r="TQ16">
        <v>88.512132471172222</v>
      </c>
      <c r="TR16">
        <v>88.740954792824738</v>
      </c>
      <c r="TS16">
        <v>88.908783774737415</v>
      </c>
      <c r="TT16">
        <v>89.037136374363783</v>
      </c>
      <c r="TV16">
        <v>65.006694737740261</v>
      </c>
      <c r="TW16">
        <v>62.480107569049828</v>
      </c>
      <c r="TX16">
        <v>59.439160732628473</v>
      </c>
      <c r="TY16">
        <v>55.732664556655791</v>
      </c>
      <c r="TZ16">
        <v>51.159163029143087</v>
      </c>
      <c r="UA16">
        <v>45.458356458000431</v>
      </c>
      <c r="UB16">
        <v>38.320113936777453</v>
      </c>
      <c r="UC16">
        <v>29.445428729925602</v>
      </c>
      <c r="UD16">
        <v>18.711737875099768</v>
      </c>
      <c r="UF16">
        <v>89.138474265432748</v>
      </c>
      <c r="UG16">
        <v>89.037136374363783</v>
      </c>
      <c r="UH16">
        <v>88.908783774737415</v>
      </c>
      <c r="UI16">
        <v>88.740954792824738</v>
      </c>
      <c r="UJ16">
        <v>88.512132471172222</v>
      </c>
      <c r="UK16">
        <v>88.181697035548169</v>
      </c>
      <c r="UL16">
        <v>87.662694140876184</v>
      </c>
      <c r="UM16">
        <v>86.729512076816448</v>
      </c>
      <c r="UN16">
        <v>84.559667968994489</v>
      </c>
      <c r="UP16">
        <v>77.204805464009382</v>
      </c>
      <c r="UQ16">
        <v>76.537738764184468</v>
      </c>
      <c r="UR16">
        <v>75.798797929759232</v>
      </c>
      <c r="US16">
        <v>74.975996132433721</v>
      </c>
      <c r="UT16">
        <v>74.054604099077153</v>
      </c>
      <c r="UU16">
        <v>73.01634764408567</v>
      </c>
      <c r="UV16">
        <v>71.838319913482835</v>
      </c>
      <c r="UW16">
        <v>70.491491013191876</v>
      </c>
      <c r="UX16">
        <v>68.938645538787242</v>
      </c>
      <c r="UZ16">
        <v>89.580258208664674</v>
      </c>
      <c r="VA16">
        <v>89.557570341960528</v>
      </c>
      <c r="VB16">
        <v>89.532289739961485</v>
      </c>
      <c r="VC16">
        <v>89.503945039604758</v>
      </c>
      <c r="VD16">
        <v>89.47194325109983</v>
      </c>
      <c r="VE16">
        <v>89.43552782469304</v>
      </c>
      <c r="VF16">
        <v>89.393718084482657</v>
      </c>
      <c r="VG16">
        <v>89.34521959773231</v>
      </c>
      <c r="VH16">
        <v>89.288287793964315</v>
      </c>
      <c r="VJ16">
        <v>81.462450613205405</v>
      </c>
      <c r="VK16">
        <v>81.167532730961426</v>
      </c>
      <c r="VL16">
        <v>80.85169030300024</v>
      </c>
      <c r="VM16">
        <v>80.512635931893627</v>
      </c>
      <c r="VN16">
        <v>80.147739759468053</v>
      </c>
      <c r="VO16">
        <v>79.753963651215074</v>
      </c>
      <c r="VP16">
        <v>79.327779803259375</v>
      </c>
      <c r="VQ16">
        <v>78.865069362693916</v>
      </c>
      <c r="VR16">
        <v>78.36099519309694</v>
      </c>
      <c r="VT16">
        <v>89.722540766877486</v>
      </c>
      <c r="VU16">
        <v>89.712805515492832</v>
      </c>
      <c r="VV16">
        <v>89.702362264276502</v>
      </c>
      <c r="VW16">
        <v>89.691130865248098</v>
      </c>
      <c r="VX16">
        <v>89.679018598806422</v>
      </c>
      <c r="VY16">
        <v>89.665917608251462</v>
      </c>
      <c r="VZ16">
        <v>89.651701679341258</v>
      </c>
      <c r="WA16">
        <v>89.636222161135436</v>
      </c>
      <c r="WB16">
        <v>89.619302748573233</v>
      </c>
      <c r="WC16">
        <v>89.600732738153269</v>
      </c>
    </row>
    <row r="18" spans="2:601">
      <c r="B18">
        <v>94.589962582704032</v>
      </c>
      <c r="C18">
        <v>94.192325790981457</v>
      </c>
      <c r="D18">
        <v>93.857996366613165</v>
      </c>
      <c r="E18">
        <v>93.572988653772214</v>
      </c>
      <c r="F18">
        <v>93.327149644941329</v>
      </c>
      <c r="G18">
        <v>93.112931507210874</v>
      </c>
      <c r="H18">
        <v>92.924607061105945</v>
      </c>
      <c r="I18">
        <v>92.757752444644808</v>
      </c>
      <c r="J18">
        <v>92.608896574666431</v>
      </c>
      <c r="L18">
        <v>73.129220975691879</v>
      </c>
      <c r="M18">
        <v>74.522842154966725</v>
      </c>
      <c r="N18">
        <v>75.708240625273945</v>
      </c>
      <c r="O18">
        <v>76.72801642881096</v>
      </c>
      <c r="P18">
        <v>77.614083646275859</v>
      </c>
      <c r="Q18">
        <v>78.390769414591318</v>
      </c>
      <c r="R18">
        <v>79.076910864581478</v>
      </c>
      <c r="S18">
        <v>79.687302479319087</v>
      </c>
      <c r="T18">
        <v>80.233713884524377</v>
      </c>
      <c r="V18">
        <v>149.32574625545615</v>
      </c>
      <c r="W18">
        <v>119.33478508716745</v>
      </c>
      <c r="X18">
        <v>108.63325449176229</v>
      </c>
      <c r="Y18">
        <v>103.54151972992229</v>
      </c>
      <c r="Z18">
        <v>100.60992084671423</v>
      </c>
      <c r="AA18">
        <v>98.713642912959742</v>
      </c>
      <c r="AB18">
        <v>97.389216125941445</v>
      </c>
      <c r="AC18">
        <v>96.412816420372309</v>
      </c>
      <c r="AD18">
        <v>95.663595451999882</v>
      </c>
      <c r="AF18">
        <v>8.923754185532756</v>
      </c>
      <c r="AG18">
        <v>25.223334070121954</v>
      </c>
      <c r="AH18">
        <v>38.135565591183884</v>
      </c>
      <c r="AI18">
        <v>47.704115060177777</v>
      </c>
      <c r="AJ18">
        <v>54.7159650301735</v>
      </c>
      <c r="AK18">
        <v>59.930754332425572</v>
      </c>
      <c r="AL18">
        <v>63.900153974773119</v>
      </c>
      <c r="AM18">
        <v>66.995246562033245</v>
      </c>
      <c r="AN18">
        <v>69.462894662810115</v>
      </c>
      <c r="AP18">
        <v>95.070716699056831</v>
      </c>
      <c r="AQ18">
        <v>95.663595451999882</v>
      </c>
      <c r="AR18">
        <v>96.412816420372309</v>
      </c>
      <c r="AS18">
        <v>97.389216125941445</v>
      </c>
      <c r="AT18">
        <v>98.713642912959742</v>
      </c>
      <c r="AU18">
        <v>100.60992084671423</v>
      </c>
      <c r="AV18">
        <v>103.54151972992229</v>
      </c>
      <c r="AW18">
        <v>108.63325449176229</v>
      </c>
      <c r="AX18">
        <v>119.33478508716745</v>
      </c>
      <c r="AZ18">
        <v>71.469414919951561</v>
      </c>
      <c r="BA18">
        <v>69.462894662810115</v>
      </c>
      <c r="BB18">
        <v>66.995246562033245</v>
      </c>
      <c r="BC18">
        <v>63.900153974773119</v>
      </c>
      <c r="BD18">
        <v>59.930754332425572</v>
      </c>
      <c r="BE18">
        <v>54.7159650301735</v>
      </c>
      <c r="BF18">
        <v>47.704115060177777</v>
      </c>
      <c r="BG18">
        <v>38.135565591183884</v>
      </c>
      <c r="BH18">
        <v>25.223334070121954</v>
      </c>
      <c r="BJ18">
        <v>92.475277901765537</v>
      </c>
      <c r="BK18">
        <v>92.608896574666431</v>
      </c>
      <c r="BL18">
        <v>92.757752444644808</v>
      </c>
      <c r="BM18">
        <v>92.924607061105945</v>
      </c>
      <c r="BN18">
        <v>93.112931507210874</v>
      </c>
      <c r="BO18">
        <v>93.327149644941329</v>
      </c>
      <c r="BP18">
        <v>93.572988653772214</v>
      </c>
      <c r="BQ18">
        <v>93.857996366613165</v>
      </c>
      <c r="BR18">
        <v>94.192325790981457</v>
      </c>
      <c r="BT18">
        <v>80.725618056278947</v>
      </c>
      <c r="BU18">
        <v>80.233713884524377</v>
      </c>
      <c r="BV18">
        <v>79.687302479319087</v>
      </c>
      <c r="BW18">
        <v>79.076910864581478</v>
      </c>
      <c r="BX18">
        <v>78.390769414591318</v>
      </c>
      <c r="BY18">
        <v>77.614083646275859</v>
      </c>
      <c r="BZ18">
        <v>76.72801642881096</v>
      </c>
      <c r="CA18">
        <v>75.708240625273945</v>
      </c>
      <c r="CB18">
        <v>74.522842154966725</v>
      </c>
      <c r="CD18">
        <v>91.63677394663388</v>
      </c>
      <c r="CE18">
        <v>91.694171708923662</v>
      </c>
      <c r="CF18">
        <v>91.755740069588924</v>
      </c>
      <c r="CG18">
        <v>91.821950568601494</v>
      </c>
      <c r="CH18">
        <v>91.893348587855002</v>
      </c>
      <c r="CI18">
        <v>91.970568388464201</v>
      </c>
      <c r="CJ18">
        <v>92.05435197709923</v>
      </c>
      <c r="CK18">
        <v>92.145572988721554</v>
      </c>
      <c r="CL18">
        <v>92.245267213162194</v>
      </c>
      <c r="CN18">
        <v>83.839219972743038</v>
      </c>
      <c r="CO18">
        <v>83.624802249651779</v>
      </c>
      <c r="CP18">
        <v>83.394989840190988</v>
      </c>
      <c r="CQ18">
        <v>83.148071317599602</v>
      </c>
      <c r="CR18">
        <v>82.882073197104503</v>
      </c>
      <c r="CS18">
        <v>82.594708082785559</v>
      </c>
      <c r="CT18">
        <v>82.283310077783753</v>
      </c>
      <c r="CU18">
        <v>81.944753679881273</v>
      </c>
      <c r="CV18">
        <v>81.575351058250845</v>
      </c>
      <c r="CX18">
        <v>94.589962582704032</v>
      </c>
      <c r="CY18">
        <v>94.192325790981457</v>
      </c>
      <c r="CZ18">
        <v>93.857996366613165</v>
      </c>
      <c r="DA18">
        <v>93.572988653772214</v>
      </c>
      <c r="DB18">
        <v>93.327149644941329</v>
      </c>
      <c r="DC18">
        <v>93.112931507210874</v>
      </c>
      <c r="DD18">
        <v>92.924607061105945</v>
      </c>
      <c r="DE18">
        <v>92.757752444644808</v>
      </c>
      <c r="DF18">
        <v>92.608896574666431</v>
      </c>
      <c r="DH18">
        <v>73.129220975691879</v>
      </c>
      <c r="DI18">
        <v>74.522842154966725</v>
      </c>
      <c r="DJ18">
        <v>75.708240625273945</v>
      </c>
      <c r="DK18">
        <v>76.72801642881096</v>
      </c>
      <c r="DL18">
        <v>77.614083646275859</v>
      </c>
      <c r="DM18">
        <v>78.390769414591318</v>
      </c>
      <c r="DN18">
        <v>79.076910864581478</v>
      </c>
      <c r="DO18">
        <v>79.687302479319087</v>
      </c>
      <c r="DP18">
        <v>80.233713884524377</v>
      </c>
      <c r="DR18">
        <v>149.32574625545615</v>
      </c>
      <c r="DS18">
        <v>119.33478508716745</v>
      </c>
      <c r="DT18">
        <v>108.63325449176229</v>
      </c>
      <c r="DU18">
        <v>103.54151972992229</v>
      </c>
      <c r="DV18">
        <v>100.60992084671423</v>
      </c>
      <c r="DW18">
        <v>98.713642912959742</v>
      </c>
      <c r="DX18">
        <v>97.389216125941445</v>
      </c>
      <c r="DY18">
        <v>96.412816420372309</v>
      </c>
      <c r="DZ18">
        <v>95.663595451999882</v>
      </c>
      <c r="EB18">
        <v>8.923754185532756</v>
      </c>
      <c r="EC18">
        <v>25.223334070121954</v>
      </c>
      <c r="ED18">
        <v>38.135565591183884</v>
      </c>
      <c r="EE18">
        <v>47.704115060177777</v>
      </c>
      <c r="EF18">
        <v>54.7159650301735</v>
      </c>
      <c r="EG18">
        <v>59.930754332425572</v>
      </c>
      <c r="EH18">
        <v>63.900153974773119</v>
      </c>
      <c r="EI18">
        <v>66.995246562033245</v>
      </c>
      <c r="EJ18">
        <v>69.462894662810115</v>
      </c>
      <c r="EL18">
        <v>95.070716699056831</v>
      </c>
      <c r="EM18">
        <v>95.663595451999882</v>
      </c>
      <c r="EN18">
        <v>96.412816420372309</v>
      </c>
      <c r="EO18">
        <v>97.389216125941445</v>
      </c>
      <c r="EP18">
        <v>98.713642912959742</v>
      </c>
      <c r="EQ18">
        <v>100.60992084671423</v>
      </c>
      <c r="ER18">
        <v>103.54151972992229</v>
      </c>
      <c r="ES18">
        <v>108.63325449176229</v>
      </c>
      <c r="ET18">
        <v>119.33478508716745</v>
      </c>
      <c r="EV18">
        <v>71.469414919951561</v>
      </c>
      <c r="EW18">
        <v>69.462894662810115</v>
      </c>
      <c r="EX18">
        <v>66.995246562033245</v>
      </c>
      <c r="EY18">
        <v>63.900153974773119</v>
      </c>
      <c r="EZ18">
        <v>59.930754332425572</v>
      </c>
      <c r="FA18">
        <v>54.7159650301735</v>
      </c>
      <c r="FB18">
        <v>47.704115060177777</v>
      </c>
      <c r="FC18">
        <v>38.135565591183884</v>
      </c>
      <c r="FD18">
        <v>25.223334070121954</v>
      </c>
      <c r="FF18">
        <v>92.475277901765537</v>
      </c>
      <c r="FG18">
        <v>92.608896574666431</v>
      </c>
      <c r="FH18">
        <v>92.757752444644808</v>
      </c>
      <c r="FI18">
        <v>92.924607061105945</v>
      </c>
      <c r="FJ18">
        <v>93.112931507210874</v>
      </c>
      <c r="FK18">
        <v>93.327149644941329</v>
      </c>
      <c r="FL18">
        <v>93.572988653772214</v>
      </c>
      <c r="FM18">
        <v>93.857996366613165</v>
      </c>
      <c r="FN18">
        <v>94.192325790981457</v>
      </c>
      <c r="FP18">
        <v>80.725618056278947</v>
      </c>
      <c r="FQ18">
        <v>80.233713884524377</v>
      </c>
      <c r="FR18">
        <v>79.687302479319087</v>
      </c>
      <c r="FS18">
        <v>79.076910864581478</v>
      </c>
      <c r="FT18">
        <v>78.390769414591318</v>
      </c>
      <c r="FU18">
        <v>77.614083646275859</v>
      </c>
      <c r="FV18">
        <v>76.72801642881096</v>
      </c>
      <c r="FW18">
        <v>75.708240625273945</v>
      </c>
      <c r="FX18">
        <v>74.522842154966725</v>
      </c>
      <c r="FZ18">
        <v>91.63677394663388</v>
      </c>
      <c r="GA18">
        <v>91.694171708923662</v>
      </c>
      <c r="GB18">
        <v>91.755740069588924</v>
      </c>
      <c r="GC18">
        <v>91.821950568601494</v>
      </c>
      <c r="GD18">
        <v>91.893348587855002</v>
      </c>
      <c r="GE18">
        <v>91.970568388464201</v>
      </c>
      <c r="GF18">
        <v>92.05435197709923</v>
      </c>
      <c r="GG18">
        <v>92.145572988721554</v>
      </c>
      <c r="GH18">
        <v>92.245267213162194</v>
      </c>
      <c r="GJ18">
        <v>83.839219972743038</v>
      </c>
      <c r="GK18">
        <v>83.624802249651779</v>
      </c>
      <c r="GL18">
        <v>83.394989840190988</v>
      </c>
      <c r="GM18">
        <v>83.148071317599602</v>
      </c>
      <c r="GN18">
        <v>82.882073197104503</v>
      </c>
      <c r="GO18">
        <v>82.594708082785559</v>
      </c>
      <c r="GP18">
        <v>82.283310077783753</v>
      </c>
      <c r="GQ18">
        <v>81.944753679881273</v>
      </c>
      <c r="GR18">
        <v>81.575351058250845</v>
      </c>
      <c r="GT18">
        <v>100.35870924654405</v>
      </c>
      <c r="GU18">
        <v>99.475037771216051</v>
      </c>
      <c r="GV18">
        <v>98.729204114244652</v>
      </c>
      <c r="GW18">
        <v>98.09149418191943</v>
      </c>
      <c r="GX18">
        <v>97.540113812845036</v>
      </c>
      <c r="GY18">
        <v>97.0587284811931</v>
      </c>
      <c r="GZ18">
        <v>96.634862143408725</v>
      </c>
      <c r="HA18">
        <v>96.25882600853339</v>
      </c>
      <c r="HB18">
        <v>95.922984106227702</v>
      </c>
      <c r="HD18">
        <v>83.959128911612268</v>
      </c>
      <c r="HE18">
        <v>84.481026064430722</v>
      </c>
      <c r="HF18">
        <v>84.920134338859825</v>
      </c>
      <c r="HG18">
        <v>85.294664050716847</v>
      </c>
      <c r="HH18">
        <v>85.61785946609109</v>
      </c>
      <c r="HI18">
        <v>85.899580812136037</v>
      </c>
      <c r="HJ18">
        <v>86.147318634570894</v>
      </c>
      <c r="HK18">
        <v>86.366864407041277</v>
      </c>
      <c r="HL18">
        <v>86.562765870470486</v>
      </c>
      <c r="HN18">
        <v>165.39825432202724</v>
      </c>
      <c r="HO18">
        <v>141.99098384389725</v>
      </c>
      <c r="HP18">
        <v>127.51402372982471</v>
      </c>
      <c r="HQ18">
        <v>118.73897718140962</v>
      </c>
      <c r="HR18">
        <v>113.09867687423443</v>
      </c>
      <c r="HS18">
        <v>109.23703561358721</v>
      </c>
      <c r="HT18">
        <v>106.45057199063234</v>
      </c>
      <c r="HU18">
        <v>104.35424484667863</v>
      </c>
      <c r="HV18">
        <v>102.72393877099917</v>
      </c>
      <c r="HX18">
        <v>24.226651451042532</v>
      </c>
      <c r="HY18">
        <v>53.469746503350905</v>
      </c>
      <c r="HZ18">
        <v>66.036426143195499</v>
      </c>
      <c r="IA18">
        <v>72.386579129163565</v>
      </c>
      <c r="IB18">
        <v>76.129633266007716</v>
      </c>
      <c r="IC18">
        <v>78.578246341037712</v>
      </c>
      <c r="ID18">
        <v>80.299122554592543</v>
      </c>
      <c r="IE18">
        <v>81.572607216051196</v>
      </c>
      <c r="IF18">
        <v>82.552207454833805</v>
      </c>
      <c r="IH18">
        <v>101.42175365896229</v>
      </c>
      <c r="II18">
        <v>102.72393877099917</v>
      </c>
      <c r="IJ18">
        <v>104.35424484667863</v>
      </c>
      <c r="IK18">
        <v>106.45057199063234</v>
      </c>
      <c r="IL18">
        <v>109.23703561358721</v>
      </c>
      <c r="IM18">
        <v>113.09867687423443</v>
      </c>
      <c r="IN18">
        <v>118.73897718140962</v>
      </c>
      <c r="IO18">
        <v>127.51402372982471</v>
      </c>
      <c r="IP18">
        <v>141.99098384389725</v>
      </c>
      <c r="IR18">
        <v>83.328710047416621</v>
      </c>
      <c r="IS18">
        <v>82.552207454833805</v>
      </c>
      <c r="IT18">
        <v>81.572607216051196</v>
      </c>
      <c r="IU18">
        <v>80.299122554592543</v>
      </c>
      <c r="IV18">
        <v>78.578246341037712</v>
      </c>
      <c r="IW18">
        <v>76.129633266007716</v>
      </c>
      <c r="IX18">
        <v>72.386579129163565</v>
      </c>
      <c r="IY18">
        <v>66.036426143195499</v>
      </c>
      <c r="IZ18">
        <v>53.469746503350905</v>
      </c>
      <c r="JB18">
        <v>95.621238689911962</v>
      </c>
      <c r="JC18">
        <v>95.922984106227702</v>
      </c>
      <c r="JD18">
        <v>96.25882600853339</v>
      </c>
      <c r="JE18">
        <v>96.634862143408725</v>
      </c>
      <c r="JF18">
        <v>97.0587284811931</v>
      </c>
      <c r="JG18">
        <v>97.540113812845036</v>
      </c>
      <c r="JH18">
        <v>98.09149418191943</v>
      </c>
      <c r="JI18">
        <v>98.729204114244652</v>
      </c>
      <c r="JJ18">
        <v>99.475037771216051</v>
      </c>
      <c r="JL18">
        <v>86.738643542438879</v>
      </c>
      <c r="JM18">
        <v>86.562765870470486</v>
      </c>
      <c r="JN18">
        <v>86.366864407041277</v>
      </c>
      <c r="JO18">
        <v>86.147318634570894</v>
      </c>
      <c r="JP18">
        <v>85.899580812136037</v>
      </c>
      <c r="JQ18">
        <v>85.61785946609109</v>
      </c>
      <c r="JR18">
        <v>85.294664050716847</v>
      </c>
      <c r="JS18">
        <v>84.920134338859825</v>
      </c>
      <c r="JT18">
        <v>84.481026064430722</v>
      </c>
      <c r="JV18">
        <v>93.722455604328275</v>
      </c>
      <c r="JW18">
        <v>93.852681365429106</v>
      </c>
      <c r="JX18">
        <v>93.992333749020361</v>
      </c>
      <c r="JY18">
        <v>94.142472880344044</v>
      </c>
      <c r="JZ18">
        <v>94.304323726101487</v>
      </c>
      <c r="KA18">
        <v>94.479309360907763</v>
      </c>
      <c r="KB18">
        <v>94.669092609707377</v>
      </c>
      <c r="KC18">
        <v>94.875628627916655</v>
      </c>
      <c r="KD18">
        <v>95.101231914803989</v>
      </c>
      <c r="KF18">
        <v>87.842876548409862</v>
      </c>
      <c r="KG18">
        <v>87.767263311355848</v>
      </c>
      <c r="KH18">
        <v>87.68615958641935</v>
      </c>
      <c r="KI18">
        <v>87.598945187848287</v>
      </c>
      <c r="KJ18">
        <v>87.504902931623107</v>
      </c>
      <c r="KK18">
        <v>87.403198913985605</v>
      </c>
      <c r="KL18">
        <v>87.292857778106281</v>
      </c>
      <c r="KM18">
        <v>87.172731418488198</v>
      </c>
      <c r="KN18">
        <v>87.041458999753601</v>
      </c>
      <c r="KP18">
        <v>100.35870924654405</v>
      </c>
      <c r="KQ18">
        <v>99.475037771216051</v>
      </c>
      <c r="KR18">
        <v>98.729204114244652</v>
      </c>
      <c r="KS18">
        <v>98.09149418191943</v>
      </c>
      <c r="KT18">
        <v>97.540113812845036</v>
      </c>
      <c r="KU18">
        <v>97.0587284811931</v>
      </c>
      <c r="KV18">
        <v>96.634862143408725</v>
      </c>
      <c r="KW18">
        <v>96.25882600853339</v>
      </c>
      <c r="KX18">
        <v>95.922984106227702</v>
      </c>
      <c r="KZ18">
        <v>83.959128911612268</v>
      </c>
      <c r="LA18">
        <v>84.481026064430722</v>
      </c>
      <c r="LB18">
        <v>84.920134338859825</v>
      </c>
      <c r="LC18">
        <v>85.294664050716847</v>
      </c>
      <c r="LD18">
        <v>85.61785946609109</v>
      </c>
      <c r="LE18">
        <v>85.899580812136037</v>
      </c>
      <c r="LF18">
        <v>86.147318634570894</v>
      </c>
      <c r="LG18">
        <v>86.366864407041277</v>
      </c>
      <c r="LH18">
        <v>86.562765870470486</v>
      </c>
      <c r="LJ18">
        <v>165.39825432202724</v>
      </c>
      <c r="LK18">
        <v>141.99098384389725</v>
      </c>
      <c r="LL18">
        <v>127.51402372982471</v>
      </c>
      <c r="LM18">
        <v>118.73897718140962</v>
      </c>
      <c r="LN18">
        <v>113.09867687423443</v>
      </c>
      <c r="LO18">
        <v>109.23703561358721</v>
      </c>
      <c r="LP18">
        <v>106.45057199063234</v>
      </c>
      <c r="LQ18">
        <v>104.35424484667863</v>
      </c>
      <c r="LR18">
        <v>102.72393877099917</v>
      </c>
      <c r="LT18">
        <v>24.226651451042532</v>
      </c>
      <c r="LU18">
        <v>53.469746503350905</v>
      </c>
      <c r="LV18">
        <v>66.036426143195499</v>
      </c>
      <c r="LW18">
        <v>72.386579129163565</v>
      </c>
      <c r="LX18">
        <v>76.129633266007716</v>
      </c>
      <c r="LY18">
        <v>78.578246341037712</v>
      </c>
      <c r="LZ18">
        <v>80.299122554592543</v>
      </c>
      <c r="MA18">
        <v>81.572607216051196</v>
      </c>
      <c r="MB18">
        <v>82.552207454833805</v>
      </c>
      <c r="MD18">
        <v>101.42175365896229</v>
      </c>
      <c r="ME18">
        <v>102.72393877099917</v>
      </c>
      <c r="MF18">
        <v>104.35424484667863</v>
      </c>
      <c r="MG18">
        <v>106.45057199063234</v>
      </c>
      <c r="MH18">
        <v>109.23703561358721</v>
      </c>
      <c r="MI18">
        <v>113.09867687423443</v>
      </c>
      <c r="MJ18">
        <v>118.73897718140962</v>
      </c>
      <c r="MK18">
        <v>127.51402372982471</v>
      </c>
      <c r="ML18">
        <v>141.99098384389725</v>
      </c>
      <c r="MN18">
        <v>83.328710047416621</v>
      </c>
      <c r="MO18">
        <v>82.552207454833805</v>
      </c>
      <c r="MP18">
        <v>81.572607216051196</v>
      </c>
      <c r="MQ18">
        <v>80.299122554592543</v>
      </c>
      <c r="MR18">
        <v>78.578246341037712</v>
      </c>
      <c r="MS18">
        <v>76.129633266007716</v>
      </c>
      <c r="MT18">
        <v>72.386579129163565</v>
      </c>
      <c r="MU18">
        <v>66.036426143195499</v>
      </c>
      <c r="MV18">
        <v>53.469746503350905</v>
      </c>
      <c r="MX18">
        <v>95.621238689911962</v>
      </c>
      <c r="MY18">
        <v>95.922984106227702</v>
      </c>
      <c r="MZ18">
        <v>96.25882600853339</v>
      </c>
      <c r="NA18">
        <v>96.634862143408725</v>
      </c>
      <c r="NB18">
        <v>97.0587284811931</v>
      </c>
      <c r="NC18">
        <v>97.540113812845036</v>
      </c>
      <c r="ND18">
        <v>98.09149418191943</v>
      </c>
      <c r="NE18">
        <v>98.729204114244652</v>
      </c>
      <c r="NF18">
        <v>99.475037771216051</v>
      </c>
      <c r="NH18">
        <v>86.738643542438879</v>
      </c>
      <c r="NI18">
        <v>86.562765870470486</v>
      </c>
      <c r="NJ18">
        <v>86.366864407041277</v>
      </c>
      <c r="NK18">
        <v>86.147318634570894</v>
      </c>
      <c r="NL18">
        <v>85.899580812136037</v>
      </c>
      <c r="NM18">
        <v>85.61785946609109</v>
      </c>
      <c r="NN18">
        <v>85.294664050716847</v>
      </c>
      <c r="NO18">
        <v>84.920134338859825</v>
      </c>
      <c r="NP18">
        <v>84.481026064430722</v>
      </c>
      <c r="NR18">
        <v>93.722455604328275</v>
      </c>
      <c r="NS18">
        <v>93.852681365429106</v>
      </c>
      <c r="NT18">
        <v>93.992333749020361</v>
      </c>
      <c r="NU18">
        <v>94.142472880344044</v>
      </c>
      <c r="NV18">
        <v>94.304323726101487</v>
      </c>
      <c r="NW18">
        <v>94.479309360907763</v>
      </c>
      <c r="NX18">
        <v>94.669092609707377</v>
      </c>
      <c r="NY18">
        <v>94.875628627916655</v>
      </c>
      <c r="NZ18">
        <v>95.101231914803989</v>
      </c>
      <c r="OB18">
        <v>87.842876548409862</v>
      </c>
      <c r="OC18">
        <v>87.767263311355848</v>
      </c>
      <c r="OD18">
        <v>87.68615958641935</v>
      </c>
      <c r="OE18">
        <v>87.598945187848287</v>
      </c>
      <c r="OF18">
        <v>87.504902931623107</v>
      </c>
      <c r="OG18">
        <v>87.403198913985605</v>
      </c>
      <c r="OH18">
        <v>87.292857778106281</v>
      </c>
      <c r="OI18">
        <v>87.172731418488198</v>
      </c>
      <c r="OJ18">
        <v>87.041458999753601</v>
      </c>
      <c r="OL18">
        <v>97.083929700499581</v>
      </c>
      <c r="OM18">
        <v>96.473409845601239</v>
      </c>
      <c r="ON18">
        <v>95.959424040066381</v>
      </c>
      <c r="OO18">
        <v>95.520820462755026</v>
      </c>
      <c r="OP18">
        <v>95.142190377590595</v>
      </c>
      <c r="OQ18">
        <v>94.812047302566697</v>
      </c>
      <c r="OR18">
        <v>94.521656191085327</v>
      </c>
      <c r="OS18">
        <v>94.264257616327839</v>
      </c>
      <c r="OT18">
        <v>94.034540020533569</v>
      </c>
      <c r="OV18">
        <v>77.090341648048749</v>
      </c>
      <c r="OW18">
        <v>78.179909305355238</v>
      </c>
      <c r="OX18">
        <v>79.101929948829692</v>
      </c>
      <c r="OY18">
        <v>79.891905961398308</v>
      </c>
      <c r="OZ18">
        <v>80.576062072100555</v>
      </c>
      <c r="PA18">
        <v>81.174164573311174</v>
      </c>
      <c r="PB18">
        <v>81.701379601122511</v>
      </c>
      <c r="PC18">
        <v>82.169529146920937</v>
      </c>
      <c r="PD18">
        <v>82.587959353250099</v>
      </c>
      <c r="PF18">
        <v>159.03392820343606</v>
      </c>
      <c r="PG18">
        <v>131.02008407793085</v>
      </c>
      <c r="PH18">
        <v>117.56192055270736</v>
      </c>
      <c r="PI18">
        <v>110.44622428605123</v>
      </c>
      <c r="PJ18">
        <v>106.17043856825364</v>
      </c>
      <c r="PK18">
        <v>103.34644665356339</v>
      </c>
      <c r="PL18">
        <v>101.35106352130002</v>
      </c>
      <c r="PM18">
        <v>99.869556655402093</v>
      </c>
      <c r="PN18">
        <v>98.727468360523076</v>
      </c>
      <c r="PP18">
        <v>11.736513428619595</v>
      </c>
      <c r="PQ18">
        <v>31.933811030805259</v>
      </c>
      <c r="PR18">
        <v>46.089528594173814</v>
      </c>
      <c r="PS18">
        <v>55.486653662201554</v>
      </c>
      <c r="PT18">
        <v>61.861297696179051</v>
      </c>
      <c r="PU18">
        <v>66.366828174275227</v>
      </c>
      <c r="PV18">
        <v>69.682471355732943</v>
      </c>
      <c r="PW18">
        <v>72.209021902627072</v>
      </c>
      <c r="PX18">
        <v>74.191098459606991</v>
      </c>
      <c r="PZ18">
        <v>97.820810230691819</v>
      </c>
      <c r="QA18">
        <v>98.727468360523076</v>
      </c>
      <c r="QB18">
        <v>99.869556655402093</v>
      </c>
      <c r="QC18">
        <v>101.35106352130002</v>
      </c>
      <c r="QD18">
        <v>103.34644665356339</v>
      </c>
      <c r="QE18">
        <v>106.17043856825364</v>
      </c>
      <c r="QF18">
        <v>110.44622428605123</v>
      </c>
      <c r="QG18">
        <v>117.56192055270736</v>
      </c>
      <c r="QH18">
        <v>131.02008407793085</v>
      </c>
      <c r="QJ18">
        <v>75.784048682009129</v>
      </c>
      <c r="QK18">
        <v>74.191098459606991</v>
      </c>
      <c r="QL18">
        <v>72.209021902627072</v>
      </c>
      <c r="QM18">
        <v>69.682471355732943</v>
      </c>
      <c r="QN18">
        <v>66.366828174275227</v>
      </c>
      <c r="QO18">
        <v>61.861297696179051</v>
      </c>
      <c r="QP18">
        <v>55.486653662201554</v>
      </c>
      <c r="QQ18">
        <v>46.089528594173814</v>
      </c>
      <c r="QR18">
        <v>31.933811030805259</v>
      </c>
      <c r="QT18">
        <v>93.828272311512961</v>
      </c>
      <c r="QU18">
        <v>94.034540020533569</v>
      </c>
      <c r="QV18">
        <v>94.264257616327839</v>
      </c>
      <c r="QW18">
        <v>94.521656191085327</v>
      </c>
      <c r="QX18">
        <v>94.812047302566697</v>
      </c>
      <c r="QY18">
        <v>95.142190377590595</v>
      </c>
      <c r="QZ18">
        <v>95.520820462755026</v>
      </c>
      <c r="RA18">
        <v>95.959424040066381</v>
      </c>
      <c r="RB18">
        <v>96.473409845601239</v>
      </c>
      <c r="RD18">
        <v>82.964153083749622</v>
      </c>
      <c r="RE18">
        <v>82.587959353250099</v>
      </c>
      <c r="RF18">
        <v>82.169529146920937</v>
      </c>
      <c r="RG18">
        <v>81.701379601122511</v>
      </c>
      <c r="RH18">
        <v>81.174164573311174</v>
      </c>
      <c r="RI18">
        <v>80.576062072100555</v>
      </c>
      <c r="RJ18">
        <v>79.891905961398308</v>
      </c>
      <c r="RK18">
        <v>79.101929948829692</v>
      </c>
      <c r="RL18">
        <v>78.179909305355238</v>
      </c>
      <c r="RN18">
        <v>92.532674533660412</v>
      </c>
      <c r="RO18">
        <v>92.621418441206487</v>
      </c>
      <c r="RP18">
        <v>92.716602448973916</v>
      </c>
      <c r="RQ18">
        <v>92.818953395943197</v>
      </c>
      <c r="RR18">
        <v>92.929311673488371</v>
      </c>
      <c r="RS18">
        <v>93.048654279783975</v>
      </c>
      <c r="RT18">
        <v>93.178123722721082</v>
      </c>
      <c r="RU18">
        <v>93.319064576638297</v>
      </c>
      <c r="RV18">
        <v>93.47307016358215</v>
      </c>
      <c r="RX18">
        <v>85.335995827282318</v>
      </c>
      <c r="RY18">
        <v>85.17310675669286</v>
      </c>
      <c r="RZ18">
        <v>84.998458185091678</v>
      </c>
      <c r="SA18">
        <v>84.810732616640536</v>
      </c>
      <c r="SB18">
        <v>84.608408720367734</v>
      </c>
      <c r="SC18">
        <v>84.389720457950034</v>
      </c>
      <c r="SD18">
        <v>84.15260600290415</v>
      </c>
      <c r="SE18">
        <v>83.894643359667981</v>
      </c>
      <c r="SF18">
        <v>83.612968477732977</v>
      </c>
      <c r="SH18">
        <v>97.083929700499581</v>
      </c>
      <c r="SI18">
        <v>96.473409845601239</v>
      </c>
      <c r="SJ18">
        <v>95.959424040066381</v>
      </c>
      <c r="SK18">
        <v>95.520820462755026</v>
      </c>
      <c r="SL18">
        <v>95.142190377590595</v>
      </c>
      <c r="SM18">
        <v>94.812047302566697</v>
      </c>
      <c r="SN18">
        <v>94.521656191085327</v>
      </c>
      <c r="SO18">
        <v>94.264257616327839</v>
      </c>
      <c r="SP18">
        <v>94.034540020533569</v>
      </c>
      <c r="SR18">
        <v>77.090341648048749</v>
      </c>
      <c r="SS18">
        <v>78.179909305355238</v>
      </c>
      <c r="ST18">
        <v>79.101929948829692</v>
      </c>
      <c r="SU18">
        <v>79.891905961398308</v>
      </c>
      <c r="SV18">
        <v>80.576062072100555</v>
      </c>
      <c r="SW18">
        <v>81.174164573311174</v>
      </c>
      <c r="SX18">
        <v>81.701379601122511</v>
      </c>
      <c r="SY18">
        <v>82.169529146920937</v>
      </c>
      <c r="SZ18">
        <v>82.587959353250099</v>
      </c>
      <c r="TB18">
        <v>159.03392820343606</v>
      </c>
      <c r="TC18">
        <v>131.02008407793085</v>
      </c>
      <c r="TD18">
        <v>117.56192055270736</v>
      </c>
      <c r="TE18">
        <v>110.44622428605123</v>
      </c>
      <c r="TF18">
        <v>106.17043856825364</v>
      </c>
      <c r="TG18">
        <v>103.34644665356339</v>
      </c>
      <c r="TH18">
        <v>101.35106352130002</v>
      </c>
      <c r="TI18">
        <v>99.869556655402093</v>
      </c>
      <c r="TJ18">
        <v>98.727468360523076</v>
      </c>
      <c r="TL18">
        <v>11.736513428619595</v>
      </c>
      <c r="TM18">
        <v>31.933811030805259</v>
      </c>
      <c r="TN18">
        <v>46.089528594173814</v>
      </c>
      <c r="TO18">
        <v>55.486653662201554</v>
      </c>
      <c r="TP18">
        <v>61.861297696179051</v>
      </c>
      <c r="TQ18">
        <v>66.366828174275227</v>
      </c>
      <c r="TR18">
        <v>69.682471355732943</v>
      </c>
      <c r="TS18">
        <v>72.209021902627072</v>
      </c>
      <c r="TT18">
        <v>74.191098459606991</v>
      </c>
      <c r="TV18">
        <v>97.820810230691819</v>
      </c>
      <c r="TW18">
        <v>98.727468360523076</v>
      </c>
      <c r="TX18">
        <v>99.869556655402093</v>
      </c>
      <c r="TY18">
        <v>101.35106352130002</v>
      </c>
      <c r="TZ18">
        <v>103.34644665356339</v>
      </c>
      <c r="UA18">
        <v>106.17043856825364</v>
      </c>
      <c r="UB18">
        <v>110.44622428605123</v>
      </c>
      <c r="UC18">
        <v>117.56192055270736</v>
      </c>
      <c r="UD18">
        <v>131.02008407793085</v>
      </c>
      <c r="UF18">
        <v>75.784048682009129</v>
      </c>
      <c r="UG18">
        <v>74.191098459606991</v>
      </c>
      <c r="UH18">
        <v>72.209021902627072</v>
      </c>
      <c r="UI18">
        <v>69.682471355732943</v>
      </c>
      <c r="UJ18">
        <v>66.366828174275227</v>
      </c>
      <c r="UK18">
        <v>61.861297696179051</v>
      </c>
      <c r="UL18">
        <v>55.486653662201554</v>
      </c>
      <c r="UM18">
        <v>46.089528594173814</v>
      </c>
      <c r="UN18">
        <v>31.933811030805259</v>
      </c>
      <c r="UP18">
        <v>93.828272311512961</v>
      </c>
      <c r="UQ18">
        <v>94.034540020533569</v>
      </c>
      <c r="UR18">
        <v>94.264257616327839</v>
      </c>
      <c r="US18">
        <v>94.521656191085327</v>
      </c>
      <c r="UT18">
        <v>94.812047302566697</v>
      </c>
      <c r="UU18">
        <v>95.142190377590595</v>
      </c>
      <c r="UV18">
        <v>95.520820462755026</v>
      </c>
      <c r="UW18">
        <v>95.959424040066381</v>
      </c>
      <c r="UX18">
        <v>96.473409845601239</v>
      </c>
      <c r="UZ18">
        <v>82.964153083749622</v>
      </c>
      <c r="VA18">
        <v>82.587959353250099</v>
      </c>
      <c r="VB18">
        <v>82.169529146920937</v>
      </c>
      <c r="VC18">
        <v>81.701379601122511</v>
      </c>
      <c r="VD18">
        <v>81.174164573311174</v>
      </c>
      <c r="VE18">
        <v>80.576062072100555</v>
      </c>
      <c r="VF18">
        <v>79.891905961398308</v>
      </c>
      <c r="VG18">
        <v>79.101929948829692</v>
      </c>
      <c r="VH18">
        <v>78.179909305355238</v>
      </c>
      <c r="VJ18">
        <v>92.532674533660412</v>
      </c>
      <c r="VK18">
        <v>92.621418441206487</v>
      </c>
      <c r="VL18">
        <v>92.716602448973916</v>
      </c>
      <c r="VM18">
        <v>92.818953395943197</v>
      </c>
      <c r="VN18">
        <v>92.929311673488371</v>
      </c>
      <c r="VO18">
        <v>93.048654279783975</v>
      </c>
      <c r="VP18">
        <v>93.178123722721082</v>
      </c>
      <c r="VQ18">
        <v>93.319064576638297</v>
      </c>
      <c r="VR18">
        <v>93.47307016358215</v>
      </c>
      <c r="VT18">
        <v>85.335995827282318</v>
      </c>
      <c r="VU18">
        <v>85.17310675669286</v>
      </c>
      <c r="VV18">
        <v>84.998458185091678</v>
      </c>
      <c r="VW18">
        <v>84.810732616640536</v>
      </c>
      <c r="VX18">
        <v>84.608408720367734</v>
      </c>
      <c r="VY18">
        <v>84.389720457950034</v>
      </c>
      <c r="VZ18">
        <v>84.15260600290415</v>
      </c>
      <c r="WA18">
        <v>83.894643359667981</v>
      </c>
      <c r="WB18">
        <v>83.612968477732977</v>
      </c>
      <c r="WC18">
        <v>83.304170072773005</v>
      </c>
    </row>
    <row r="19" spans="2:601">
      <c r="B19">
        <v>91.669243327453415</v>
      </c>
      <c r="C19">
        <v>91.524163459321784</v>
      </c>
      <c r="D19">
        <v>91.402281183780985</v>
      </c>
      <c r="E19">
        <v>91.298445485560308</v>
      </c>
      <c r="F19">
        <v>91.208925080178048</v>
      </c>
      <c r="G19">
        <v>91.1309508693883</v>
      </c>
      <c r="H19">
        <v>91.062424609534617</v>
      </c>
      <c r="I19">
        <v>91.001727377340032</v>
      </c>
      <c r="J19">
        <v>90.947590106757062</v>
      </c>
      <c r="L19">
        <v>75.849141479711236</v>
      </c>
      <c r="M19">
        <v>77.036218776505422</v>
      </c>
      <c r="N19">
        <v>78.042233715332983</v>
      </c>
      <c r="O19">
        <v>78.905175762134093</v>
      </c>
      <c r="P19">
        <v>79.653219533622334</v>
      </c>
      <c r="Q19">
        <v>80.307669059512762</v>
      </c>
      <c r="R19">
        <v>80.884912776634835</v>
      </c>
      <c r="S19">
        <v>81.39775269391744</v>
      </c>
      <c r="T19">
        <v>81.856327661007825</v>
      </c>
      <c r="V19">
        <v>121.4659148560894</v>
      </c>
      <c r="W19">
        <v>101.52981482112406</v>
      </c>
      <c r="X19">
        <v>96.978098213373784</v>
      </c>
      <c r="Y19">
        <v>94.996443309419988</v>
      </c>
      <c r="Z19">
        <v>93.890015341694408</v>
      </c>
      <c r="AA19">
        <v>93.184356446318347</v>
      </c>
      <c r="AB19">
        <v>92.695243339096422</v>
      </c>
      <c r="AC19">
        <v>92.336306342285866</v>
      </c>
      <c r="AD19">
        <v>92.061699759957179</v>
      </c>
      <c r="AF19">
        <v>10.695447153292676</v>
      </c>
      <c r="AG19">
        <v>29.536280834574526</v>
      </c>
      <c r="AH19">
        <v>43.360511770671515</v>
      </c>
      <c r="AI19">
        <v>52.896885784367761</v>
      </c>
      <c r="AJ19">
        <v>59.5319063696274</v>
      </c>
      <c r="AK19">
        <v>64.296980244031317</v>
      </c>
      <c r="AL19">
        <v>67.839852668891879</v>
      </c>
      <c r="AM19">
        <v>70.558134778020886</v>
      </c>
      <c r="AN19">
        <v>72.700779843486004</v>
      </c>
      <c r="AP19">
        <v>91.844837508706249</v>
      </c>
      <c r="AQ19">
        <v>92.061699759957179</v>
      </c>
      <c r="AR19">
        <v>92.336306342285866</v>
      </c>
      <c r="AS19">
        <v>92.695243339096422</v>
      </c>
      <c r="AT19">
        <v>93.184356446318347</v>
      </c>
      <c r="AU19">
        <v>93.890015341694408</v>
      </c>
      <c r="AV19">
        <v>94.996443309419988</v>
      </c>
      <c r="AW19">
        <v>96.978098213373784</v>
      </c>
      <c r="AX19">
        <v>101.52981482112406</v>
      </c>
      <c r="AZ19">
        <v>74.428646852033808</v>
      </c>
      <c r="BA19">
        <v>72.700779843486004</v>
      </c>
      <c r="BB19">
        <v>70.558134778020886</v>
      </c>
      <c r="BC19">
        <v>67.839852668891879</v>
      </c>
      <c r="BD19">
        <v>64.296980244031317</v>
      </c>
      <c r="BE19">
        <v>59.5319063696274</v>
      </c>
      <c r="BF19">
        <v>52.896885784367761</v>
      </c>
      <c r="BG19">
        <v>43.360511770671515</v>
      </c>
      <c r="BH19">
        <v>29.536280834574526</v>
      </c>
      <c r="BJ19">
        <v>90.899003933175266</v>
      </c>
      <c r="BK19">
        <v>90.947590106757062</v>
      </c>
      <c r="BL19">
        <v>91.001727377340032</v>
      </c>
      <c r="BM19">
        <v>91.062424609534617</v>
      </c>
      <c r="BN19">
        <v>91.1309508693883</v>
      </c>
      <c r="BO19">
        <v>91.208925080178048</v>
      </c>
      <c r="BP19">
        <v>91.298445485560308</v>
      </c>
      <c r="BQ19">
        <v>91.402281183780985</v>
      </c>
      <c r="BR19">
        <v>91.524163459321784</v>
      </c>
      <c r="BT19">
        <v>82.268767292181025</v>
      </c>
      <c r="BU19">
        <v>81.856327661007825</v>
      </c>
      <c r="BV19">
        <v>81.39775269391744</v>
      </c>
      <c r="BW19">
        <v>80.884912776634835</v>
      </c>
      <c r="BX19">
        <v>80.307669059512762</v>
      </c>
      <c r="BY19">
        <v>79.653219533622334</v>
      </c>
      <c r="BZ19">
        <v>78.905175762134093</v>
      </c>
      <c r="CA19">
        <v>78.042233715332983</v>
      </c>
      <c r="CB19">
        <v>77.036218776505422</v>
      </c>
      <c r="CD19">
        <v>90.594284297000499</v>
      </c>
      <c r="CE19">
        <v>90.615134802452772</v>
      </c>
      <c r="CF19">
        <v>90.637501527017548</v>
      </c>
      <c r="CG19">
        <v>90.661556089219502</v>
      </c>
      <c r="CH19">
        <v>90.687497022130373</v>
      </c>
      <c r="CI19">
        <v>90.715555264572544</v>
      </c>
      <c r="CJ19">
        <v>90.746001053837546</v>
      </c>
      <c r="CK19">
        <v>90.779152655758608</v>
      </c>
      <c r="CL19">
        <v>90.81538753006528</v>
      </c>
      <c r="CN19">
        <v>84.872016324017636</v>
      </c>
      <c r="CO19">
        <v>84.693097125638218</v>
      </c>
      <c r="CP19">
        <v>84.501281040736202</v>
      </c>
      <c r="CQ19">
        <v>84.295126284956723</v>
      </c>
      <c r="CR19">
        <v>84.072968654164541</v>
      </c>
      <c r="CS19">
        <v>83.832877090965212</v>
      </c>
      <c r="CT19">
        <v>83.572598204693705</v>
      </c>
      <c r="CU19">
        <v>83.28948641878813</v>
      </c>
      <c r="CV19">
        <v>82.980415230092746</v>
      </c>
      <c r="CX19">
        <v>91.669243327453415</v>
      </c>
      <c r="CY19">
        <v>91.524163459321784</v>
      </c>
      <c r="CZ19">
        <v>91.402281183780985</v>
      </c>
      <c r="DA19">
        <v>91.298445485560308</v>
      </c>
      <c r="DB19">
        <v>91.208925080178048</v>
      </c>
      <c r="DC19">
        <v>91.1309508693883</v>
      </c>
      <c r="DD19">
        <v>91.062424609534617</v>
      </c>
      <c r="DE19">
        <v>91.001727377340032</v>
      </c>
      <c r="DF19">
        <v>90.947590106757062</v>
      </c>
      <c r="DH19">
        <v>75.849141479711236</v>
      </c>
      <c r="DI19">
        <v>77.036218776505422</v>
      </c>
      <c r="DJ19">
        <v>78.042233715332983</v>
      </c>
      <c r="DK19">
        <v>78.905175762134093</v>
      </c>
      <c r="DL19">
        <v>79.653219533622334</v>
      </c>
      <c r="DM19">
        <v>80.307669059512762</v>
      </c>
      <c r="DN19">
        <v>80.884912776634835</v>
      </c>
      <c r="DO19">
        <v>81.39775269391744</v>
      </c>
      <c r="DP19">
        <v>81.856327661007825</v>
      </c>
      <c r="DR19">
        <v>121.4659148560894</v>
      </c>
      <c r="DS19">
        <v>101.52981482112406</v>
      </c>
      <c r="DT19">
        <v>96.978098213373784</v>
      </c>
      <c r="DU19">
        <v>94.996443309419988</v>
      </c>
      <c r="DV19">
        <v>93.890015341694408</v>
      </c>
      <c r="DW19">
        <v>93.184356446318347</v>
      </c>
      <c r="DX19">
        <v>92.695243339096422</v>
      </c>
      <c r="DY19">
        <v>92.336306342285866</v>
      </c>
      <c r="DZ19">
        <v>92.061699759957179</v>
      </c>
      <c r="EB19">
        <v>10.695447153292676</v>
      </c>
      <c r="EC19">
        <v>29.536280834574526</v>
      </c>
      <c r="ED19">
        <v>43.360511770671515</v>
      </c>
      <c r="EE19">
        <v>52.896885784367761</v>
      </c>
      <c r="EF19">
        <v>59.5319063696274</v>
      </c>
      <c r="EG19">
        <v>64.296980244031317</v>
      </c>
      <c r="EH19">
        <v>67.839852668891879</v>
      </c>
      <c r="EI19">
        <v>70.558134778020886</v>
      </c>
      <c r="EJ19">
        <v>72.700779843486004</v>
      </c>
      <c r="EL19">
        <v>91.844837508706249</v>
      </c>
      <c r="EM19">
        <v>92.061699759957179</v>
      </c>
      <c r="EN19">
        <v>92.336306342285866</v>
      </c>
      <c r="EO19">
        <v>92.695243339096422</v>
      </c>
      <c r="EP19">
        <v>93.184356446318347</v>
      </c>
      <c r="EQ19">
        <v>93.890015341694408</v>
      </c>
      <c r="ER19">
        <v>94.996443309419988</v>
      </c>
      <c r="ES19">
        <v>96.978098213373784</v>
      </c>
      <c r="ET19">
        <v>101.52981482112406</v>
      </c>
      <c r="EV19">
        <v>74.428646852033808</v>
      </c>
      <c r="EW19">
        <v>72.700779843486004</v>
      </c>
      <c r="EX19">
        <v>70.558134778020886</v>
      </c>
      <c r="EY19">
        <v>67.839852668891879</v>
      </c>
      <c r="EZ19">
        <v>64.296980244031317</v>
      </c>
      <c r="FA19">
        <v>59.5319063696274</v>
      </c>
      <c r="FB19">
        <v>52.896885784367761</v>
      </c>
      <c r="FC19">
        <v>43.360511770671515</v>
      </c>
      <c r="FD19">
        <v>29.536280834574526</v>
      </c>
      <c r="FF19">
        <v>90.899003933175266</v>
      </c>
      <c r="FG19">
        <v>90.947590106757062</v>
      </c>
      <c r="FH19">
        <v>91.001727377340032</v>
      </c>
      <c r="FI19">
        <v>91.062424609534617</v>
      </c>
      <c r="FJ19">
        <v>91.1309508693883</v>
      </c>
      <c r="FK19">
        <v>91.208925080178048</v>
      </c>
      <c r="FL19">
        <v>91.298445485560308</v>
      </c>
      <c r="FM19">
        <v>91.402281183780985</v>
      </c>
      <c r="FN19">
        <v>91.524163459321784</v>
      </c>
      <c r="FP19">
        <v>82.268767292181025</v>
      </c>
      <c r="FQ19">
        <v>81.856327661007825</v>
      </c>
      <c r="FR19">
        <v>81.39775269391744</v>
      </c>
      <c r="FS19">
        <v>80.884912776634835</v>
      </c>
      <c r="FT19">
        <v>80.307669059512762</v>
      </c>
      <c r="FU19">
        <v>79.653219533622334</v>
      </c>
      <c r="FV19">
        <v>78.905175762134093</v>
      </c>
      <c r="FW19">
        <v>78.042233715332983</v>
      </c>
      <c r="FX19">
        <v>77.036218776505422</v>
      </c>
      <c r="FZ19">
        <v>90.594284297000499</v>
      </c>
      <c r="GA19">
        <v>90.615134802452772</v>
      </c>
      <c r="GB19">
        <v>90.637501527017548</v>
      </c>
      <c r="GC19">
        <v>90.661556089219502</v>
      </c>
      <c r="GD19">
        <v>90.687497022130373</v>
      </c>
      <c r="GE19">
        <v>90.715555264572544</v>
      </c>
      <c r="GF19">
        <v>90.746001053837546</v>
      </c>
      <c r="GG19">
        <v>90.779152655758608</v>
      </c>
      <c r="GH19">
        <v>90.81538753006528</v>
      </c>
      <c r="GJ19">
        <v>84.872016324017636</v>
      </c>
      <c r="GK19">
        <v>84.693097125638218</v>
      </c>
      <c r="GL19">
        <v>84.501281040736202</v>
      </c>
      <c r="GM19">
        <v>84.295126284956723</v>
      </c>
      <c r="GN19">
        <v>84.072968654164541</v>
      </c>
      <c r="GO19">
        <v>83.832877090965212</v>
      </c>
      <c r="GP19">
        <v>83.572598204693705</v>
      </c>
      <c r="GQ19">
        <v>83.28948641878813</v>
      </c>
      <c r="GR19">
        <v>82.980415230092746</v>
      </c>
      <c r="GT19">
        <v>98.211523480286914</v>
      </c>
      <c r="GU19">
        <v>97.50599964497124</v>
      </c>
      <c r="GV19">
        <v>96.911576313058461</v>
      </c>
      <c r="GW19">
        <v>96.404028713147596</v>
      </c>
      <c r="GX19">
        <v>95.965673189278391</v>
      </c>
      <c r="GY19">
        <v>95.58330592193893</v>
      </c>
      <c r="GZ19">
        <v>95.246872705036651</v>
      </c>
      <c r="HA19">
        <v>94.948584955993496</v>
      </c>
      <c r="HB19">
        <v>94.682316966362279</v>
      </c>
      <c r="HD19">
        <v>86.147318634570894</v>
      </c>
      <c r="HE19">
        <v>86.481452860881831</v>
      </c>
      <c r="HF19">
        <v>86.762311853770896</v>
      </c>
      <c r="HG19">
        <v>87.001685552489533</v>
      </c>
      <c r="HH19">
        <v>87.208126616979612</v>
      </c>
      <c r="HI19">
        <v>87.387989441146402</v>
      </c>
      <c r="HJ19">
        <v>87.546093368543296</v>
      </c>
      <c r="HK19">
        <v>87.68615958641935</v>
      </c>
      <c r="HL19">
        <v>87.811106911025036</v>
      </c>
      <c r="HN19">
        <v>161.73797993322353</v>
      </c>
      <c r="HO19">
        <v>135.28937754483039</v>
      </c>
      <c r="HP19">
        <v>121.21969844736839</v>
      </c>
      <c r="HQ19">
        <v>113.40887306645762</v>
      </c>
      <c r="HR19">
        <v>108.60928067945082</v>
      </c>
      <c r="HS19">
        <v>105.40267645127605</v>
      </c>
      <c r="HT19">
        <v>103.12200186657375</v>
      </c>
      <c r="HU19">
        <v>101.42175365896229</v>
      </c>
      <c r="HV19">
        <v>100.10750152036164</v>
      </c>
      <c r="HX19">
        <v>35.26438968275464</v>
      </c>
      <c r="HY19">
        <v>64.760598179321079</v>
      </c>
      <c r="HZ19">
        <v>74.206830951736023</v>
      </c>
      <c r="IA19">
        <v>78.578246341037712</v>
      </c>
      <c r="IB19">
        <v>81.069858164098491</v>
      </c>
      <c r="IC19">
        <v>82.673963046847689</v>
      </c>
      <c r="ID19">
        <v>83.791455373814145</v>
      </c>
      <c r="IE19">
        <v>84.614022901400247</v>
      </c>
      <c r="IF19">
        <v>85.244569183448149</v>
      </c>
      <c r="IH19">
        <v>99.062217345164768</v>
      </c>
      <c r="II19">
        <v>100.10750152036164</v>
      </c>
      <c r="IJ19">
        <v>101.42175365896229</v>
      </c>
      <c r="IK19">
        <v>103.12200186657375</v>
      </c>
      <c r="IL19">
        <v>105.40267645127605</v>
      </c>
      <c r="IM19">
        <v>108.60928067945082</v>
      </c>
      <c r="IN19">
        <v>113.40887306645762</v>
      </c>
      <c r="IO19">
        <v>121.21969844736839</v>
      </c>
      <c r="IP19">
        <v>135.28937754483039</v>
      </c>
      <c r="IR19">
        <v>85.743193324112482</v>
      </c>
      <c r="IS19">
        <v>85.244569183448149</v>
      </c>
      <c r="IT19">
        <v>84.614022901400247</v>
      </c>
      <c r="IU19">
        <v>83.791455373814145</v>
      </c>
      <c r="IV19">
        <v>82.673963046847689</v>
      </c>
      <c r="IW19">
        <v>81.069858164098491</v>
      </c>
      <c r="IX19">
        <v>78.578246341037712</v>
      </c>
      <c r="IY19">
        <v>74.206830951736023</v>
      </c>
      <c r="IZ19">
        <v>64.760598179321079</v>
      </c>
      <c r="JB19">
        <v>94.443185474398589</v>
      </c>
      <c r="JC19">
        <v>94.682316966362279</v>
      </c>
      <c r="JD19">
        <v>94.948584955993496</v>
      </c>
      <c r="JE19">
        <v>95.246872705036651</v>
      </c>
      <c r="JF19">
        <v>95.58330592193893</v>
      </c>
      <c r="JG19">
        <v>95.965673189278391</v>
      </c>
      <c r="JH19">
        <v>96.404028713147596</v>
      </c>
      <c r="JI19">
        <v>96.911576313058461</v>
      </c>
      <c r="JJ19">
        <v>97.50599964497124</v>
      </c>
      <c r="JL19">
        <v>87.923256897144029</v>
      </c>
      <c r="JM19">
        <v>87.811106911025036</v>
      </c>
      <c r="JN19">
        <v>87.68615958641935</v>
      </c>
      <c r="JO19">
        <v>87.546093368543296</v>
      </c>
      <c r="JP19">
        <v>87.387989441146402</v>
      </c>
      <c r="JQ19">
        <v>87.208126616979612</v>
      </c>
      <c r="JR19">
        <v>87.001685552489533</v>
      </c>
      <c r="JS19">
        <v>86.762311853770896</v>
      </c>
      <c r="JT19">
        <v>86.481452860881831</v>
      </c>
      <c r="JV19">
        <v>92.940338637976652</v>
      </c>
      <c r="JW19">
        <v>93.04331775314273</v>
      </c>
      <c r="JX19">
        <v>93.153764365280622</v>
      </c>
      <c r="JY19">
        <v>93.272520369107895</v>
      </c>
      <c r="JZ19">
        <v>93.40055900090691</v>
      </c>
      <c r="KA19">
        <v>93.539011456584646</v>
      </c>
      <c r="KB19">
        <v>93.689200247128156</v>
      </c>
      <c r="KC19">
        <v>93.852681365429106</v>
      </c>
      <c r="KD19">
        <v>94.031298100348536</v>
      </c>
      <c r="KF19">
        <v>88.626899058208807</v>
      </c>
      <c r="KG19">
        <v>88.578739504347524</v>
      </c>
      <c r="KH19">
        <v>88.527079672344385</v>
      </c>
      <c r="KI19">
        <v>88.471523660647421</v>
      </c>
      <c r="KJ19">
        <v>88.411613539446989</v>
      </c>
      <c r="KK19">
        <v>88.346816711050607</v>
      </c>
      <c r="KL19">
        <v>88.276510049198052</v>
      </c>
      <c r="KM19">
        <v>88.199959817510631</v>
      </c>
      <c r="KN19">
        <v>88.116295996277586</v>
      </c>
      <c r="KP19">
        <v>98.211523480286914</v>
      </c>
      <c r="KQ19">
        <v>97.50599964497124</v>
      </c>
      <c r="KR19">
        <v>96.911576313058461</v>
      </c>
      <c r="KS19">
        <v>96.404028713147596</v>
      </c>
      <c r="KT19">
        <v>95.965673189278391</v>
      </c>
      <c r="KU19">
        <v>95.58330592193893</v>
      </c>
      <c r="KV19">
        <v>95.246872705036651</v>
      </c>
      <c r="KW19">
        <v>94.948584955993496</v>
      </c>
      <c r="KX19">
        <v>94.682316966362279</v>
      </c>
      <c r="KZ19">
        <v>86.147318634570894</v>
      </c>
      <c r="LA19">
        <v>86.481452860881831</v>
      </c>
      <c r="LB19">
        <v>86.762311853770896</v>
      </c>
      <c r="LC19">
        <v>87.001685552489533</v>
      </c>
      <c r="LD19">
        <v>87.208126616979612</v>
      </c>
      <c r="LE19">
        <v>87.387989441146402</v>
      </c>
      <c r="LF19">
        <v>87.546093368543296</v>
      </c>
      <c r="LG19">
        <v>87.68615958641935</v>
      </c>
      <c r="LH19">
        <v>87.811106911025036</v>
      </c>
      <c r="LJ19">
        <v>161.73797993322353</v>
      </c>
      <c r="LK19">
        <v>135.28937754483039</v>
      </c>
      <c r="LL19">
        <v>121.21969844736839</v>
      </c>
      <c r="LM19">
        <v>113.40887306645762</v>
      </c>
      <c r="LN19">
        <v>108.60928067945082</v>
      </c>
      <c r="LO19">
        <v>105.40267645127605</v>
      </c>
      <c r="LP19">
        <v>103.12200186657375</v>
      </c>
      <c r="LQ19">
        <v>101.42175365896229</v>
      </c>
      <c r="LR19">
        <v>100.10750152036164</v>
      </c>
      <c r="LT19">
        <v>35.26438968275464</v>
      </c>
      <c r="LU19">
        <v>64.760598179321079</v>
      </c>
      <c r="LV19">
        <v>74.206830951736023</v>
      </c>
      <c r="LW19">
        <v>78.578246341037712</v>
      </c>
      <c r="LX19">
        <v>81.069858164098491</v>
      </c>
      <c r="LY19">
        <v>82.673963046847689</v>
      </c>
      <c r="LZ19">
        <v>83.791455373814145</v>
      </c>
      <c r="MA19">
        <v>84.614022901400247</v>
      </c>
      <c r="MB19">
        <v>85.244569183448149</v>
      </c>
      <c r="MD19">
        <v>99.062217345164768</v>
      </c>
      <c r="ME19">
        <v>100.10750152036164</v>
      </c>
      <c r="MF19">
        <v>101.42175365896229</v>
      </c>
      <c r="MG19">
        <v>103.12200186657375</v>
      </c>
      <c r="MH19">
        <v>105.40267645127605</v>
      </c>
      <c r="MI19">
        <v>108.60928067945082</v>
      </c>
      <c r="MJ19">
        <v>113.40887306645762</v>
      </c>
      <c r="MK19">
        <v>121.21969844736839</v>
      </c>
      <c r="ML19">
        <v>135.28937754483039</v>
      </c>
      <c r="MN19">
        <v>85.743193324112482</v>
      </c>
      <c r="MO19">
        <v>85.244569183448149</v>
      </c>
      <c r="MP19">
        <v>84.614022901400247</v>
      </c>
      <c r="MQ19">
        <v>83.791455373814145</v>
      </c>
      <c r="MR19">
        <v>82.673963046847689</v>
      </c>
      <c r="MS19">
        <v>81.069858164098491</v>
      </c>
      <c r="MT19">
        <v>78.578246341037712</v>
      </c>
      <c r="MU19">
        <v>74.206830951736023</v>
      </c>
      <c r="MV19">
        <v>64.760598179321079</v>
      </c>
      <c r="MX19">
        <v>94.443185474398589</v>
      </c>
      <c r="MY19">
        <v>94.682316966362279</v>
      </c>
      <c r="MZ19">
        <v>94.948584955993496</v>
      </c>
      <c r="NA19">
        <v>95.246872705036651</v>
      </c>
      <c r="NB19">
        <v>95.58330592193893</v>
      </c>
      <c r="NC19">
        <v>95.965673189278391</v>
      </c>
      <c r="ND19">
        <v>96.404028713147596</v>
      </c>
      <c r="NE19">
        <v>96.911576313058461</v>
      </c>
      <c r="NF19">
        <v>97.50599964497124</v>
      </c>
      <c r="NH19">
        <v>87.923256897144029</v>
      </c>
      <c r="NI19">
        <v>87.811106911025036</v>
      </c>
      <c r="NJ19">
        <v>87.68615958641935</v>
      </c>
      <c r="NK19">
        <v>87.546093368543296</v>
      </c>
      <c r="NL19">
        <v>87.387989441146402</v>
      </c>
      <c r="NM19">
        <v>87.208126616979612</v>
      </c>
      <c r="NN19">
        <v>87.001685552489533</v>
      </c>
      <c r="NO19">
        <v>86.762311853770896</v>
      </c>
      <c r="NP19">
        <v>86.481452860881831</v>
      </c>
      <c r="NR19">
        <v>92.940338637976652</v>
      </c>
      <c r="NS19">
        <v>93.04331775314273</v>
      </c>
      <c r="NT19">
        <v>93.153764365280622</v>
      </c>
      <c r="NU19">
        <v>93.272520369107895</v>
      </c>
      <c r="NV19">
        <v>93.40055900090691</v>
      </c>
      <c r="NW19">
        <v>93.539011456584646</v>
      </c>
      <c r="NX19">
        <v>93.689200247128156</v>
      </c>
      <c r="NY19">
        <v>93.852681365429106</v>
      </c>
      <c r="NZ19">
        <v>94.031298100348536</v>
      </c>
      <c r="OB19">
        <v>88.626899058208807</v>
      </c>
      <c r="OC19">
        <v>88.578739504347524</v>
      </c>
      <c r="OD19">
        <v>88.527079672344385</v>
      </c>
      <c r="OE19">
        <v>88.471523660647421</v>
      </c>
      <c r="OF19">
        <v>88.411613539446989</v>
      </c>
      <c r="OG19">
        <v>88.346816711050607</v>
      </c>
      <c r="OH19">
        <v>88.276510049198052</v>
      </c>
      <c r="OI19">
        <v>88.199959817510631</v>
      </c>
      <c r="OJ19">
        <v>88.116295996277586</v>
      </c>
      <c r="OL19">
        <v>94.411125120138266</v>
      </c>
      <c r="OM19">
        <v>94.028871967874053</v>
      </c>
      <c r="ON19">
        <v>93.707500055584703</v>
      </c>
      <c r="OO19">
        <v>93.433553626543755</v>
      </c>
      <c r="OP19">
        <v>93.197266232251479</v>
      </c>
      <c r="OQ19">
        <v>92.991378512083131</v>
      </c>
      <c r="OR19">
        <v>92.810382846651592</v>
      </c>
      <c r="OS19">
        <v>92.65002539295169</v>
      </c>
      <c r="OT19">
        <v>92.506968744174415</v>
      </c>
      <c r="OV19">
        <v>79.680779608986327</v>
      </c>
      <c r="OW19">
        <v>80.561211500971865</v>
      </c>
      <c r="OX19">
        <v>81.3042840801442</v>
      </c>
      <c r="OY19">
        <v>81.939615237565945</v>
      </c>
      <c r="OZ19">
        <v>82.488926457815452</v>
      </c>
      <c r="PA19">
        <v>82.968496536421753</v>
      </c>
      <c r="PB19">
        <v>83.39075817419338</v>
      </c>
      <c r="PC19">
        <v>83.76536600839205</v>
      </c>
      <c r="PD19">
        <v>84.099928769110164</v>
      </c>
      <c r="PF19">
        <v>148.31305860014277</v>
      </c>
      <c r="PG19">
        <v>118.36850966208158</v>
      </c>
      <c r="PH19">
        <v>107.95194795141748</v>
      </c>
      <c r="PI19">
        <v>103.03019700203023</v>
      </c>
      <c r="PJ19">
        <v>100.20374993578442</v>
      </c>
      <c r="PK19">
        <v>98.37769708264743</v>
      </c>
      <c r="PL19">
        <v>97.103160010271736</v>
      </c>
      <c r="PM19">
        <v>96.163915419167282</v>
      </c>
      <c r="PN19">
        <v>95.443391796501672</v>
      </c>
      <c r="PP19">
        <v>14.656402156977054</v>
      </c>
      <c r="PQ19">
        <v>38.11758406975602</v>
      </c>
      <c r="PR19">
        <v>52.593955498648668</v>
      </c>
      <c r="PS19">
        <v>61.355217373323768</v>
      </c>
      <c r="PT19">
        <v>66.981925172947555</v>
      </c>
      <c r="PU19">
        <v>70.832434502344569</v>
      </c>
      <c r="PV19">
        <v>73.610073768485933</v>
      </c>
      <c r="PW19">
        <v>75.69938134484191</v>
      </c>
      <c r="PX19">
        <v>77.324028964009869</v>
      </c>
      <c r="PZ19">
        <v>94.873323618542784</v>
      </c>
      <c r="QA19">
        <v>95.443391796501672</v>
      </c>
      <c r="QB19">
        <v>96.163915419167282</v>
      </c>
      <c r="QC19">
        <v>97.103160010271736</v>
      </c>
      <c r="QD19">
        <v>98.37769708264743</v>
      </c>
      <c r="QE19">
        <v>100.20374993578442</v>
      </c>
      <c r="QF19">
        <v>103.03019700203023</v>
      </c>
      <c r="QG19">
        <v>107.95194795141748</v>
      </c>
      <c r="QH19">
        <v>118.36850966208158</v>
      </c>
      <c r="QJ19">
        <v>78.621582586475256</v>
      </c>
      <c r="QK19">
        <v>77.324028964009869</v>
      </c>
      <c r="QL19">
        <v>75.69938134484191</v>
      </c>
      <c r="QM19">
        <v>73.610073768485933</v>
      </c>
      <c r="QN19">
        <v>70.832434502344569</v>
      </c>
      <c r="QO19">
        <v>66.981925172947555</v>
      </c>
      <c r="QP19">
        <v>61.355217373323768</v>
      </c>
      <c r="QQ19">
        <v>52.593955498648668</v>
      </c>
      <c r="QR19">
        <v>38.11758406975602</v>
      </c>
      <c r="QT19">
        <v>92.378557884994777</v>
      </c>
      <c r="QU19">
        <v>92.506968744174415</v>
      </c>
      <c r="QV19">
        <v>92.65002539295169</v>
      </c>
      <c r="QW19">
        <v>92.810382846651592</v>
      </c>
      <c r="QX19">
        <v>92.991378512083131</v>
      </c>
      <c r="QY19">
        <v>93.197266232251479</v>
      </c>
      <c r="QZ19">
        <v>93.433553626543755</v>
      </c>
      <c r="RA19">
        <v>93.707500055584703</v>
      </c>
      <c r="RB19">
        <v>94.028871967874053</v>
      </c>
      <c r="RD19">
        <v>84.400522233906131</v>
      </c>
      <c r="RE19">
        <v>84.099928769110164</v>
      </c>
      <c r="RF19">
        <v>83.76536600839205</v>
      </c>
      <c r="RG19">
        <v>83.39075817419338</v>
      </c>
      <c r="RH19">
        <v>82.968496536421753</v>
      </c>
      <c r="RI19">
        <v>82.488926457815452</v>
      </c>
      <c r="RJ19">
        <v>81.939615237565945</v>
      </c>
      <c r="RK19">
        <v>81.3042840801442</v>
      </c>
      <c r="RL19">
        <v>80.561211500971865</v>
      </c>
      <c r="RN19">
        <v>91.572775753920453</v>
      </c>
      <c r="RO19">
        <v>91.627931675689155</v>
      </c>
      <c r="RP19">
        <v>91.687095579419633</v>
      </c>
      <c r="RQ19">
        <v>91.750720663629693</v>
      </c>
      <c r="RR19">
        <v>91.819331105752909</v>
      </c>
      <c r="RS19">
        <v>91.893536518803643</v>
      </c>
      <c r="RT19">
        <v>91.974050089984161</v>
      </c>
      <c r="RU19">
        <v>92.061711543274441</v>
      </c>
      <c r="RV19">
        <v>92.157516491448476</v>
      </c>
      <c r="RX19">
        <v>86.2920065627046</v>
      </c>
      <c r="RY19">
        <v>86.162283759276065</v>
      </c>
      <c r="RZ19">
        <v>86.023170398928542</v>
      </c>
      <c r="SA19">
        <v>85.873610358118754</v>
      </c>
      <c r="SB19">
        <v>85.71238328287744</v>
      </c>
      <c r="SC19">
        <v>85.538071442775404</v>
      </c>
      <c r="SD19">
        <v>85.349018238339696</v>
      </c>
      <c r="SE19">
        <v>85.14327580880726</v>
      </c>
      <c r="SF19">
        <v>84.918538256362396</v>
      </c>
      <c r="SH19">
        <v>94.411125120138266</v>
      </c>
      <c r="SI19">
        <v>94.028871967874053</v>
      </c>
      <c r="SJ19">
        <v>93.707500055584703</v>
      </c>
      <c r="SK19">
        <v>93.433553626543755</v>
      </c>
      <c r="SL19">
        <v>93.197266232251479</v>
      </c>
      <c r="SM19">
        <v>92.991378512083131</v>
      </c>
      <c r="SN19">
        <v>92.810382846651592</v>
      </c>
      <c r="SO19">
        <v>92.65002539295169</v>
      </c>
      <c r="SP19">
        <v>92.506968744174415</v>
      </c>
      <c r="SR19">
        <v>79.680779608986327</v>
      </c>
      <c r="SS19">
        <v>80.561211500971865</v>
      </c>
      <c r="ST19">
        <v>81.3042840801442</v>
      </c>
      <c r="SU19">
        <v>81.939615237565945</v>
      </c>
      <c r="SV19">
        <v>82.488926457815452</v>
      </c>
      <c r="SW19">
        <v>82.968496536421753</v>
      </c>
      <c r="SX19">
        <v>83.39075817419338</v>
      </c>
      <c r="SY19">
        <v>83.76536600839205</v>
      </c>
      <c r="SZ19">
        <v>84.099928769110164</v>
      </c>
      <c r="TB19">
        <v>148.31305860014277</v>
      </c>
      <c r="TC19">
        <v>118.36850966208158</v>
      </c>
      <c r="TD19">
        <v>107.95194795141748</v>
      </c>
      <c r="TE19">
        <v>103.03019700203023</v>
      </c>
      <c r="TF19">
        <v>100.20374993578442</v>
      </c>
      <c r="TG19">
        <v>98.37769708264743</v>
      </c>
      <c r="TH19">
        <v>97.103160010271736</v>
      </c>
      <c r="TI19">
        <v>96.163915419167282</v>
      </c>
      <c r="TJ19">
        <v>95.443391796501672</v>
      </c>
      <c r="TL19">
        <v>14.656402156977054</v>
      </c>
      <c r="TM19">
        <v>38.11758406975602</v>
      </c>
      <c r="TN19">
        <v>52.593955498648668</v>
      </c>
      <c r="TO19">
        <v>61.355217373323768</v>
      </c>
      <c r="TP19">
        <v>66.981925172947555</v>
      </c>
      <c r="TQ19">
        <v>70.832434502344569</v>
      </c>
      <c r="TR19">
        <v>73.610073768485933</v>
      </c>
      <c r="TS19">
        <v>75.69938134484191</v>
      </c>
      <c r="TT19">
        <v>77.324028964009869</v>
      </c>
      <c r="TV19">
        <v>94.873323618542784</v>
      </c>
      <c r="TW19">
        <v>95.443391796501672</v>
      </c>
      <c r="TX19">
        <v>96.163915419167282</v>
      </c>
      <c r="TY19">
        <v>97.103160010271736</v>
      </c>
      <c r="TZ19">
        <v>98.37769708264743</v>
      </c>
      <c r="UA19">
        <v>100.20374993578442</v>
      </c>
      <c r="UB19">
        <v>103.03019700203023</v>
      </c>
      <c r="UC19">
        <v>107.95194795141748</v>
      </c>
      <c r="UD19">
        <v>118.36850966208158</v>
      </c>
      <c r="UF19">
        <v>78.621582586475256</v>
      </c>
      <c r="UG19">
        <v>77.324028964009869</v>
      </c>
      <c r="UH19">
        <v>75.69938134484191</v>
      </c>
      <c r="UI19">
        <v>73.610073768485933</v>
      </c>
      <c r="UJ19">
        <v>70.832434502344569</v>
      </c>
      <c r="UK19">
        <v>66.981925172947555</v>
      </c>
      <c r="UL19">
        <v>61.355217373323768</v>
      </c>
      <c r="UM19">
        <v>52.593955498648668</v>
      </c>
      <c r="UN19">
        <v>38.11758406975602</v>
      </c>
      <c r="UP19">
        <v>92.378557884994777</v>
      </c>
      <c r="UQ19">
        <v>92.506968744174415</v>
      </c>
      <c r="UR19">
        <v>92.65002539295169</v>
      </c>
      <c r="US19">
        <v>92.810382846651592</v>
      </c>
      <c r="UT19">
        <v>92.991378512083131</v>
      </c>
      <c r="UU19">
        <v>93.197266232251479</v>
      </c>
      <c r="UV19">
        <v>93.433553626543755</v>
      </c>
      <c r="UW19">
        <v>93.707500055584703</v>
      </c>
      <c r="UX19">
        <v>94.028871967874053</v>
      </c>
      <c r="UZ19">
        <v>84.400522233906131</v>
      </c>
      <c r="VA19">
        <v>84.099928769110164</v>
      </c>
      <c r="VB19">
        <v>83.76536600839205</v>
      </c>
      <c r="VC19">
        <v>83.39075817419338</v>
      </c>
      <c r="VD19">
        <v>82.968496536421753</v>
      </c>
      <c r="VE19">
        <v>82.488926457815452</v>
      </c>
      <c r="VF19">
        <v>81.939615237565945</v>
      </c>
      <c r="VG19">
        <v>81.3042840801442</v>
      </c>
      <c r="VH19">
        <v>80.561211500971865</v>
      </c>
      <c r="VJ19">
        <v>91.572775753920453</v>
      </c>
      <c r="VK19">
        <v>91.627931675689155</v>
      </c>
      <c r="VL19">
        <v>91.687095579419633</v>
      </c>
      <c r="VM19">
        <v>91.750720663629693</v>
      </c>
      <c r="VN19">
        <v>91.819331105752909</v>
      </c>
      <c r="VO19">
        <v>91.893536518803643</v>
      </c>
      <c r="VP19">
        <v>91.974050089984161</v>
      </c>
      <c r="VQ19">
        <v>92.061711543274441</v>
      </c>
      <c r="VR19">
        <v>92.157516491448476</v>
      </c>
      <c r="VT19">
        <v>86.2920065627046</v>
      </c>
      <c r="VU19">
        <v>86.162283759276065</v>
      </c>
      <c r="VV19">
        <v>86.023170398928542</v>
      </c>
      <c r="VW19">
        <v>85.873610358118754</v>
      </c>
      <c r="VX19">
        <v>85.71238328287744</v>
      </c>
      <c r="VY19">
        <v>85.538071442775404</v>
      </c>
      <c r="VZ19">
        <v>85.349018238339696</v>
      </c>
      <c r="WA19">
        <v>85.14327580880726</v>
      </c>
      <c r="WB19">
        <v>84.918538256362396</v>
      </c>
      <c r="WC19">
        <v>84.672055673556983</v>
      </c>
    </row>
    <row r="20" spans="2:601">
      <c r="B20">
        <v>88.73982804881517</v>
      </c>
      <c r="C20">
        <v>88.849377356750011</v>
      </c>
      <c r="D20">
        <v>88.941405311117876</v>
      </c>
      <c r="E20">
        <v>89.019803821874447</v>
      </c>
      <c r="F20">
        <v>89.087391702110395</v>
      </c>
      <c r="G20">
        <v>89.146260641784508</v>
      </c>
      <c r="H20">
        <v>89.197995444744578</v>
      </c>
      <c r="I20">
        <v>89.243818793686771</v>
      </c>
      <c r="J20">
        <v>89.284689085049976</v>
      </c>
      <c r="L20">
        <v>78.635714766664961</v>
      </c>
      <c r="M20">
        <v>79.601368390316921</v>
      </c>
      <c r="N20">
        <v>80.417182520430416</v>
      </c>
      <c r="O20">
        <v>81.115255668471733</v>
      </c>
      <c r="P20">
        <v>81.719192307936339</v>
      </c>
      <c r="Q20">
        <v>82.246720464846192</v>
      </c>
      <c r="R20">
        <v>82.711403196938775</v>
      </c>
      <c r="S20">
        <v>83.123787915804428</v>
      </c>
      <c r="T20">
        <v>83.492196753397025</v>
      </c>
      <c r="V20">
        <v>65.205346656639264</v>
      </c>
      <c r="W20">
        <v>81.24612932713832</v>
      </c>
      <c r="X20">
        <v>84.721409466829257</v>
      </c>
      <c r="Y20">
        <v>86.224349175769106</v>
      </c>
      <c r="Z20">
        <v>87.061703118573007</v>
      </c>
      <c r="AA20">
        <v>87.595242219745572</v>
      </c>
      <c r="AB20">
        <v>87.964865620143271</v>
      </c>
      <c r="AC20">
        <v>88.236032266166802</v>
      </c>
      <c r="AD20">
        <v>88.443448988346617</v>
      </c>
      <c r="AF20">
        <v>13.329097993490706</v>
      </c>
      <c r="AG20">
        <v>35.4044096049643</v>
      </c>
      <c r="AH20">
        <v>49.830802043066029</v>
      </c>
      <c r="AI20">
        <v>58.911691008285565</v>
      </c>
      <c r="AJ20">
        <v>64.874872779829786</v>
      </c>
      <c r="AK20">
        <v>69.008091516487369</v>
      </c>
      <c r="AL20">
        <v>72.012893022874678</v>
      </c>
      <c r="AM20">
        <v>74.284381663857303</v>
      </c>
      <c r="AN20">
        <v>76.056666022629358</v>
      </c>
      <c r="AP20">
        <v>88.607228132157019</v>
      </c>
      <c r="AQ20">
        <v>88.443448988346617</v>
      </c>
      <c r="AR20">
        <v>88.236032266166802</v>
      </c>
      <c r="AS20">
        <v>87.964865620143271</v>
      </c>
      <c r="AT20">
        <v>87.595242219745572</v>
      </c>
      <c r="AU20">
        <v>87.061703118573007</v>
      </c>
      <c r="AV20">
        <v>86.224349175769106</v>
      </c>
      <c r="AW20">
        <v>84.721409466829257</v>
      </c>
      <c r="AX20">
        <v>81.24612932713832</v>
      </c>
      <c r="AZ20">
        <v>77.475503151031845</v>
      </c>
      <c r="BA20">
        <v>76.056666022629358</v>
      </c>
      <c r="BB20">
        <v>74.284381663857303</v>
      </c>
      <c r="BC20">
        <v>72.012893022874678</v>
      </c>
      <c r="BD20">
        <v>69.008091516487369</v>
      </c>
      <c r="BE20">
        <v>64.874872779829786</v>
      </c>
      <c r="BF20">
        <v>58.911691008285565</v>
      </c>
      <c r="BG20">
        <v>49.830802043066029</v>
      </c>
      <c r="BH20">
        <v>35.4044096049643</v>
      </c>
      <c r="BJ20">
        <v>89.32136817268848</v>
      </c>
      <c r="BK20">
        <v>89.284689085049976</v>
      </c>
      <c r="BL20">
        <v>89.243818793686771</v>
      </c>
      <c r="BM20">
        <v>89.197995444744578</v>
      </c>
      <c r="BN20">
        <v>89.146260641784508</v>
      </c>
      <c r="BO20">
        <v>89.087391702110395</v>
      </c>
      <c r="BP20">
        <v>89.019803821874447</v>
      </c>
      <c r="BQ20">
        <v>88.941405311117876</v>
      </c>
      <c r="BR20">
        <v>88.849377356750011</v>
      </c>
      <c r="BT20">
        <v>83.823281737773669</v>
      </c>
      <c r="BU20">
        <v>83.492196753397025</v>
      </c>
      <c r="BV20">
        <v>83.123787915804428</v>
      </c>
      <c r="BW20">
        <v>82.711403196938775</v>
      </c>
      <c r="BX20">
        <v>82.246720464846192</v>
      </c>
      <c r="BY20">
        <v>81.719192307936339</v>
      </c>
      <c r="BZ20">
        <v>81.115255668471733</v>
      </c>
      <c r="CA20">
        <v>80.417182520430416</v>
      </c>
      <c r="CB20">
        <v>79.601368390316921</v>
      </c>
      <c r="CD20">
        <v>89.551401048300164</v>
      </c>
      <c r="CE20">
        <v>89.535661411717768</v>
      </c>
      <c r="CF20">
        <v>89.518777152271468</v>
      </c>
      <c r="CG20">
        <v>89.500618702455768</v>
      </c>
      <c r="CH20">
        <v>89.481036173034269</v>
      </c>
      <c r="CI20">
        <v>89.459855206419348</v>
      </c>
      <c r="CJ20">
        <v>89.436871771552958</v>
      </c>
      <c r="CK20">
        <v>89.411845571058691</v>
      </c>
      <c r="CL20">
        <v>89.384491608967082</v>
      </c>
      <c r="CN20">
        <v>85.908164509427166</v>
      </c>
      <c r="CO20">
        <v>85.765104864107144</v>
      </c>
      <c r="CP20">
        <v>85.611699716837222</v>
      </c>
      <c r="CQ20">
        <v>85.446787209465427</v>
      </c>
      <c r="CR20">
        <v>85.269025154511056</v>
      </c>
      <c r="CS20">
        <v>85.076854728373434</v>
      </c>
      <c r="CT20">
        <v>84.868455049817555</v>
      </c>
      <c r="CU20">
        <v>84.641685866048675</v>
      </c>
      <c r="CV20">
        <v>84.394014560670328</v>
      </c>
      <c r="CX20">
        <v>88.73982804881517</v>
      </c>
      <c r="CY20">
        <v>88.849377356750011</v>
      </c>
      <c r="CZ20">
        <v>88.941405311117876</v>
      </c>
      <c r="DA20">
        <v>89.019803821874447</v>
      </c>
      <c r="DB20">
        <v>89.087391702110395</v>
      </c>
      <c r="DC20">
        <v>89.146260641784508</v>
      </c>
      <c r="DD20">
        <v>89.197995444744578</v>
      </c>
      <c r="DE20">
        <v>89.243818793686771</v>
      </c>
      <c r="DF20">
        <v>89.284689085049976</v>
      </c>
      <c r="DH20">
        <v>78.635714766664961</v>
      </c>
      <c r="DI20">
        <v>79.601368390316921</v>
      </c>
      <c r="DJ20">
        <v>80.417182520430416</v>
      </c>
      <c r="DK20">
        <v>81.115255668471733</v>
      </c>
      <c r="DL20">
        <v>81.719192307936339</v>
      </c>
      <c r="DM20">
        <v>82.246720464846192</v>
      </c>
      <c r="DN20">
        <v>82.711403196938775</v>
      </c>
      <c r="DO20">
        <v>83.123787915804428</v>
      </c>
      <c r="DP20">
        <v>83.492196753397025</v>
      </c>
      <c r="DR20">
        <v>65.205346656639264</v>
      </c>
      <c r="DS20">
        <v>81.24612932713832</v>
      </c>
      <c r="DT20">
        <v>84.721409466829257</v>
      </c>
      <c r="DU20">
        <v>86.224349175769106</v>
      </c>
      <c r="DV20">
        <v>87.061703118573007</v>
      </c>
      <c r="DW20">
        <v>87.595242219745572</v>
      </c>
      <c r="DX20">
        <v>87.964865620143271</v>
      </c>
      <c r="DY20">
        <v>88.236032266166802</v>
      </c>
      <c r="DZ20">
        <v>88.443448988346617</v>
      </c>
      <c r="EB20">
        <v>13.329097993490706</v>
      </c>
      <c r="EC20">
        <v>35.4044096049643</v>
      </c>
      <c r="ED20">
        <v>49.830802043066029</v>
      </c>
      <c r="EE20">
        <v>58.911691008285565</v>
      </c>
      <c r="EF20">
        <v>64.874872779829786</v>
      </c>
      <c r="EG20">
        <v>69.008091516487369</v>
      </c>
      <c r="EH20">
        <v>72.012893022874678</v>
      </c>
      <c r="EI20">
        <v>74.284381663857303</v>
      </c>
      <c r="EJ20">
        <v>76.056666022629358</v>
      </c>
      <c r="EL20">
        <v>88.607228132157019</v>
      </c>
      <c r="EM20">
        <v>88.443448988346617</v>
      </c>
      <c r="EN20">
        <v>88.236032266166802</v>
      </c>
      <c r="EO20">
        <v>87.964865620143271</v>
      </c>
      <c r="EP20">
        <v>87.595242219745572</v>
      </c>
      <c r="EQ20">
        <v>87.061703118573007</v>
      </c>
      <c r="ER20">
        <v>86.224349175769106</v>
      </c>
      <c r="ES20">
        <v>84.721409466829257</v>
      </c>
      <c r="ET20">
        <v>81.24612932713832</v>
      </c>
      <c r="EV20">
        <v>77.475503151031845</v>
      </c>
      <c r="EW20">
        <v>76.056666022629358</v>
      </c>
      <c r="EX20">
        <v>74.284381663857303</v>
      </c>
      <c r="EY20">
        <v>72.012893022874678</v>
      </c>
      <c r="EZ20">
        <v>69.008091516487369</v>
      </c>
      <c r="FA20">
        <v>64.874872779829786</v>
      </c>
      <c r="FB20">
        <v>58.911691008285565</v>
      </c>
      <c r="FC20">
        <v>49.830802043066029</v>
      </c>
      <c r="FD20">
        <v>35.4044096049643</v>
      </c>
      <c r="FF20">
        <v>89.32136817268848</v>
      </c>
      <c r="FG20">
        <v>89.284689085049976</v>
      </c>
      <c r="FH20">
        <v>89.243818793686771</v>
      </c>
      <c r="FI20">
        <v>89.197995444744578</v>
      </c>
      <c r="FJ20">
        <v>89.146260641784508</v>
      </c>
      <c r="FK20">
        <v>89.087391702110395</v>
      </c>
      <c r="FL20">
        <v>89.019803821874447</v>
      </c>
      <c r="FM20">
        <v>88.941405311117876</v>
      </c>
      <c r="FN20">
        <v>88.849377356750011</v>
      </c>
      <c r="FP20">
        <v>83.823281737773669</v>
      </c>
      <c r="FQ20">
        <v>83.492196753397025</v>
      </c>
      <c r="FR20">
        <v>83.123787915804428</v>
      </c>
      <c r="FS20">
        <v>82.711403196938775</v>
      </c>
      <c r="FT20">
        <v>82.246720464846192</v>
      </c>
      <c r="FU20">
        <v>81.719192307936339</v>
      </c>
      <c r="FV20">
        <v>81.115255668471733</v>
      </c>
      <c r="FW20">
        <v>80.417182520430416</v>
      </c>
      <c r="FX20">
        <v>79.601368390316921</v>
      </c>
      <c r="FZ20">
        <v>89.551401048300164</v>
      </c>
      <c r="GA20">
        <v>89.535661411717768</v>
      </c>
      <c r="GB20">
        <v>89.518777152271468</v>
      </c>
      <c r="GC20">
        <v>89.500618702455768</v>
      </c>
      <c r="GD20">
        <v>89.481036173034269</v>
      </c>
      <c r="GE20">
        <v>89.459855206419348</v>
      </c>
      <c r="GF20">
        <v>89.436871771552958</v>
      </c>
      <c r="GG20">
        <v>89.411845571058691</v>
      </c>
      <c r="GH20">
        <v>89.384491608967082</v>
      </c>
      <c r="GJ20">
        <v>85.908164509427166</v>
      </c>
      <c r="GK20">
        <v>85.765104864107144</v>
      </c>
      <c r="GL20">
        <v>85.611699716837222</v>
      </c>
      <c r="GM20">
        <v>85.446787209465427</v>
      </c>
      <c r="GN20">
        <v>85.269025154511056</v>
      </c>
      <c r="GO20">
        <v>85.076854728373434</v>
      </c>
      <c r="GP20">
        <v>84.868455049817555</v>
      </c>
      <c r="GQ20">
        <v>84.641685866048675</v>
      </c>
      <c r="GR20">
        <v>84.394014560670328</v>
      </c>
      <c r="GT20">
        <v>96.040871088387718</v>
      </c>
      <c r="GU20">
        <v>95.518973935569278</v>
      </c>
      <c r="GV20">
        <v>95.079865661140161</v>
      </c>
      <c r="GW20">
        <v>94.705335949283153</v>
      </c>
      <c r="GX20">
        <v>94.38214053390891</v>
      </c>
      <c r="GY20">
        <v>94.100419187863963</v>
      </c>
      <c r="GZ20">
        <v>93.852681365429106</v>
      </c>
      <c r="HA20">
        <v>93.633135592958723</v>
      </c>
      <c r="HB20">
        <v>93.4372341295295</v>
      </c>
      <c r="HD20">
        <v>88.346816711050607</v>
      </c>
      <c r="HE20">
        <v>88.490502104374016</v>
      </c>
      <c r="HF20">
        <v>88.611212587116043</v>
      </c>
      <c r="HG20">
        <v>88.714049804069234</v>
      </c>
      <c r="HH20">
        <v>88.802709253302496</v>
      </c>
      <c r="HI20">
        <v>88.879933461120089</v>
      </c>
      <c r="HJ20">
        <v>88.947800528294422</v>
      </c>
      <c r="HK20">
        <v>89.007913831358451</v>
      </c>
      <c r="HL20">
        <v>89.061530245923578</v>
      </c>
      <c r="HN20">
        <v>155.77334854895744</v>
      </c>
      <c r="HO20">
        <v>126.53025349664907</v>
      </c>
      <c r="HP20">
        <v>113.96357385680449</v>
      </c>
      <c r="HQ20">
        <v>107.61342087083642</v>
      </c>
      <c r="HR20">
        <v>103.87036673399228</v>
      </c>
      <c r="HS20">
        <v>101.42175365896229</v>
      </c>
      <c r="HT20">
        <v>99.700877445407443</v>
      </c>
      <c r="HU20">
        <v>98.42739278394879</v>
      </c>
      <c r="HV20">
        <v>97.447792545166195</v>
      </c>
      <c r="HX20">
        <v>58.780301552631606</v>
      </c>
      <c r="HY20">
        <v>78.578246341037712</v>
      </c>
      <c r="HZ20">
        <v>83.088423686941525</v>
      </c>
      <c r="IA20">
        <v>85.051415044006504</v>
      </c>
      <c r="IB20">
        <v>86.147318634570894</v>
      </c>
      <c r="IC20">
        <v>86.846235634719378</v>
      </c>
      <c r="ID20">
        <v>87.330664756733668</v>
      </c>
      <c r="IE20">
        <v>87.68615958641935</v>
      </c>
      <c r="IF20">
        <v>87.958130346013476</v>
      </c>
      <c r="IH20">
        <v>96.671289952583379</v>
      </c>
      <c r="II20">
        <v>97.447792545166195</v>
      </c>
      <c r="IJ20">
        <v>98.42739278394879</v>
      </c>
      <c r="IK20">
        <v>99.700877445407443</v>
      </c>
      <c r="IL20">
        <v>101.42175365896229</v>
      </c>
      <c r="IM20">
        <v>103.87036673399228</v>
      </c>
      <c r="IN20">
        <v>107.61342087083642</v>
      </c>
      <c r="IO20">
        <v>113.96357385680449</v>
      </c>
      <c r="IP20">
        <v>126.53025349664907</v>
      </c>
      <c r="IR20">
        <v>88.172909754938772</v>
      </c>
      <c r="IS20">
        <v>87.958130346013476</v>
      </c>
      <c r="IT20">
        <v>87.68615958641935</v>
      </c>
      <c r="IU20">
        <v>87.330664756733668</v>
      </c>
      <c r="IV20">
        <v>86.846235634719378</v>
      </c>
      <c r="IW20">
        <v>86.147318634570894</v>
      </c>
      <c r="IX20">
        <v>85.051415044006504</v>
      </c>
      <c r="IY20">
        <v>83.088423686941525</v>
      </c>
      <c r="IZ20">
        <v>78.578246341037712</v>
      </c>
      <c r="JB20">
        <v>93.261356457561121</v>
      </c>
      <c r="JC20">
        <v>93.4372341295295</v>
      </c>
      <c r="JD20">
        <v>93.633135592958723</v>
      </c>
      <c r="JE20">
        <v>93.852681365429106</v>
      </c>
      <c r="JF20">
        <v>94.100419187863963</v>
      </c>
      <c r="JG20">
        <v>94.38214053390891</v>
      </c>
      <c r="JH20">
        <v>94.705335949283153</v>
      </c>
      <c r="JI20">
        <v>95.079865661140161</v>
      </c>
      <c r="JJ20">
        <v>95.518973935569278</v>
      </c>
      <c r="JL20">
        <v>89.109648943342691</v>
      </c>
      <c r="JM20">
        <v>89.061530245923578</v>
      </c>
      <c r="JN20">
        <v>89.007913831358451</v>
      </c>
      <c r="JO20">
        <v>88.947800528294422</v>
      </c>
      <c r="JP20">
        <v>88.879933461120089</v>
      </c>
      <c r="JQ20">
        <v>88.802709253302496</v>
      </c>
      <c r="JR20">
        <v>88.714049804069234</v>
      </c>
      <c r="JS20">
        <v>88.611212587116043</v>
      </c>
      <c r="JT20">
        <v>88.490502104374016</v>
      </c>
      <c r="JV20">
        <v>92.157123451590138</v>
      </c>
      <c r="JW20">
        <v>92.232736688644152</v>
      </c>
      <c r="JX20">
        <v>92.31384041358065</v>
      </c>
      <c r="JY20">
        <v>92.401054812151699</v>
      </c>
      <c r="JZ20">
        <v>92.495097068376893</v>
      </c>
      <c r="KA20">
        <v>92.596801086014381</v>
      </c>
      <c r="KB20">
        <v>92.707142221893719</v>
      </c>
      <c r="KC20">
        <v>92.827268581511802</v>
      </c>
      <c r="KD20">
        <v>92.958541000246399</v>
      </c>
      <c r="KF20">
        <v>89.411436186345895</v>
      </c>
      <c r="KG20">
        <v>89.3907863545585</v>
      </c>
      <c r="KH20">
        <v>89.368634892922557</v>
      </c>
      <c r="KI20">
        <v>89.344811833701144</v>
      </c>
      <c r="KJ20">
        <v>89.319120553385645</v>
      </c>
      <c r="KK20">
        <v>89.291332334258854</v>
      </c>
      <c r="KL20">
        <v>89.261179537901299</v>
      </c>
      <c r="KM20">
        <v>89.228346958983465</v>
      </c>
      <c r="KN20">
        <v>89.192460767150891</v>
      </c>
      <c r="KP20">
        <v>96.040871088387718</v>
      </c>
      <c r="KQ20">
        <v>95.518973935569278</v>
      </c>
      <c r="KR20">
        <v>95.079865661140161</v>
      </c>
      <c r="KS20">
        <v>94.705335949283153</v>
      </c>
      <c r="KT20">
        <v>94.38214053390891</v>
      </c>
      <c r="KU20">
        <v>94.100419187863963</v>
      </c>
      <c r="KV20">
        <v>93.852681365429106</v>
      </c>
      <c r="KW20">
        <v>93.633135592958723</v>
      </c>
      <c r="KX20">
        <v>93.4372341295295</v>
      </c>
      <c r="KZ20">
        <v>88.346816711050607</v>
      </c>
      <c r="LA20">
        <v>88.490502104374016</v>
      </c>
      <c r="LB20">
        <v>88.611212587116043</v>
      </c>
      <c r="LC20">
        <v>88.714049804069234</v>
      </c>
      <c r="LD20">
        <v>88.802709253302496</v>
      </c>
      <c r="LE20">
        <v>88.879933461120089</v>
      </c>
      <c r="LF20">
        <v>88.947800528294422</v>
      </c>
      <c r="LG20">
        <v>89.007913831358451</v>
      </c>
      <c r="LH20">
        <v>89.061530245923578</v>
      </c>
      <c r="LJ20">
        <v>155.77334854895744</v>
      </c>
      <c r="LK20">
        <v>126.53025349664907</v>
      </c>
      <c r="LL20">
        <v>113.96357385680449</v>
      </c>
      <c r="LM20">
        <v>107.61342087083642</v>
      </c>
      <c r="LN20">
        <v>103.87036673399228</v>
      </c>
      <c r="LO20">
        <v>101.42175365896229</v>
      </c>
      <c r="LP20">
        <v>99.700877445407443</v>
      </c>
      <c r="LQ20">
        <v>98.42739278394879</v>
      </c>
      <c r="LR20">
        <v>97.447792545166195</v>
      </c>
      <c r="LT20">
        <v>58.780301552631606</v>
      </c>
      <c r="LU20">
        <v>78.578246341037712</v>
      </c>
      <c r="LV20">
        <v>83.088423686941525</v>
      </c>
      <c r="LW20">
        <v>85.051415044006504</v>
      </c>
      <c r="LX20">
        <v>86.147318634570894</v>
      </c>
      <c r="LY20">
        <v>86.846235634719378</v>
      </c>
      <c r="LZ20">
        <v>87.330664756733668</v>
      </c>
      <c r="MA20">
        <v>87.68615958641935</v>
      </c>
      <c r="MB20">
        <v>87.958130346013476</v>
      </c>
      <c r="MD20">
        <v>96.671289952583379</v>
      </c>
      <c r="ME20">
        <v>97.447792545166195</v>
      </c>
      <c r="MF20">
        <v>98.42739278394879</v>
      </c>
      <c r="MG20">
        <v>99.700877445407443</v>
      </c>
      <c r="MH20">
        <v>101.42175365896229</v>
      </c>
      <c r="MI20">
        <v>103.87036673399228</v>
      </c>
      <c r="MJ20">
        <v>107.61342087083642</v>
      </c>
      <c r="MK20">
        <v>113.96357385680449</v>
      </c>
      <c r="ML20">
        <v>126.53025349664907</v>
      </c>
      <c r="MN20">
        <v>88.172909754938772</v>
      </c>
      <c r="MO20">
        <v>87.958130346013476</v>
      </c>
      <c r="MP20">
        <v>87.68615958641935</v>
      </c>
      <c r="MQ20">
        <v>87.330664756733668</v>
      </c>
      <c r="MR20">
        <v>86.846235634719378</v>
      </c>
      <c r="MS20">
        <v>86.147318634570894</v>
      </c>
      <c r="MT20">
        <v>85.051415044006504</v>
      </c>
      <c r="MU20">
        <v>83.088423686941525</v>
      </c>
      <c r="MV20">
        <v>78.578246341037712</v>
      </c>
      <c r="MX20">
        <v>93.261356457561121</v>
      </c>
      <c r="MY20">
        <v>93.4372341295295</v>
      </c>
      <c r="MZ20">
        <v>93.633135592958723</v>
      </c>
      <c r="NA20">
        <v>93.852681365429106</v>
      </c>
      <c r="NB20">
        <v>94.100419187863963</v>
      </c>
      <c r="NC20">
        <v>94.38214053390891</v>
      </c>
      <c r="ND20">
        <v>94.705335949283153</v>
      </c>
      <c r="NE20">
        <v>95.079865661140161</v>
      </c>
      <c r="NF20">
        <v>95.518973935569278</v>
      </c>
      <c r="NH20">
        <v>89.109648943342691</v>
      </c>
      <c r="NI20">
        <v>89.061530245923578</v>
      </c>
      <c r="NJ20">
        <v>89.007913831358451</v>
      </c>
      <c r="NK20">
        <v>88.947800528294422</v>
      </c>
      <c r="NL20">
        <v>88.879933461120089</v>
      </c>
      <c r="NM20">
        <v>88.802709253302496</v>
      </c>
      <c r="NN20">
        <v>88.714049804069234</v>
      </c>
      <c r="NO20">
        <v>88.611212587116043</v>
      </c>
      <c r="NP20">
        <v>88.490502104374016</v>
      </c>
      <c r="NR20">
        <v>92.157123451590138</v>
      </c>
      <c r="NS20">
        <v>92.232736688644152</v>
      </c>
      <c r="NT20">
        <v>92.31384041358065</v>
      </c>
      <c r="NU20">
        <v>92.401054812151699</v>
      </c>
      <c r="NV20">
        <v>92.495097068376893</v>
      </c>
      <c r="NW20">
        <v>92.596801086014381</v>
      </c>
      <c r="NX20">
        <v>92.707142221893719</v>
      </c>
      <c r="NY20">
        <v>92.827268581511802</v>
      </c>
      <c r="NZ20">
        <v>92.958541000246399</v>
      </c>
      <c r="OB20">
        <v>89.411436186345895</v>
      </c>
      <c r="OC20">
        <v>89.3907863545585</v>
      </c>
      <c r="OD20">
        <v>89.368634892922557</v>
      </c>
      <c r="OE20">
        <v>89.344811833701144</v>
      </c>
      <c r="OF20">
        <v>89.319120553385645</v>
      </c>
      <c r="OG20">
        <v>89.291332334258854</v>
      </c>
      <c r="OH20">
        <v>89.261179537901299</v>
      </c>
      <c r="OI20">
        <v>89.228346958983465</v>
      </c>
      <c r="OJ20">
        <v>89.192460767150891</v>
      </c>
      <c r="OL20">
        <v>91.718958767074341</v>
      </c>
      <c r="OM20">
        <v>91.569562418253184</v>
      </c>
      <c r="ON20">
        <v>91.444052901815752</v>
      </c>
      <c r="OO20">
        <v>91.337126406426833</v>
      </c>
      <c r="OP20">
        <v>91.244940888293343</v>
      </c>
      <c r="OQ20">
        <v>91.164645006162885</v>
      </c>
      <c r="OR20">
        <v>91.094078170425959</v>
      </c>
      <c r="OS20">
        <v>91.031573336769156</v>
      </c>
      <c r="OT20">
        <v>90.975823706075985</v>
      </c>
      <c r="OV20">
        <v>82.314550049408609</v>
      </c>
      <c r="OW20">
        <v>82.975861707001599</v>
      </c>
      <c r="OX20">
        <v>83.532828153108241</v>
      </c>
      <c r="OY20">
        <v>84.008255286374421</v>
      </c>
      <c r="OZ20">
        <v>84.418774417511727</v>
      </c>
      <c r="PA20">
        <v>84.776793805055377</v>
      </c>
      <c r="PB20">
        <v>85.091755851330632</v>
      </c>
      <c r="PC20">
        <v>85.370971392189062</v>
      </c>
      <c r="PD20">
        <v>85.620187910368202</v>
      </c>
      <c r="PF20">
        <v>122.21996643592452</v>
      </c>
      <c r="PG20">
        <v>101.86381042243198</v>
      </c>
      <c r="PH20">
        <v>97.183909699041379</v>
      </c>
      <c r="PI20">
        <v>95.144553977405863</v>
      </c>
      <c r="PJ20">
        <v>94.005569144941262</v>
      </c>
      <c r="PK20">
        <v>93.27904885443661</v>
      </c>
      <c r="PL20">
        <v>92.775440077861617</v>
      </c>
      <c r="PM20">
        <v>92.405849604632266</v>
      </c>
      <c r="PN20">
        <v>92.123084730814824</v>
      </c>
      <c r="PP20">
        <v>19.43655817242</v>
      </c>
      <c r="PQ20">
        <v>46.631046840672106</v>
      </c>
      <c r="PR20">
        <v>60.456465619761282</v>
      </c>
      <c r="PS20">
        <v>67.959919900303476</v>
      </c>
      <c r="PT20">
        <v>72.522052330522143</v>
      </c>
      <c r="PU20">
        <v>75.553288057640415</v>
      </c>
      <c r="PV20">
        <v>77.702428341232675</v>
      </c>
      <c r="PW20">
        <v>79.301468582580469</v>
      </c>
      <c r="PX20">
        <v>80.535881128209354</v>
      </c>
      <c r="PZ20">
        <v>91.899775511225911</v>
      </c>
      <c r="QA20">
        <v>92.123084730814824</v>
      </c>
      <c r="QB20">
        <v>92.405849604632266</v>
      </c>
      <c r="QC20">
        <v>92.775440077861617</v>
      </c>
      <c r="QD20">
        <v>93.27904885443661</v>
      </c>
      <c r="QE20">
        <v>94.005569144941262</v>
      </c>
      <c r="QF20">
        <v>95.144553977405863</v>
      </c>
      <c r="QG20">
        <v>97.183909699041379</v>
      </c>
      <c r="QH20">
        <v>101.86381042243198</v>
      </c>
      <c r="QJ20">
        <v>81.516777950754118</v>
      </c>
      <c r="QK20">
        <v>80.535881128209354</v>
      </c>
      <c r="QL20">
        <v>79.301468582580469</v>
      </c>
      <c r="QM20">
        <v>77.702428341232675</v>
      </c>
      <c r="QN20">
        <v>75.553288057640415</v>
      </c>
      <c r="QO20">
        <v>72.522052330522143</v>
      </c>
      <c r="QP20">
        <v>67.959919900303476</v>
      </c>
      <c r="QQ20">
        <v>60.456465619761282</v>
      </c>
      <c r="QR20">
        <v>46.631046840672106</v>
      </c>
      <c r="QT20">
        <v>90.925790409760964</v>
      </c>
      <c r="QU20">
        <v>90.975823706075985</v>
      </c>
      <c r="QV20">
        <v>91.031573336769156</v>
      </c>
      <c r="QW20">
        <v>91.094078170425959</v>
      </c>
      <c r="QX20">
        <v>91.164645006162885</v>
      </c>
      <c r="QY20">
        <v>91.244940888293343</v>
      </c>
      <c r="QZ20">
        <v>91.337126406426833</v>
      </c>
      <c r="RA20">
        <v>91.444052901815752</v>
      </c>
      <c r="RB20">
        <v>91.569562418253184</v>
      </c>
      <c r="RD20">
        <v>85.843985501447179</v>
      </c>
      <c r="RE20">
        <v>85.620187910368202</v>
      </c>
      <c r="RF20">
        <v>85.370971392189062</v>
      </c>
      <c r="RG20">
        <v>85.091755851330632</v>
      </c>
      <c r="RH20">
        <v>84.776793805055377</v>
      </c>
      <c r="RI20">
        <v>84.418774417511727</v>
      </c>
      <c r="RJ20">
        <v>84.008255286374421</v>
      </c>
      <c r="RK20">
        <v>83.532828153108241</v>
      </c>
      <c r="RL20">
        <v>82.975861707001599</v>
      </c>
      <c r="RN20">
        <v>90.611993140510606</v>
      </c>
      <c r="RO20">
        <v>90.633464863846797</v>
      </c>
      <c r="RP20">
        <v>90.656497969085706</v>
      </c>
      <c r="RQ20">
        <v>90.681269184857868</v>
      </c>
      <c r="RR20">
        <v>90.707982955373211</v>
      </c>
      <c r="RS20">
        <v>90.736877094956967</v>
      </c>
      <c r="RT20">
        <v>90.768229885756824</v>
      </c>
      <c r="RU20">
        <v>90.802369067402935</v>
      </c>
      <c r="RV20">
        <v>90.839683334299409</v>
      </c>
      <c r="RX20">
        <v>87.250089136684821</v>
      </c>
      <c r="RY20">
        <v>87.153757013678202</v>
      </c>
      <c r="RZ20">
        <v>87.050436833964454</v>
      </c>
      <c r="SA20">
        <v>86.93934034757828</v>
      </c>
      <c r="SB20">
        <v>86.819556247515465</v>
      </c>
      <c r="SC20">
        <v>86.690025208772184</v>
      </c>
      <c r="SD20">
        <v>86.549508602522224</v>
      </c>
      <c r="SE20">
        <v>86.396548935845104</v>
      </c>
      <c r="SF20">
        <v>86.229419350054158</v>
      </c>
      <c r="SH20">
        <v>91.718958767074341</v>
      </c>
      <c r="SI20">
        <v>91.569562418253184</v>
      </c>
      <c r="SJ20">
        <v>91.444052901815752</v>
      </c>
      <c r="SK20">
        <v>91.337126406426833</v>
      </c>
      <c r="SL20">
        <v>91.244940888293343</v>
      </c>
      <c r="SM20">
        <v>91.164645006162885</v>
      </c>
      <c r="SN20">
        <v>91.094078170425959</v>
      </c>
      <c r="SO20">
        <v>91.031573336769156</v>
      </c>
      <c r="SP20">
        <v>90.975823706075985</v>
      </c>
      <c r="SR20">
        <v>82.314550049408609</v>
      </c>
      <c r="SS20">
        <v>82.975861707001599</v>
      </c>
      <c r="ST20">
        <v>83.532828153108241</v>
      </c>
      <c r="SU20">
        <v>84.008255286374421</v>
      </c>
      <c r="SV20">
        <v>84.418774417511727</v>
      </c>
      <c r="SW20">
        <v>84.776793805055377</v>
      </c>
      <c r="SX20">
        <v>85.091755851330632</v>
      </c>
      <c r="SY20">
        <v>85.370971392189062</v>
      </c>
      <c r="SZ20">
        <v>85.620187910368202</v>
      </c>
      <c r="TB20">
        <v>122.21996643592452</v>
      </c>
      <c r="TC20">
        <v>101.86381042243198</v>
      </c>
      <c r="TD20">
        <v>97.183909699041379</v>
      </c>
      <c r="TE20">
        <v>95.144553977405863</v>
      </c>
      <c r="TF20">
        <v>94.005569144941262</v>
      </c>
      <c r="TG20">
        <v>93.27904885443661</v>
      </c>
      <c r="TH20">
        <v>92.775440077861617</v>
      </c>
      <c r="TI20">
        <v>92.405849604632266</v>
      </c>
      <c r="TJ20">
        <v>92.123084730814824</v>
      </c>
      <c r="TL20">
        <v>19.43655817242</v>
      </c>
      <c r="TM20">
        <v>46.631046840672106</v>
      </c>
      <c r="TN20">
        <v>60.456465619761282</v>
      </c>
      <c r="TO20">
        <v>67.959919900303476</v>
      </c>
      <c r="TP20">
        <v>72.522052330522143</v>
      </c>
      <c r="TQ20">
        <v>75.553288057640415</v>
      </c>
      <c r="TR20">
        <v>77.702428341232675</v>
      </c>
      <c r="TS20">
        <v>79.301468582580469</v>
      </c>
      <c r="TT20">
        <v>80.535881128209354</v>
      </c>
      <c r="TV20">
        <v>91.899775511225911</v>
      </c>
      <c r="TW20">
        <v>92.123084730814824</v>
      </c>
      <c r="TX20">
        <v>92.405849604632266</v>
      </c>
      <c r="TY20">
        <v>92.775440077861617</v>
      </c>
      <c r="TZ20">
        <v>93.27904885443661</v>
      </c>
      <c r="UA20">
        <v>94.005569144941262</v>
      </c>
      <c r="UB20">
        <v>95.144553977405863</v>
      </c>
      <c r="UC20">
        <v>97.183909699041379</v>
      </c>
      <c r="UD20">
        <v>101.86381042243198</v>
      </c>
      <c r="UF20">
        <v>81.516777950754118</v>
      </c>
      <c r="UG20">
        <v>80.535881128209354</v>
      </c>
      <c r="UH20">
        <v>79.301468582580469</v>
      </c>
      <c r="UI20">
        <v>77.702428341232675</v>
      </c>
      <c r="UJ20">
        <v>75.553288057640415</v>
      </c>
      <c r="UK20">
        <v>72.522052330522143</v>
      </c>
      <c r="UL20">
        <v>67.959919900303476</v>
      </c>
      <c r="UM20">
        <v>60.456465619761282</v>
      </c>
      <c r="UN20">
        <v>46.631046840672106</v>
      </c>
      <c r="UP20">
        <v>90.925790409760964</v>
      </c>
      <c r="UQ20">
        <v>90.975823706075985</v>
      </c>
      <c r="UR20">
        <v>91.031573336769156</v>
      </c>
      <c r="US20">
        <v>91.094078170425959</v>
      </c>
      <c r="UT20">
        <v>91.164645006162885</v>
      </c>
      <c r="UU20">
        <v>91.244940888293343</v>
      </c>
      <c r="UV20">
        <v>91.337126406426833</v>
      </c>
      <c r="UW20">
        <v>91.444052901815752</v>
      </c>
      <c r="UX20">
        <v>91.569562418253184</v>
      </c>
      <c r="UZ20">
        <v>85.843985501447179</v>
      </c>
      <c r="VA20">
        <v>85.620187910368202</v>
      </c>
      <c r="VB20">
        <v>85.370971392189062</v>
      </c>
      <c r="VC20">
        <v>85.091755851330632</v>
      </c>
      <c r="VD20">
        <v>84.776793805055377</v>
      </c>
      <c r="VE20">
        <v>84.418774417511727</v>
      </c>
      <c r="VF20">
        <v>84.008255286374421</v>
      </c>
      <c r="VG20">
        <v>83.532828153108241</v>
      </c>
      <c r="VH20">
        <v>82.975861707001599</v>
      </c>
      <c r="VJ20">
        <v>90.611993140510606</v>
      </c>
      <c r="VK20">
        <v>90.633464863846797</v>
      </c>
      <c r="VL20">
        <v>90.656497969085706</v>
      </c>
      <c r="VM20">
        <v>90.681269184857868</v>
      </c>
      <c r="VN20">
        <v>90.707982955373211</v>
      </c>
      <c r="VO20">
        <v>90.736877094956967</v>
      </c>
      <c r="VP20">
        <v>90.768229885756824</v>
      </c>
      <c r="VQ20">
        <v>90.802369067402935</v>
      </c>
      <c r="VR20">
        <v>90.839683334299409</v>
      </c>
      <c r="VT20">
        <v>87.250089136684821</v>
      </c>
      <c r="VU20">
        <v>87.153757013678202</v>
      </c>
      <c r="VV20">
        <v>87.050436833964454</v>
      </c>
      <c r="VW20">
        <v>86.93934034757828</v>
      </c>
      <c r="VX20">
        <v>86.819556247515465</v>
      </c>
      <c r="VY20">
        <v>86.690025208772184</v>
      </c>
      <c r="VZ20">
        <v>86.549508602522224</v>
      </c>
      <c r="WA20">
        <v>86.396548935845104</v>
      </c>
      <c r="WB20">
        <v>86.229419350054158</v>
      </c>
      <c r="WC20">
        <v>86.046058482555694</v>
      </c>
    </row>
    <row r="21" spans="2:601">
      <c r="B21">
        <v>85.81698168902885</v>
      </c>
      <c r="C21">
        <v>86.179594204048968</v>
      </c>
      <c r="D21">
        <v>86.484426957579856</v>
      </c>
      <c r="E21">
        <v>86.744257247627829</v>
      </c>
      <c r="F21">
        <v>86.968356917351088</v>
      </c>
      <c r="G21">
        <v>87.163616416722292</v>
      </c>
      <c r="H21">
        <v>87.335262699290965</v>
      </c>
      <c r="I21">
        <v>87.487332344788484</v>
      </c>
      <c r="J21">
        <v>87.622991985903013</v>
      </c>
      <c r="L21">
        <v>81.477806084762804</v>
      </c>
      <c r="M21">
        <v>82.20934199639062</v>
      </c>
      <c r="N21">
        <v>82.825823431147015</v>
      </c>
      <c r="O21">
        <v>83.352300234176084</v>
      </c>
      <c r="P21">
        <v>83.807069690208962</v>
      </c>
      <c r="Q21">
        <v>84.203800511089995</v>
      </c>
      <c r="R21">
        <v>84.552905024547002</v>
      </c>
      <c r="S21">
        <v>84.862451849031501</v>
      </c>
      <c r="T21">
        <v>85.138788643989542</v>
      </c>
      <c r="V21">
        <v>33.067747554863622</v>
      </c>
      <c r="W21">
        <v>62.889277750578934</v>
      </c>
      <c r="X21">
        <v>72.92423530181722</v>
      </c>
      <c r="Y21">
        <v>77.624703965454273</v>
      </c>
      <c r="Z21">
        <v>80.315539331023999</v>
      </c>
      <c r="AA21">
        <v>82.051407081045781</v>
      </c>
      <c r="AB21">
        <v>83.262019779945135</v>
      </c>
      <c r="AC21">
        <v>84.153721785645587</v>
      </c>
      <c r="AD21">
        <v>84.837557430755325</v>
      </c>
      <c r="AF21">
        <v>17.629444150701008</v>
      </c>
      <c r="AG21">
        <v>43.632014381932436</v>
      </c>
      <c r="AH21">
        <v>57.815431345275293</v>
      </c>
      <c r="AI21">
        <v>65.794123786827143</v>
      </c>
      <c r="AJ21">
        <v>70.728174227729568</v>
      </c>
      <c r="AK21">
        <v>74.035677935681491</v>
      </c>
      <c r="AL21">
        <v>76.392685890264445</v>
      </c>
      <c r="AM21">
        <v>78.151973234266435</v>
      </c>
      <c r="AN21">
        <v>79.512956215770885</v>
      </c>
      <c r="AP21">
        <v>85.37848108156129</v>
      </c>
      <c r="AQ21">
        <v>84.837557430755325</v>
      </c>
      <c r="AR21">
        <v>84.153721785645587</v>
      </c>
      <c r="AS21">
        <v>83.262019779945135</v>
      </c>
      <c r="AT21">
        <v>82.051407081045781</v>
      </c>
      <c r="AU21">
        <v>80.315539331023999</v>
      </c>
      <c r="AV21">
        <v>77.624703965454273</v>
      </c>
      <c r="AW21">
        <v>72.92423530181722</v>
      </c>
      <c r="AX21">
        <v>62.889277750578934</v>
      </c>
      <c r="AZ21">
        <v>80.59601387817284</v>
      </c>
      <c r="BA21">
        <v>79.512956215770885</v>
      </c>
      <c r="BB21">
        <v>78.151973234266435</v>
      </c>
      <c r="BC21">
        <v>76.392685890264445</v>
      </c>
      <c r="BD21">
        <v>74.035677935681491</v>
      </c>
      <c r="BE21">
        <v>70.728174227729568</v>
      </c>
      <c r="BF21">
        <v>65.794123786827143</v>
      </c>
      <c r="BG21">
        <v>57.815431345275293</v>
      </c>
      <c r="BH21">
        <v>43.632014381932436</v>
      </c>
      <c r="BJ21">
        <v>87.744760570380421</v>
      </c>
      <c r="BK21">
        <v>87.622991985903013</v>
      </c>
      <c r="BL21">
        <v>87.487332344788484</v>
      </c>
      <c r="BM21">
        <v>87.335262699290965</v>
      </c>
      <c r="BN21">
        <v>87.163616416722292</v>
      </c>
      <c r="BO21">
        <v>86.968356917351088</v>
      </c>
      <c r="BP21">
        <v>86.744257247627829</v>
      </c>
      <c r="BQ21">
        <v>86.484426957579856</v>
      </c>
      <c r="BR21">
        <v>86.179594204048968</v>
      </c>
      <c r="BT21">
        <v>85.386976742496444</v>
      </c>
      <c r="BU21">
        <v>85.138788643989542</v>
      </c>
      <c r="BV21">
        <v>84.862451849031501</v>
      </c>
      <c r="BW21">
        <v>84.552905024547002</v>
      </c>
      <c r="BX21">
        <v>84.203800511089995</v>
      </c>
      <c r="BY21">
        <v>83.807069690208962</v>
      </c>
      <c r="BZ21">
        <v>83.352300234176084</v>
      </c>
      <c r="CA21">
        <v>82.825823431147015</v>
      </c>
      <c r="CB21">
        <v>82.20934199639062</v>
      </c>
      <c r="CD21">
        <v>88.508814933046168</v>
      </c>
      <c r="CE21">
        <v>88.456517531240422</v>
      </c>
      <c r="CF21">
        <v>88.400419544147852</v>
      </c>
      <c r="CG21">
        <v>88.340091173140593</v>
      </c>
      <c r="CH21">
        <v>88.275035294872453</v>
      </c>
      <c r="CI21">
        <v>88.204673746121372</v>
      </c>
      <c r="CJ21">
        <v>88.128330114668728</v>
      </c>
      <c r="CK21">
        <v>88.045207952148914</v>
      </c>
      <c r="CL21">
        <v>87.954362922746498</v>
      </c>
      <c r="CN21">
        <v>86.94700028729703</v>
      </c>
      <c r="CO21">
        <v>86.840090907745889</v>
      </c>
      <c r="CP21">
        <v>86.725430802243906</v>
      </c>
      <c r="CQ21">
        <v>86.602146426348867</v>
      </c>
      <c r="CR21">
        <v>86.46922801476542</v>
      </c>
      <c r="CS21">
        <v>86.325501989515843</v>
      </c>
      <c r="CT21">
        <v>86.169596388994279</v>
      </c>
      <c r="CU21">
        <v>85.999897171313251</v>
      </c>
      <c r="CV21">
        <v>85.814492457573436</v>
      </c>
      <c r="CX21">
        <v>85.81698168902885</v>
      </c>
      <c r="CY21">
        <v>86.179594204048968</v>
      </c>
      <c r="CZ21">
        <v>86.484426957579856</v>
      </c>
      <c r="DA21">
        <v>86.744257247627829</v>
      </c>
      <c r="DB21">
        <v>86.968356917351088</v>
      </c>
      <c r="DC21">
        <v>87.163616416722292</v>
      </c>
      <c r="DD21">
        <v>87.335262699290965</v>
      </c>
      <c r="DE21">
        <v>87.487332344788484</v>
      </c>
      <c r="DF21">
        <v>87.622991985903013</v>
      </c>
      <c r="DH21">
        <v>81.477806084762804</v>
      </c>
      <c r="DI21">
        <v>82.20934199639062</v>
      </c>
      <c r="DJ21">
        <v>82.825823431147015</v>
      </c>
      <c r="DK21">
        <v>83.352300234176084</v>
      </c>
      <c r="DL21">
        <v>83.807069690208962</v>
      </c>
      <c r="DM21">
        <v>84.203800511089995</v>
      </c>
      <c r="DN21">
        <v>84.552905024547002</v>
      </c>
      <c r="DO21">
        <v>84.862451849031501</v>
      </c>
      <c r="DP21">
        <v>85.138788643989542</v>
      </c>
      <c r="DR21">
        <v>33.067747554863622</v>
      </c>
      <c r="DS21">
        <v>62.889277750578934</v>
      </c>
      <c r="DT21">
        <v>72.92423530181722</v>
      </c>
      <c r="DU21">
        <v>77.624703965454273</v>
      </c>
      <c r="DV21">
        <v>80.315539331023999</v>
      </c>
      <c r="DW21">
        <v>82.051407081045781</v>
      </c>
      <c r="DX21">
        <v>83.262019779945135</v>
      </c>
      <c r="DY21">
        <v>84.153721785645587</v>
      </c>
      <c r="DZ21">
        <v>84.837557430755325</v>
      </c>
      <c r="EB21">
        <v>17.629444150701008</v>
      </c>
      <c r="EC21">
        <v>43.632014381932436</v>
      </c>
      <c r="ED21">
        <v>57.815431345275293</v>
      </c>
      <c r="EE21">
        <v>65.794123786827143</v>
      </c>
      <c r="EF21">
        <v>70.728174227729568</v>
      </c>
      <c r="EG21">
        <v>74.035677935681491</v>
      </c>
      <c r="EH21">
        <v>76.392685890264445</v>
      </c>
      <c r="EI21">
        <v>78.151973234266435</v>
      </c>
      <c r="EJ21">
        <v>79.512956215770885</v>
      </c>
      <c r="EL21">
        <v>85.37848108156129</v>
      </c>
      <c r="EM21">
        <v>84.837557430755325</v>
      </c>
      <c r="EN21">
        <v>84.153721785645587</v>
      </c>
      <c r="EO21">
        <v>83.262019779945135</v>
      </c>
      <c r="EP21">
        <v>82.051407081045781</v>
      </c>
      <c r="EQ21">
        <v>80.315539331023999</v>
      </c>
      <c r="ER21">
        <v>77.624703965454273</v>
      </c>
      <c r="ES21">
        <v>72.92423530181722</v>
      </c>
      <c r="ET21">
        <v>62.889277750578934</v>
      </c>
      <c r="EV21">
        <v>80.59601387817284</v>
      </c>
      <c r="EW21">
        <v>79.512956215770885</v>
      </c>
      <c r="EX21">
        <v>78.151973234266435</v>
      </c>
      <c r="EY21">
        <v>76.392685890264445</v>
      </c>
      <c r="EZ21">
        <v>74.035677935681491</v>
      </c>
      <c r="FA21">
        <v>70.728174227729568</v>
      </c>
      <c r="FB21">
        <v>65.794123786827143</v>
      </c>
      <c r="FC21">
        <v>57.815431345275293</v>
      </c>
      <c r="FD21">
        <v>43.632014381932436</v>
      </c>
      <c r="FF21">
        <v>87.744760570380421</v>
      </c>
      <c r="FG21">
        <v>87.622991985903013</v>
      </c>
      <c r="FH21">
        <v>87.487332344788484</v>
      </c>
      <c r="FI21">
        <v>87.335262699290965</v>
      </c>
      <c r="FJ21">
        <v>87.163616416722292</v>
      </c>
      <c r="FK21">
        <v>86.968356917351088</v>
      </c>
      <c r="FL21">
        <v>86.744257247627829</v>
      </c>
      <c r="FM21">
        <v>86.484426957579856</v>
      </c>
      <c r="FN21">
        <v>86.179594204048968</v>
      </c>
      <c r="FP21">
        <v>85.386976742496444</v>
      </c>
      <c r="FQ21">
        <v>85.138788643989542</v>
      </c>
      <c r="FR21">
        <v>84.862451849031501</v>
      </c>
      <c r="FS21">
        <v>84.552905024547002</v>
      </c>
      <c r="FT21">
        <v>84.203800511089995</v>
      </c>
      <c r="FU21">
        <v>83.807069690208962</v>
      </c>
      <c r="FV21">
        <v>83.352300234176084</v>
      </c>
      <c r="FW21">
        <v>82.825823431147015</v>
      </c>
      <c r="FX21">
        <v>82.20934199639062</v>
      </c>
      <c r="FZ21">
        <v>88.508814933046168</v>
      </c>
      <c r="GA21">
        <v>88.456517531240422</v>
      </c>
      <c r="GB21">
        <v>88.400419544147852</v>
      </c>
      <c r="GC21">
        <v>88.340091173140593</v>
      </c>
      <c r="GD21">
        <v>88.275035294872453</v>
      </c>
      <c r="GE21">
        <v>88.204673746121372</v>
      </c>
      <c r="GF21">
        <v>88.128330114668728</v>
      </c>
      <c r="GG21">
        <v>88.045207952148914</v>
      </c>
      <c r="GH21">
        <v>87.954362922746498</v>
      </c>
      <c r="GJ21">
        <v>86.94700028729703</v>
      </c>
      <c r="GK21">
        <v>86.840090907745889</v>
      </c>
      <c r="GL21">
        <v>86.725430802243906</v>
      </c>
      <c r="GM21">
        <v>86.602146426348867</v>
      </c>
      <c r="GN21">
        <v>86.46922801476542</v>
      </c>
      <c r="GO21">
        <v>86.325501989515843</v>
      </c>
      <c r="GP21">
        <v>86.169596388994279</v>
      </c>
      <c r="GQ21">
        <v>85.999897171313251</v>
      </c>
      <c r="GR21">
        <v>85.814492457573436</v>
      </c>
      <c r="GT21">
        <v>93.852681365429106</v>
      </c>
      <c r="GU21">
        <v>93.518547139118169</v>
      </c>
      <c r="GV21">
        <v>93.237688146229104</v>
      </c>
      <c r="GW21">
        <v>92.998314447510467</v>
      </c>
      <c r="GX21">
        <v>92.791873383020388</v>
      </c>
      <c r="GY21">
        <v>92.612010558853598</v>
      </c>
      <c r="GZ21">
        <v>92.453906631456704</v>
      </c>
      <c r="HA21">
        <v>92.31384041358065</v>
      </c>
      <c r="HB21">
        <v>92.188893088974964</v>
      </c>
      <c r="HD21">
        <v>90.551197066366626</v>
      </c>
      <c r="HE21">
        <v>90.503269469350712</v>
      </c>
      <c r="HF21">
        <v>90.463009740789843</v>
      </c>
      <c r="HG21">
        <v>90.428714054274238</v>
      </c>
      <c r="HH21">
        <v>90.399148559795037</v>
      </c>
      <c r="HI21">
        <v>90.373397794081512</v>
      </c>
      <c r="HJ21">
        <v>90.35076820842508</v>
      </c>
      <c r="HK21">
        <v>90.330724769513424</v>
      </c>
      <c r="HL21">
        <v>90.312848120419588</v>
      </c>
      <c r="HN21">
        <v>144.73561031724535</v>
      </c>
      <c r="HO21">
        <v>115.23940182067889</v>
      </c>
      <c r="HP21">
        <v>105.79316904826395</v>
      </c>
      <c r="HQ21">
        <v>101.42175365896227</v>
      </c>
      <c r="HR21">
        <v>98.930141835901495</v>
      </c>
      <c r="HS21">
        <v>97.326036953152297</v>
      </c>
      <c r="HT21">
        <v>96.208544626185841</v>
      </c>
      <c r="HU21">
        <v>95.385977098599739</v>
      </c>
      <c r="HV21">
        <v>94.755430816551851</v>
      </c>
      <c r="HX21">
        <v>101.42175365896227</v>
      </c>
      <c r="HY21">
        <v>93.852681365429092</v>
      </c>
      <c r="HZ21">
        <v>92.31384041358065</v>
      </c>
      <c r="IA21">
        <v>91.653183288949393</v>
      </c>
      <c r="IB21">
        <v>91.285950195930766</v>
      </c>
      <c r="IC21">
        <v>91.052199471705578</v>
      </c>
      <c r="ID21">
        <v>90.890351056657309</v>
      </c>
      <c r="IE21">
        <v>90.771653041016535</v>
      </c>
      <c r="IF21">
        <v>90.680879446614355</v>
      </c>
      <c r="IH21">
        <v>94.256806675887518</v>
      </c>
      <c r="II21">
        <v>94.755430816551851</v>
      </c>
      <c r="IJ21">
        <v>95.385977098599739</v>
      </c>
      <c r="IK21">
        <v>96.208544626185841</v>
      </c>
      <c r="IL21">
        <v>97.326036953152297</v>
      </c>
      <c r="IM21">
        <v>98.930141835901495</v>
      </c>
      <c r="IN21">
        <v>101.42175365896227</v>
      </c>
      <c r="IO21">
        <v>105.79316904826395</v>
      </c>
      <c r="IP21">
        <v>115.23940182067889</v>
      </c>
      <c r="IR21">
        <v>90.6092136454415</v>
      </c>
      <c r="IS21">
        <v>90.680879446614355</v>
      </c>
      <c r="IT21">
        <v>90.771653041016535</v>
      </c>
      <c r="IU21">
        <v>90.890351056657309</v>
      </c>
      <c r="IV21">
        <v>91.052199471705578</v>
      </c>
      <c r="IW21">
        <v>91.285950195930766</v>
      </c>
      <c r="IX21">
        <v>91.653183288949393</v>
      </c>
      <c r="IY21">
        <v>92.31384041358065</v>
      </c>
      <c r="IZ21">
        <v>93.852681365429092</v>
      </c>
      <c r="JB21">
        <v>92.076743102855957</v>
      </c>
      <c r="JC21">
        <v>92.188893088974964</v>
      </c>
      <c r="JD21">
        <v>92.31384041358065</v>
      </c>
      <c r="JE21">
        <v>92.453906631456704</v>
      </c>
      <c r="JF21">
        <v>92.612010558853598</v>
      </c>
      <c r="JG21">
        <v>92.791873383020388</v>
      </c>
      <c r="JH21">
        <v>92.998314447510467</v>
      </c>
      <c r="JI21">
        <v>93.237688146229104</v>
      </c>
      <c r="JJ21">
        <v>93.518547139118169</v>
      </c>
      <c r="JL21">
        <v>90.29680492183509</v>
      </c>
      <c r="JM21">
        <v>90.312848120419588</v>
      </c>
      <c r="JN21">
        <v>90.330724769513424</v>
      </c>
      <c r="JO21">
        <v>90.35076820842508</v>
      </c>
      <c r="JP21">
        <v>90.373397794081512</v>
      </c>
      <c r="JQ21">
        <v>90.399148559795037</v>
      </c>
      <c r="JR21">
        <v>90.428714054274238</v>
      </c>
      <c r="JS21">
        <v>90.463009740789843</v>
      </c>
      <c r="JT21">
        <v>90.503269469350712</v>
      </c>
      <c r="JV21">
        <v>91.373100941791193</v>
      </c>
      <c r="JW21">
        <v>91.421260495652476</v>
      </c>
      <c r="JX21">
        <v>91.472920327655615</v>
      </c>
      <c r="JY21">
        <v>91.528476339352579</v>
      </c>
      <c r="JZ21">
        <v>91.588386460553011</v>
      </c>
      <c r="KA21">
        <v>91.653183288949393</v>
      </c>
      <c r="KB21">
        <v>91.723489950801948</v>
      </c>
      <c r="KC21">
        <v>91.800040182489369</v>
      </c>
      <c r="KD21">
        <v>91.883704003722414</v>
      </c>
      <c r="KF21">
        <v>90.196194072052478</v>
      </c>
      <c r="KG21">
        <v>90.203078017903849</v>
      </c>
      <c r="KH21">
        <v>90.210462607839048</v>
      </c>
      <c r="KI21">
        <v>90.218404517505959</v>
      </c>
      <c r="KJ21">
        <v>90.226969312633955</v>
      </c>
      <c r="KK21">
        <v>90.236233263280113</v>
      </c>
      <c r="KL21">
        <v>90.246285621269266</v>
      </c>
      <c r="KM21">
        <v>90.257231504926239</v>
      </c>
      <c r="KN21">
        <v>90.269195588812778</v>
      </c>
      <c r="KP21">
        <v>93.852681365429106</v>
      </c>
      <c r="KQ21">
        <v>93.518547139118169</v>
      </c>
      <c r="KR21">
        <v>93.237688146229104</v>
      </c>
      <c r="KS21">
        <v>92.998314447510467</v>
      </c>
      <c r="KT21">
        <v>92.791873383020388</v>
      </c>
      <c r="KU21">
        <v>92.612010558853598</v>
      </c>
      <c r="KV21">
        <v>92.453906631456704</v>
      </c>
      <c r="KW21">
        <v>92.31384041358065</v>
      </c>
      <c r="KX21">
        <v>92.188893088974964</v>
      </c>
      <c r="KZ21">
        <v>90.551197066366626</v>
      </c>
      <c r="LA21">
        <v>90.503269469350712</v>
      </c>
      <c r="LB21">
        <v>90.463009740789843</v>
      </c>
      <c r="LC21">
        <v>90.428714054274238</v>
      </c>
      <c r="LD21">
        <v>90.399148559795037</v>
      </c>
      <c r="LE21">
        <v>90.373397794081512</v>
      </c>
      <c r="LF21">
        <v>90.35076820842508</v>
      </c>
      <c r="LG21">
        <v>90.330724769513424</v>
      </c>
      <c r="LH21">
        <v>90.312848120419588</v>
      </c>
      <c r="LJ21">
        <v>144.73561031724535</v>
      </c>
      <c r="LK21">
        <v>115.23940182067889</v>
      </c>
      <c r="LL21">
        <v>105.79316904826395</v>
      </c>
      <c r="LM21">
        <v>101.42175365896227</v>
      </c>
      <c r="LN21">
        <v>98.930141835901495</v>
      </c>
      <c r="LO21">
        <v>97.326036953152297</v>
      </c>
      <c r="LP21">
        <v>96.208544626185841</v>
      </c>
      <c r="LQ21">
        <v>95.385977098599739</v>
      </c>
      <c r="LR21">
        <v>94.755430816551851</v>
      </c>
      <c r="LT21">
        <v>101.42175365896227</v>
      </c>
      <c r="LU21">
        <v>93.852681365429092</v>
      </c>
      <c r="LV21">
        <v>92.31384041358065</v>
      </c>
      <c r="LW21">
        <v>91.653183288949393</v>
      </c>
      <c r="LX21">
        <v>91.285950195930766</v>
      </c>
      <c r="LY21">
        <v>91.052199471705578</v>
      </c>
      <c r="LZ21">
        <v>90.890351056657309</v>
      </c>
      <c r="MA21">
        <v>90.771653041016535</v>
      </c>
      <c r="MB21">
        <v>90.680879446614355</v>
      </c>
      <c r="MD21">
        <v>94.256806675887518</v>
      </c>
      <c r="ME21">
        <v>94.755430816551851</v>
      </c>
      <c r="MF21">
        <v>95.385977098599739</v>
      </c>
      <c r="MG21">
        <v>96.208544626185841</v>
      </c>
      <c r="MH21">
        <v>97.326036953152297</v>
      </c>
      <c r="MI21">
        <v>98.930141835901495</v>
      </c>
      <c r="MJ21">
        <v>101.42175365896227</v>
      </c>
      <c r="MK21">
        <v>105.79316904826395</v>
      </c>
      <c r="ML21">
        <v>115.23940182067889</v>
      </c>
      <c r="MN21">
        <v>90.6092136454415</v>
      </c>
      <c r="MO21">
        <v>90.680879446614355</v>
      </c>
      <c r="MP21">
        <v>90.771653041016535</v>
      </c>
      <c r="MQ21">
        <v>90.890351056657309</v>
      </c>
      <c r="MR21">
        <v>91.052199471705578</v>
      </c>
      <c r="MS21">
        <v>91.285950195930766</v>
      </c>
      <c r="MT21">
        <v>91.653183288949393</v>
      </c>
      <c r="MU21">
        <v>92.31384041358065</v>
      </c>
      <c r="MV21">
        <v>93.852681365429092</v>
      </c>
      <c r="MX21">
        <v>92.076743102855957</v>
      </c>
      <c r="MY21">
        <v>92.188893088974964</v>
      </c>
      <c r="MZ21">
        <v>92.31384041358065</v>
      </c>
      <c r="NA21">
        <v>92.453906631456704</v>
      </c>
      <c r="NB21">
        <v>92.612010558853598</v>
      </c>
      <c r="NC21">
        <v>92.791873383020388</v>
      </c>
      <c r="ND21">
        <v>92.998314447510467</v>
      </c>
      <c r="NE21">
        <v>93.237688146229104</v>
      </c>
      <c r="NF21">
        <v>93.518547139118169</v>
      </c>
      <c r="NH21">
        <v>90.29680492183509</v>
      </c>
      <c r="NI21">
        <v>90.312848120419588</v>
      </c>
      <c r="NJ21">
        <v>90.330724769513424</v>
      </c>
      <c r="NK21">
        <v>90.35076820842508</v>
      </c>
      <c r="NL21">
        <v>90.373397794081512</v>
      </c>
      <c r="NM21">
        <v>90.399148559795037</v>
      </c>
      <c r="NN21">
        <v>90.428714054274238</v>
      </c>
      <c r="NO21">
        <v>90.463009740789843</v>
      </c>
      <c r="NP21">
        <v>90.503269469350712</v>
      </c>
      <c r="NR21">
        <v>91.373100941791193</v>
      </c>
      <c r="NS21">
        <v>91.421260495652476</v>
      </c>
      <c r="NT21">
        <v>91.472920327655615</v>
      </c>
      <c r="NU21">
        <v>91.528476339352579</v>
      </c>
      <c r="NV21">
        <v>91.588386460553011</v>
      </c>
      <c r="NW21">
        <v>91.653183288949393</v>
      </c>
      <c r="NX21">
        <v>91.723489950801948</v>
      </c>
      <c r="NY21">
        <v>91.800040182489369</v>
      </c>
      <c r="NZ21">
        <v>91.883704003722414</v>
      </c>
      <c r="OB21">
        <v>90.196194072052478</v>
      </c>
      <c r="OC21">
        <v>90.203078017903849</v>
      </c>
      <c r="OD21">
        <v>90.210462607839048</v>
      </c>
      <c r="OE21">
        <v>90.218404517505959</v>
      </c>
      <c r="OF21">
        <v>90.226969312633955</v>
      </c>
      <c r="OG21">
        <v>90.236233263280113</v>
      </c>
      <c r="OH21">
        <v>90.246285621269266</v>
      </c>
      <c r="OI21">
        <v>90.257231504926239</v>
      </c>
      <c r="OJ21">
        <v>90.269195588812778</v>
      </c>
      <c r="OL21">
        <v>89.01918408309038</v>
      </c>
      <c r="OM21">
        <v>89.104457872394292</v>
      </c>
      <c r="ON21">
        <v>89.176090937338259</v>
      </c>
      <c r="OO21">
        <v>89.237113736862739</v>
      </c>
      <c r="OP21">
        <v>89.289720992858861</v>
      </c>
      <c r="OQ21">
        <v>89.335541194763167</v>
      </c>
      <c r="OR21">
        <v>89.375808136413326</v>
      </c>
      <c r="OS21">
        <v>89.411473658088013</v>
      </c>
      <c r="OT21">
        <v>89.44328383334053</v>
      </c>
      <c r="OV21">
        <v>84.981382835281934</v>
      </c>
      <c r="OW21">
        <v>85.415836413962168</v>
      </c>
      <c r="OX21">
        <v>85.781188186016877</v>
      </c>
      <c r="OY21">
        <v>86.092686258822084</v>
      </c>
      <c r="OZ21">
        <v>86.361405563655907</v>
      </c>
      <c r="PA21">
        <v>86.595582495438777</v>
      </c>
      <c r="PB21">
        <v>86.801468655100166</v>
      </c>
      <c r="PC21">
        <v>86.98389421584821</v>
      </c>
      <c r="PD21">
        <v>87.146649862701295</v>
      </c>
      <c r="PF21">
        <v>70.225325440312204</v>
      </c>
      <c r="PG21">
        <v>83.166208812169614</v>
      </c>
      <c r="PH21">
        <v>85.887248977735013</v>
      </c>
      <c r="PI21">
        <v>87.059848247489384</v>
      </c>
      <c r="PJ21">
        <v>87.712422244630332</v>
      </c>
      <c r="PK21">
        <v>88.128016708812382</v>
      </c>
      <c r="PL21">
        <v>88.415854061010705</v>
      </c>
      <c r="PM21">
        <v>88.626986451291756</v>
      </c>
      <c r="PN21">
        <v>88.788466104039514</v>
      </c>
      <c r="PP21">
        <v>28.469152533149668</v>
      </c>
      <c r="PQ21">
        <v>58.420432194948788</v>
      </c>
      <c r="PR21">
        <v>69.754634622492389</v>
      </c>
      <c r="PS21">
        <v>75.240878418171789</v>
      </c>
      <c r="PT21">
        <v>78.420140791412507</v>
      </c>
      <c r="PU21">
        <v>80.48292969505026</v>
      </c>
      <c r="PV21">
        <v>81.926076743795591</v>
      </c>
      <c r="PW21">
        <v>82.991083798617169</v>
      </c>
      <c r="PX21">
        <v>83.808837659886052</v>
      </c>
      <c r="PZ21">
        <v>88.91596376636582</v>
      </c>
      <c r="QA21">
        <v>88.788466104039514</v>
      </c>
      <c r="QB21">
        <v>88.626986451291756</v>
      </c>
      <c r="QC21">
        <v>88.415854061010705</v>
      </c>
      <c r="QD21">
        <v>88.128016708812382</v>
      </c>
      <c r="QE21">
        <v>87.712422244630332</v>
      </c>
      <c r="QF21">
        <v>87.059848247489384</v>
      </c>
      <c r="QG21">
        <v>85.887248977735013</v>
      </c>
      <c r="QH21">
        <v>83.166208812169614</v>
      </c>
      <c r="QJ21">
        <v>84.45624298244384</v>
      </c>
      <c r="QK21">
        <v>83.808837659886052</v>
      </c>
      <c r="QL21">
        <v>82.991083798617169</v>
      </c>
      <c r="QM21">
        <v>81.926076743795591</v>
      </c>
      <c r="QN21">
        <v>80.48292969505026</v>
      </c>
      <c r="QO21">
        <v>78.420140791412507</v>
      </c>
      <c r="QP21">
        <v>75.240878418171789</v>
      </c>
      <c r="QQ21">
        <v>69.754634622492389</v>
      </c>
      <c r="QR21">
        <v>58.420432194948788</v>
      </c>
      <c r="QT21">
        <v>89.471831719306266</v>
      </c>
      <c r="QU21">
        <v>89.44328383334053</v>
      </c>
      <c r="QV21">
        <v>89.411473658088013</v>
      </c>
      <c r="QW21">
        <v>89.375808136413326</v>
      </c>
      <c r="QX21">
        <v>89.335541194763167</v>
      </c>
      <c r="QY21">
        <v>89.289720992858861</v>
      </c>
      <c r="QZ21">
        <v>89.237113736862739</v>
      </c>
      <c r="RA21">
        <v>89.176090937338259</v>
      </c>
      <c r="RB21">
        <v>89.104457872394292</v>
      </c>
      <c r="RD21">
        <v>87.292751948091592</v>
      </c>
      <c r="RE21">
        <v>87.146649862701295</v>
      </c>
      <c r="RF21">
        <v>86.98389421584821</v>
      </c>
      <c r="RG21">
        <v>86.801468655100166</v>
      </c>
      <c r="RH21">
        <v>86.595582495438777</v>
      </c>
      <c r="RI21">
        <v>86.361405563655907</v>
      </c>
      <c r="RJ21">
        <v>86.092686258822084</v>
      </c>
      <c r="RK21">
        <v>85.781188186016877</v>
      </c>
      <c r="RL21">
        <v>85.415836413962168</v>
      </c>
      <c r="RN21">
        <v>89.650866246188315</v>
      </c>
      <c r="RO21">
        <v>89.638616258426438</v>
      </c>
      <c r="RP21">
        <v>89.625475399224698</v>
      </c>
      <c r="RQ21">
        <v>89.611342821077884</v>
      </c>
      <c r="RR21">
        <v>89.596101858482413</v>
      </c>
      <c r="RS21">
        <v>89.579616800089966</v>
      </c>
      <c r="RT21">
        <v>89.561728836830696</v>
      </c>
      <c r="RU21">
        <v>89.54225092967863</v>
      </c>
      <c r="RV21">
        <v>89.520961245372064</v>
      </c>
      <c r="RX21">
        <v>88.209713057794858</v>
      </c>
      <c r="RY21">
        <v>88.146939026140188</v>
      </c>
      <c r="RZ21">
        <v>88.07960456157906</v>
      </c>
      <c r="SA21">
        <v>88.007194177782836</v>
      </c>
      <c r="SB21">
        <v>87.929111691467526</v>
      </c>
      <c r="SC21">
        <v>87.844663796091851</v>
      </c>
      <c r="SD21">
        <v>87.753039455034994</v>
      </c>
      <c r="SE21">
        <v>87.653283818727289</v>
      </c>
      <c r="SF21">
        <v>87.544264890419029</v>
      </c>
      <c r="SH21">
        <v>89.01918408309038</v>
      </c>
      <c r="SI21">
        <v>89.104457872394292</v>
      </c>
      <c r="SJ21">
        <v>89.176090937338259</v>
      </c>
      <c r="SK21">
        <v>89.237113736862739</v>
      </c>
      <c r="SL21">
        <v>89.289720992858861</v>
      </c>
      <c r="SM21">
        <v>89.335541194763167</v>
      </c>
      <c r="SN21">
        <v>89.375808136413326</v>
      </c>
      <c r="SO21">
        <v>89.411473658088013</v>
      </c>
      <c r="SP21">
        <v>89.44328383334053</v>
      </c>
      <c r="SR21">
        <v>84.981382835281934</v>
      </c>
      <c r="SS21">
        <v>85.415836413962168</v>
      </c>
      <c r="ST21">
        <v>85.781188186016877</v>
      </c>
      <c r="SU21">
        <v>86.092686258822084</v>
      </c>
      <c r="SV21">
        <v>86.361405563655907</v>
      </c>
      <c r="SW21">
        <v>86.595582495438777</v>
      </c>
      <c r="SX21">
        <v>86.801468655100166</v>
      </c>
      <c r="SY21">
        <v>86.98389421584821</v>
      </c>
      <c r="SZ21">
        <v>87.146649862701295</v>
      </c>
      <c r="TB21">
        <v>70.225325440312204</v>
      </c>
      <c r="TC21">
        <v>83.166208812169614</v>
      </c>
      <c r="TD21">
        <v>85.887248977735013</v>
      </c>
      <c r="TE21">
        <v>87.059848247489384</v>
      </c>
      <c r="TF21">
        <v>87.712422244630332</v>
      </c>
      <c r="TG21">
        <v>88.128016708812382</v>
      </c>
      <c r="TH21">
        <v>88.415854061010705</v>
      </c>
      <c r="TI21">
        <v>88.626986451291756</v>
      </c>
      <c r="TJ21">
        <v>88.788466104039514</v>
      </c>
      <c r="TL21">
        <v>28.469152533149668</v>
      </c>
      <c r="TM21">
        <v>58.420432194948788</v>
      </c>
      <c r="TN21">
        <v>69.754634622492389</v>
      </c>
      <c r="TO21">
        <v>75.240878418171789</v>
      </c>
      <c r="TP21">
        <v>78.420140791412507</v>
      </c>
      <c r="TQ21">
        <v>80.48292969505026</v>
      </c>
      <c r="TR21">
        <v>81.926076743795591</v>
      </c>
      <c r="TS21">
        <v>82.991083798617169</v>
      </c>
      <c r="TT21">
        <v>83.808837659886052</v>
      </c>
      <c r="TV21">
        <v>88.91596376636582</v>
      </c>
      <c r="TW21">
        <v>88.788466104039514</v>
      </c>
      <c r="TX21">
        <v>88.626986451291756</v>
      </c>
      <c r="TY21">
        <v>88.415854061010705</v>
      </c>
      <c r="TZ21">
        <v>88.128016708812382</v>
      </c>
      <c r="UA21">
        <v>87.712422244630332</v>
      </c>
      <c r="UB21">
        <v>87.059848247489384</v>
      </c>
      <c r="UC21">
        <v>85.887248977735013</v>
      </c>
      <c r="UD21">
        <v>83.166208812169614</v>
      </c>
      <c r="UF21">
        <v>84.45624298244384</v>
      </c>
      <c r="UG21">
        <v>83.808837659886052</v>
      </c>
      <c r="UH21">
        <v>82.991083798617169</v>
      </c>
      <c r="UI21">
        <v>81.926076743795591</v>
      </c>
      <c r="UJ21">
        <v>80.48292969505026</v>
      </c>
      <c r="UK21">
        <v>78.420140791412507</v>
      </c>
      <c r="UL21">
        <v>75.240878418171789</v>
      </c>
      <c r="UM21">
        <v>69.754634622492389</v>
      </c>
      <c r="UN21">
        <v>58.420432194948788</v>
      </c>
      <c r="UP21">
        <v>89.471831719306266</v>
      </c>
      <c r="UQ21">
        <v>89.44328383334053</v>
      </c>
      <c r="UR21">
        <v>89.411473658088013</v>
      </c>
      <c r="US21">
        <v>89.375808136413326</v>
      </c>
      <c r="UT21">
        <v>89.335541194763167</v>
      </c>
      <c r="UU21">
        <v>89.289720992858861</v>
      </c>
      <c r="UV21">
        <v>89.237113736862739</v>
      </c>
      <c r="UW21">
        <v>89.176090937338259</v>
      </c>
      <c r="UX21">
        <v>89.104457872394292</v>
      </c>
      <c r="UZ21">
        <v>87.292751948091592</v>
      </c>
      <c r="VA21">
        <v>87.146649862701295</v>
      </c>
      <c r="VB21">
        <v>86.98389421584821</v>
      </c>
      <c r="VC21">
        <v>86.801468655100166</v>
      </c>
      <c r="VD21">
        <v>86.595582495438777</v>
      </c>
      <c r="VE21">
        <v>86.361405563655907</v>
      </c>
      <c r="VF21">
        <v>86.092686258822084</v>
      </c>
      <c r="VG21">
        <v>85.781188186016877</v>
      </c>
      <c r="VH21">
        <v>85.415836413962168</v>
      </c>
      <c r="VJ21">
        <v>89.650866246188315</v>
      </c>
      <c r="VK21">
        <v>89.638616258426438</v>
      </c>
      <c r="VL21">
        <v>89.625475399224698</v>
      </c>
      <c r="VM21">
        <v>89.611342821077884</v>
      </c>
      <c r="VN21">
        <v>89.596101858482413</v>
      </c>
      <c r="VO21">
        <v>89.579616800089966</v>
      </c>
      <c r="VP21">
        <v>89.561728836830696</v>
      </c>
      <c r="VQ21">
        <v>89.54225092967863</v>
      </c>
      <c r="VR21">
        <v>89.520961245372064</v>
      </c>
      <c r="VT21">
        <v>88.209713057794858</v>
      </c>
      <c r="VU21">
        <v>88.146939026140188</v>
      </c>
      <c r="VV21">
        <v>88.07960456157906</v>
      </c>
      <c r="VW21">
        <v>88.007194177782836</v>
      </c>
      <c r="VX21">
        <v>87.929111691467526</v>
      </c>
      <c r="VY21">
        <v>87.844663796091851</v>
      </c>
      <c r="VZ21">
        <v>87.753039455034994</v>
      </c>
      <c r="WA21">
        <v>87.653283818727289</v>
      </c>
      <c r="WB21">
        <v>87.544264890419029</v>
      </c>
      <c r="WC21">
        <v>87.424630476026152</v>
      </c>
    </row>
    <row r="22" spans="2:601">
      <c r="B22">
        <v>81.477806084762804</v>
      </c>
      <c r="C22">
        <v>82.20934199639062</v>
      </c>
      <c r="D22">
        <v>82.825823431147015</v>
      </c>
      <c r="E22">
        <v>83.352300234176084</v>
      </c>
      <c r="F22">
        <v>83.807069690208962</v>
      </c>
      <c r="G22">
        <v>84.203800511089995</v>
      </c>
      <c r="H22">
        <v>84.552905024547002</v>
      </c>
      <c r="I22">
        <v>84.862451849031501</v>
      </c>
      <c r="J22">
        <v>85.138788643989542</v>
      </c>
      <c r="L22">
        <v>85.81698168902885</v>
      </c>
      <c r="M22">
        <v>86.179594204048968</v>
      </c>
      <c r="N22">
        <v>86.484426957579856</v>
      </c>
      <c r="O22">
        <v>86.744257247627829</v>
      </c>
      <c r="P22">
        <v>86.968356917351088</v>
      </c>
      <c r="Q22">
        <v>87.163616416722292</v>
      </c>
      <c r="R22">
        <v>87.335262699290965</v>
      </c>
      <c r="S22">
        <v>87.487332344788484</v>
      </c>
      <c r="T22">
        <v>87.622991985903013</v>
      </c>
      <c r="V22">
        <v>17.629444150701008</v>
      </c>
      <c r="W22">
        <v>43.632014381932436</v>
      </c>
      <c r="X22">
        <v>57.815431345275293</v>
      </c>
      <c r="Y22">
        <v>65.794123786827143</v>
      </c>
      <c r="Z22">
        <v>70.728174227729568</v>
      </c>
      <c r="AA22">
        <v>74.035677935681491</v>
      </c>
      <c r="AB22">
        <v>76.392685890264445</v>
      </c>
      <c r="AC22">
        <v>78.151973234266435</v>
      </c>
      <c r="AD22">
        <v>79.512956215770885</v>
      </c>
      <c r="AF22">
        <v>33.067747554863622</v>
      </c>
      <c r="AG22">
        <v>62.889277750578934</v>
      </c>
      <c r="AH22">
        <v>72.92423530181722</v>
      </c>
      <c r="AI22">
        <v>77.624703965454273</v>
      </c>
      <c r="AJ22">
        <v>80.315539331023999</v>
      </c>
      <c r="AK22">
        <v>82.051407081045781</v>
      </c>
      <c r="AL22">
        <v>83.262019779945135</v>
      </c>
      <c r="AM22">
        <v>84.153721785645587</v>
      </c>
      <c r="AN22">
        <v>84.837557430755325</v>
      </c>
      <c r="AP22">
        <v>80.59601387817284</v>
      </c>
      <c r="AQ22">
        <v>79.512956215770885</v>
      </c>
      <c r="AR22">
        <v>78.151973234266435</v>
      </c>
      <c r="AS22">
        <v>76.392685890264445</v>
      </c>
      <c r="AT22">
        <v>74.035677935681491</v>
      </c>
      <c r="AU22">
        <v>70.728174227729568</v>
      </c>
      <c r="AV22">
        <v>65.794123786827143</v>
      </c>
      <c r="AW22">
        <v>57.815431345275293</v>
      </c>
      <c r="AX22">
        <v>43.632014381932436</v>
      </c>
      <c r="AZ22">
        <v>85.37848108156129</v>
      </c>
      <c r="BA22">
        <v>84.837557430755325</v>
      </c>
      <c r="BB22">
        <v>84.153721785645587</v>
      </c>
      <c r="BC22">
        <v>83.262019779945135</v>
      </c>
      <c r="BD22">
        <v>82.051407081045781</v>
      </c>
      <c r="BE22">
        <v>80.315539331023999</v>
      </c>
      <c r="BF22">
        <v>77.624703965454273</v>
      </c>
      <c r="BG22">
        <v>72.92423530181722</v>
      </c>
      <c r="BH22">
        <v>62.889277750578934</v>
      </c>
      <c r="BJ22">
        <v>85.386976742496444</v>
      </c>
      <c r="BK22">
        <v>85.138788643989542</v>
      </c>
      <c r="BL22">
        <v>84.862451849031501</v>
      </c>
      <c r="BM22">
        <v>84.552905024547002</v>
      </c>
      <c r="BN22">
        <v>84.203800511089995</v>
      </c>
      <c r="BO22">
        <v>83.807069690208962</v>
      </c>
      <c r="BP22">
        <v>83.352300234176084</v>
      </c>
      <c r="BQ22">
        <v>82.825823431147015</v>
      </c>
      <c r="BR22">
        <v>82.20934199639062</v>
      </c>
      <c r="BT22">
        <v>87.744760570380421</v>
      </c>
      <c r="BU22">
        <v>87.622991985903013</v>
      </c>
      <c r="BV22">
        <v>87.487332344788484</v>
      </c>
      <c r="BW22">
        <v>87.335262699290965</v>
      </c>
      <c r="BX22">
        <v>87.163616416722292</v>
      </c>
      <c r="BY22">
        <v>86.968356917351088</v>
      </c>
      <c r="BZ22">
        <v>86.744257247627829</v>
      </c>
      <c r="CA22">
        <v>86.484426957579856</v>
      </c>
      <c r="CB22">
        <v>86.179594204048968</v>
      </c>
      <c r="CD22">
        <v>86.94700028729703</v>
      </c>
      <c r="CE22">
        <v>86.840090907745889</v>
      </c>
      <c r="CF22">
        <v>86.725430802243906</v>
      </c>
      <c r="CG22">
        <v>86.602146426348867</v>
      </c>
      <c r="CH22">
        <v>86.46922801476542</v>
      </c>
      <c r="CI22">
        <v>86.325501989515843</v>
      </c>
      <c r="CJ22">
        <v>86.169596388994279</v>
      </c>
      <c r="CK22">
        <v>85.999897171313251</v>
      </c>
      <c r="CL22">
        <v>85.814492457573436</v>
      </c>
      <c r="CN22">
        <v>88.508814933046168</v>
      </c>
      <c r="CO22">
        <v>88.456517531240422</v>
      </c>
      <c r="CP22">
        <v>88.400419544147852</v>
      </c>
      <c r="CQ22">
        <v>88.340091173140593</v>
      </c>
      <c r="CR22">
        <v>88.275035294872453</v>
      </c>
      <c r="CS22">
        <v>88.204673746121372</v>
      </c>
      <c r="CT22">
        <v>88.128330114668728</v>
      </c>
      <c r="CU22">
        <v>88.045207952148914</v>
      </c>
      <c r="CV22">
        <v>87.954362922746498</v>
      </c>
      <c r="CX22">
        <v>81.477806084762804</v>
      </c>
      <c r="CY22">
        <v>82.20934199639062</v>
      </c>
      <c r="CZ22">
        <v>82.825823431147015</v>
      </c>
      <c r="DA22">
        <v>83.352300234176084</v>
      </c>
      <c r="DB22">
        <v>83.807069690208962</v>
      </c>
      <c r="DC22">
        <v>84.203800511089995</v>
      </c>
      <c r="DD22">
        <v>84.552905024547002</v>
      </c>
      <c r="DE22">
        <v>84.862451849031501</v>
      </c>
      <c r="DF22">
        <v>85.138788643989542</v>
      </c>
      <c r="DH22">
        <v>85.81698168902885</v>
      </c>
      <c r="DI22">
        <v>86.179594204048968</v>
      </c>
      <c r="DJ22">
        <v>86.484426957579856</v>
      </c>
      <c r="DK22">
        <v>86.744257247627829</v>
      </c>
      <c r="DL22">
        <v>86.968356917351088</v>
      </c>
      <c r="DM22">
        <v>87.163616416722292</v>
      </c>
      <c r="DN22">
        <v>87.335262699290965</v>
      </c>
      <c r="DO22">
        <v>87.487332344788484</v>
      </c>
      <c r="DP22">
        <v>87.622991985903013</v>
      </c>
      <c r="DR22">
        <v>17.629444150701008</v>
      </c>
      <c r="DS22">
        <v>43.632014381932436</v>
      </c>
      <c r="DT22">
        <v>57.815431345275293</v>
      </c>
      <c r="DU22">
        <v>65.794123786827143</v>
      </c>
      <c r="DV22">
        <v>70.728174227729568</v>
      </c>
      <c r="DW22">
        <v>74.035677935681491</v>
      </c>
      <c r="DX22">
        <v>76.392685890264445</v>
      </c>
      <c r="DY22">
        <v>78.151973234266435</v>
      </c>
      <c r="DZ22">
        <v>79.512956215770885</v>
      </c>
      <c r="EB22">
        <v>33.067747554863622</v>
      </c>
      <c r="EC22">
        <v>62.889277750578934</v>
      </c>
      <c r="ED22">
        <v>72.92423530181722</v>
      </c>
      <c r="EE22">
        <v>77.624703965454273</v>
      </c>
      <c r="EF22">
        <v>80.315539331023999</v>
      </c>
      <c r="EG22">
        <v>82.051407081045781</v>
      </c>
      <c r="EH22">
        <v>83.262019779945135</v>
      </c>
      <c r="EI22">
        <v>84.153721785645587</v>
      </c>
      <c r="EJ22">
        <v>84.837557430755325</v>
      </c>
      <c r="EL22">
        <v>80.59601387817284</v>
      </c>
      <c r="EM22">
        <v>79.512956215770885</v>
      </c>
      <c r="EN22">
        <v>78.151973234266435</v>
      </c>
      <c r="EO22">
        <v>76.392685890264445</v>
      </c>
      <c r="EP22">
        <v>74.035677935681491</v>
      </c>
      <c r="EQ22">
        <v>70.728174227729568</v>
      </c>
      <c r="ER22">
        <v>65.794123786827143</v>
      </c>
      <c r="ES22">
        <v>57.815431345275293</v>
      </c>
      <c r="ET22">
        <v>43.632014381932436</v>
      </c>
      <c r="EV22">
        <v>85.37848108156129</v>
      </c>
      <c r="EW22">
        <v>84.837557430755325</v>
      </c>
      <c r="EX22">
        <v>84.153721785645587</v>
      </c>
      <c r="EY22">
        <v>83.262019779945135</v>
      </c>
      <c r="EZ22">
        <v>82.051407081045781</v>
      </c>
      <c r="FA22">
        <v>80.315539331023999</v>
      </c>
      <c r="FB22">
        <v>77.624703965454273</v>
      </c>
      <c r="FC22">
        <v>72.92423530181722</v>
      </c>
      <c r="FD22">
        <v>62.889277750578934</v>
      </c>
      <c r="FF22">
        <v>85.386976742496444</v>
      </c>
      <c r="FG22">
        <v>85.138788643989542</v>
      </c>
      <c r="FH22">
        <v>84.862451849031501</v>
      </c>
      <c r="FI22">
        <v>84.552905024547002</v>
      </c>
      <c r="FJ22">
        <v>84.203800511089995</v>
      </c>
      <c r="FK22">
        <v>83.807069690208962</v>
      </c>
      <c r="FL22">
        <v>83.352300234176084</v>
      </c>
      <c r="FM22">
        <v>82.825823431147015</v>
      </c>
      <c r="FN22">
        <v>82.20934199639062</v>
      </c>
      <c r="FP22">
        <v>87.744760570380421</v>
      </c>
      <c r="FQ22">
        <v>87.622991985903013</v>
      </c>
      <c r="FR22">
        <v>87.487332344788484</v>
      </c>
      <c r="FS22">
        <v>87.335262699290965</v>
      </c>
      <c r="FT22">
        <v>87.163616416722292</v>
      </c>
      <c r="FU22">
        <v>86.968356917351088</v>
      </c>
      <c r="FV22">
        <v>86.744257247627829</v>
      </c>
      <c r="FW22">
        <v>86.484426957579856</v>
      </c>
      <c r="FX22">
        <v>86.179594204048968</v>
      </c>
      <c r="FZ22">
        <v>86.94700028729703</v>
      </c>
      <c r="GA22">
        <v>86.840090907745889</v>
      </c>
      <c r="GB22">
        <v>86.725430802243906</v>
      </c>
      <c r="GC22">
        <v>86.602146426348867</v>
      </c>
      <c r="GD22">
        <v>86.46922801476542</v>
      </c>
      <c r="GE22">
        <v>86.325501989515843</v>
      </c>
      <c r="GF22">
        <v>86.169596388994279</v>
      </c>
      <c r="GG22">
        <v>85.999897171313251</v>
      </c>
      <c r="GH22">
        <v>85.814492457573436</v>
      </c>
      <c r="GJ22">
        <v>88.508814933046168</v>
      </c>
      <c r="GK22">
        <v>88.456517531240422</v>
      </c>
      <c r="GL22">
        <v>88.400419544147852</v>
      </c>
      <c r="GM22">
        <v>88.340091173140593</v>
      </c>
      <c r="GN22">
        <v>88.275035294872453</v>
      </c>
      <c r="GO22">
        <v>88.204673746121372</v>
      </c>
      <c r="GP22">
        <v>88.128330114668728</v>
      </c>
      <c r="GQ22">
        <v>88.045207952148914</v>
      </c>
      <c r="GR22">
        <v>87.954362922746498</v>
      </c>
      <c r="GT22">
        <v>90.551197066366626</v>
      </c>
      <c r="GU22">
        <v>90.503269469350712</v>
      </c>
      <c r="GV22">
        <v>90.463009740789843</v>
      </c>
      <c r="GW22">
        <v>90.428714054274238</v>
      </c>
      <c r="GX22">
        <v>90.399148559795037</v>
      </c>
      <c r="GY22">
        <v>90.373397794081512</v>
      </c>
      <c r="GZ22">
        <v>90.35076820842508</v>
      </c>
      <c r="HA22">
        <v>90.330724769513424</v>
      </c>
      <c r="HB22">
        <v>90.312848120419588</v>
      </c>
      <c r="HD22">
        <v>93.852681365429106</v>
      </c>
      <c r="HE22">
        <v>93.518547139118169</v>
      </c>
      <c r="HF22">
        <v>93.237688146229104</v>
      </c>
      <c r="HG22">
        <v>92.998314447510467</v>
      </c>
      <c r="HH22">
        <v>92.791873383020388</v>
      </c>
      <c r="HI22">
        <v>92.612010558853598</v>
      </c>
      <c r="HJ22">
        <v>92.453906631456704</v>
      </c>
      <c r="HK22">
        <v>92.31384041358065</v>
      </c>
      <c r="HL22">
        <v>92.188893088974964</v>
      </c>
      <c r="HN22">
        <v>101.42175365896227</v>
      </c>
      <c r="HO22">
        <v>93.852681365429092</v>
      </c>
      <c r="HP22">
        <v>92.31384041358065</v>
      </c>
      <c r="HQ22">
        <v>91.653183288949393</v>
      </c>
      <c r="HR22">
        <v>91.285950195930766</v>
      </c>
      <c r="HS22">
        <v>91.052199471705578</v>
      </c>
      <c r="HT22">
        <v>90.890351056657309</v>
      </c>
      <c r="HU22">
        <v>90.771653041016535</v>
      </c>
      <c r="HV22">
        <v>90.680879446614355</v>
      </c>
      <c r="HX22">
        <v>144.73561031724535</v>
      </c>
      <c r="HY22">
        <v>115.23940182067889</v>
      </c>
      <c r="HZ22">
        <v>105.79316904826395</v>
      </c>
      <c r="IA22">
        <v>101.42175365896227</v>
      </c>
      <c r="IB22">
        <v>98.930141835901495</v>
      </c>
      <c r="IC22">
        <v>97.326036953152297</v>
      </c>
      <c r="ID22">
        <v>96.208544626185841</v>
      </c>
      <c r="IE22">
        <v>95.385977098599739</v>
      </c>
      <c r="IF22">
        <v>94.755430816551851</v>
      </c>
      <c r="IH22">
        <v>90.6092136454415</v>
      </c>
      <c r="II22">
        <v>90.680879446614355</v>
      </c>
      <c r="IJ22">
        <v>90.771653041016535</v>
      </c>
      <c r="IK22">
        <v>90.890351056657309</v>
      </c>
      <c r="IL22">
        <v>91.052199471705578</v>
      </c>
      <c r="IM22">
        <v>91.285950195930766</v>
      </c>
      <c r="IN22">
        <v>91.653183288949393</v>
      </c>
      <c r="IO22">
        <v>92.31384041358065</v>
      </c>
      <c r="IP22">
        <v>93.852681365429092</v>
      </c>
      <c r="IR22">
        <v>94.256806675887518</v>
      </c>
      <c r="IS22">
        <v>94.755430816551851</v>
      </c>
      <c r="IT22">
        <v>95.385977098599739</v>
      </c>
      <c r="IU22">
        <v>96.208544626185841</v>
      </c>
      <c r="IV22">
        <v>97.326036953152297</v>
      </c>
      <c r="IW22">
        <v>98.930141835901495</v>
      </c>
      <c r="IX22">
        <v>101.42175365896227</v>
      </c>
      <c r="IY22">
        <v>105.79316904826395</v>
      </c>
      <c r="IZ22">
        <v>115.23940182067889</v>
      </c>
      <c r="JB22">
        <v>90.29680492183509</v>
      </c>
      <c r="JC22">
        <v>90.312848120419588</v>
      </c>
      <c r="JD22">
        <v>90.330724769513424</v>
      </c>
      <c r="JE22">
        <v>90.35076820842508</v>
      </c>
      <c r="JF22">
        <v>90.373397794081512</v>
      </c>
      <c r="JG22">
        <v>90.399148559795037</v>
      </c>
      <c r="JH22">
        <v>90.428714054274238</v>
      </c>
      <c r="JI22">
        <v>90.463009740789843</v>
      </c>
      <c r="JJ22">
        <v>90.503269469350712</v>
      </c>
      <c r="JL22">
        <v>92.076743102855957</v>
      </c>
      <c r="JM22">
        <v>92.188893088974964</v>
      </c>
      <c r="JN22">
        <v>92.31384041358065</v>
      </c>
      <c r="JO22">
        <v>92.453906631456704</v>
      </c>
      <c r="JP22">
        <v>92.612010558853598</v>
      </c>
      <c r="JQ22">
        <v>92.791873383020388</v>
      </c>
      <c r="JR22">
        <v>92.998314447510467</v>
      </c>
      <c r="JS22">
        <v>93.237688146229104</v>
      </c>
      <c r="JT22">
        <v>93.518547139118169</v>
      </c>
      <c r="JV22">
        <v>90.196194072052478</v>
      </c>
      <c r="JW22">
        <v>90.203078017903849</v>
      </c>
      <c r="JX22">
        <v>90.210462607839048</v>
      </c>
      <c r="JY22">
        <v>90.218404517505959</v>
      </c>
      <c r="JZ22">
        <v>90.226969312633955</v>
      </c>
      <c r="KA22">
        <v>90.236233263280113</v>
      </c>
      <c r="KB22">
        <v>90.246285621269266</v>
      </c>
      <c r="KC22">
        <v>90.257231504926239</v>
      </c>
      <c r="KD22">
        <v>90.269195588812778</v>
      </c>
      <c r="KF22">
        <v>91.373100941791193</v>
      </c>
      <c r="KG22">
        <v>91.421260495652476</v>
      </c>
      <c r="KH22">
        <v>91.472920327655615</v>
      </c>
      <c r="KI22">
        <v>91.528476339352579</v>
      </c>
      <c r="KJ22">
        <v>91.588386460553011</v>
      </c>
      <c r="KK22">
        <v>91.653183288949393</v>
      </c>
      <c r="KL22">
        <v>91.723489950801948</v>
      </c>
      <c r="KM22">
        <v>91.800040182489369</v>
      </c>
      <c r="KN22">
        <v>91.883704003722414</v>
      </c>
      <c r="KP22">
        <v>90.551197066366626</v>
      </c>
      <c r="KQ22">
        <v>90.503269469350712</v>
      </c>
      <c r="KR22">
        <v>90.463009740789843</v>
      </c>
      <c r="KS22">
        <v>90.428714054274238</v>
      </c>
      <c r="KT22">
        <v>90.399148559795037</v>
      </c>
      <c r="KU22">
        <v>90.373397794081512</v>
      </c>
      <c r="KV22">
        <v>90.35076820842508</v>
      </c>
      <c r="KW22">
        <v>90.330724769513424</v>
      </c>
      <c r="KX22">
        <v>90.312848120419588</v>
      </c>
      <c r="KZ22">
        <v>93.852681365429106</v>
      </c>
      <c r="LA22">
        <v>93.518547139118169</v>
      </c>
      <c r="LB22">
        <v>93.237688146229104</v>
      </c>
      <c r="LC22">
        <v>92.998314447510467</v>
      </c>
      <c r="LD22">
        <v>92.791873383020388</v>
      </c>
      <c r="LE22">
        <v>92.612010558853598</v>
      </c>
      <c r="LF22">
        <v>92.453906631456704</v>
      </c>
      <c r="LG22">
        <v>92.31384041358065</v>
      </c>
      <c r="LH22">
        <v>92.188893088974964</v>
      </c>
      <c r="LJ22">
        <v>101.42175365896227</v>
      </c>
      <c r="LK22">
        <v>93.852681365429092</v>
      </c>
      <c r="LL22">
        <v>92.31384041358065</v>
      </c>
      <c r="LM22">
        <v>91.653183288949393</v>
      </c>
      <c r="LN22">
        <v>91.285950195930766</v>
      </c>
      <c r="LO22">
        <v>91.052199471705578</v>
      </c>
      <c r="LP22">
        <v>90.890351056657309</v>
      </c>
      <c r="LQ22">
        <v>90.771653041016535</v>
      </c>
      <c r="LR22">
        <v>90.680879446614355</v>
      </c>
      <c r="LT22">
        <v>144.73561031724535</v>
      </c>
      <c r="LU22">
        <v>115.23940182067889</v>
      </c>
      <c r="LV22">
        <v>105.79316904826395</v>
      </c>
      <c r="LW22">
        <v>101.42175365896227</v>
      </c>
      <c r="LX22">
        <v>98.930141835901495</v>
      </c>
      <c r="LY22">
        <v>97.326036953152297</v>
      </c>
      <c r="LZ22">
        <v>96.208544626185841</v>
      </c>
      <c r="MA22">
        <v>95.385977098599739</v>
      </c>
      <c r="MB22">
        <v>94.755430816551851</v>
      </c>
      <c r="MD22">
        <v>90.6092136454415</v>
      </c>
      <c r="ME22">
        <v>90.680879446614355</v>
      </c>
      <c r="MF22">
        <v>90.771653041016535</v>
      </c>
      <c r="MG22">
        <v>90.890351056657309</v>
      </c>
      <c r="MH22">
        <v>91.052199471705578</v>
      </c>
      <c r="MI22">
        <v>91.285950195930766</v>
      </c>
      <c r="MJ22">
        <v>91.653183288949393</v>
      </c>
      <c r="MK22">
        <v>92.31384041358065</v>
      </c>
      <c r="ML22">
        <v>93.852681365429092</v>
      </c>
      <c r="MN22">
        <v>94.256806675887518</v>
      </c>
      <c r="MO22">
        <v>94.755430816551851</v>
      </c>
      <c r="MP22">
        <v>95.385977098599739</v>
      </c>
      <c r="MQ22">
        <v>96.208544626185841</v>
      </c>
      <c r="MR22">
        <v>97.326036953152297</v>
      </c>
      <c r="MS22">
        <v>98.930141835901495</v>
      </c>
      <c r="MT22">
        <v>101.42175365896227</v>
      </c>
      <c r="MU22">
        <v>105.79316904826395</v>
      </c>
      <c r="MV22">
        <v>115.23940182067889</v>
      </c>
      <c r="MX22">
        <v>90.29680492183509</v>
      </c>
      <c r="MY22">
        <v>90.312848120419588</v>
      </c>
      <c r="MZ22">
        <v>90.330724769513424</v>
      </c>
      <c r="NA22">
        <v>90.35076820842508</v>
      </c>
      <c r="NB22">
        <v>90.373397794081512</v>
      </c>
      <c r="NC22">
        <v>90.399148559795037</v>
      </c>
      <c r="ND22">
        <v>90.428714054274238</v>
      </c>
      <c r="NE22">
        <v>90.463009740789843</v>
      </c>
      <c r="NF22">
        <v>90.503269469350712</v>
      </c>
      <c r="NH22">
        <v>92.076743102855957</v>
      </c>
      <c r="NI22">
        <v>92.188893088974964</v>
      </c>
      <c r="NJ22">
        <v>92.31384041358065</v>
      </c>
      <c r="NK22">
        <v>92.453906631456704</v>
      </c>
      <c r="NL22">
        <v>92.612010558853598</v>
      </c>
      <c r="NM22">
        <v>92.791873383020388</v>
      </c>
      <c r="NN22">
        <v>92.998314447510467</v>
      </c>
      <c r="NO22">
        <v>93.237688146229104</v>
      </c>
      <c r="NP22">
        <v>93.518547139118169</v>
      </c>
      <c r="NR22">
        <v>90.196194072052478</v>
      </c>
      <c r="NS22">
        <v>90.203078017903849</v>
      </c>
      <c r="NT22">
        <v>90.210462607839048</v>
      </c>
      <c r="NU22">
        <v>90.218404517505959</v>
      </c>
      <c r="NV22">
        <v>90.226969312633955</v>
      </c>
      <c r="NW22">
        <v>90.236233263280113</v>
      </c>
      <c r="NX22">
        <v>90.246285621269266</v>
      </c>
      <c r="NY22">
        <v>90.257231504926239</v>
      </c>
      <c r="NZ22">
        <v>90.269195588812778</v>
      </c>
      <c r="OB22">
        <v>91.373100941791193</v>
      </c>
      <c r="OC22">
        <v>91.421260495652476</v>
      </c>
      <c r="OD22">
        <v>91.472920327655615</v>
      </c>
      <c r="OE22">
        <v>91.528476339352579</v>
      </c>
      <c r="OF22">
        <v>91.588386460553011</v>
      </c>
      <c r="OG22">
        <v>91.653183288949393</v>
      </c>
      <c r="OH22">
        <v>91.723489950801948</v>
      </c>
      <c r="OI22">
        <v>91.800040182489369</v>
      </c>
      <c r="OJ22">
        <v>91.883704003722414</v>
      </c>
      <c r="OL22">
        <v>84.981382835281934</v>
      </c>
      <c r="OM22">
        <v>85.415836413962168</v>
      </c>
      <c r="ON22">
        <v>85.781188186016877</v>
      </c>
      <c r="OO22">
        <v>86.092686258822084</v>
      </c>
      <c r="OP22">
        <v>86.361405563655907</v>
      </c>
      <c r="OQ22">
        <v>86.595582495438777</v>
      </c>
      <c r="OR22">
        <v>86.801468655100166</v>
      </c>
      <c r="OS22">
        <v>86.98389421584821</v>
      </c>
      <c r="OT22">
        <v>87.146649862701295</v>
      </c>
      <c r="OV22">
        <v>89.01918408309038</v>
      </c>
      <c r="OW22">
        <v>89.104457872394292</v>
      </c>
      <c r="OX22">
        <v>89.176090937338259</v>
      </c>
      <c r="OY22">
        <v>89.237113736862739</v>
      </c>
      <c r="OZ22">
        <v>89.289720992858861</v>
      </c>
      <c r="PA22">
        <v>89.335541194763167</v>
      </c>
      <c r="PB22">
        <v>89.375808136413326</v>
      </c>
      <c r="PC22">
        <v>89.411473658088013</v>
      </c>
      <c r="PD22">
        <v>89.44328383334053</v>
      </c>
      <c r="PF22">
        <v>28.469152533149668</v>
      </c>
      <c r="PG22">
        <v>58.420432194948788</v>
      </c>
      <c r="PH22">
        <v>69.754634622492389</v>
      </c>
      <c r="PI22">
        <v>75.240878418171789</v>
      </c>
      <c r="PJ22">
        <v>78.420140791412507</v>
      </c>
      <c r="PK22">
        <v>80.48292969505026</v>
      </c>
      <c r="PL22">
        <v>81.926076743795591</v>
      </c>
      <c r="PM22">
        <v>82.991083798617169</v>
      </c>
      <c r="PN22">
        <v>83.808837659886052</v>
      </c>
      <c r="PP22">
        <v>70.225325440312204</v>
      </c>
      <c r="PQ22">
        <v>83.166208812169614</v>
      </c>
      <c r="PR22">
        <v>85.887248977735013</v>
      </c>
      <c r="PS22">
        <v>87.059848247489384</v>
      </c>
      <c r="PT22">
        <v>87.712422244630332</v>
      </c>
      <c r="PU22">
        <v>88.128016708812382</v>
      </c>
      <c r="PV22">
        <v>88.415854061010705</v>
      </c>
      <c r="PW22">
        <v>88.626986451291756</v>
      </c>
      <c r="PX22">
        <v>88.788466104039514</v>
      </c>
      <c r="PZ22">
        <v>84.45624298244384</v>
      </c>
      <c r="QA22">
        <v>83.808837659886052</v>
      </c>
      <c r="QB22">
        <v>82.991083798617169</v>
      </c>
      <c r="QC22">
        <v>81.926076743795591</v>
      </c>
      <c r="QD22">
        <v>80.48292969505026</v>
      </c>
      <c r="QE22">
        <v>78.420140791412507</v>
      </c>
      <c r="QF22">
        <v>75.240878418171789</v>
      </c>
      <c r="QG22">
        <v>69.754634622492389</v>
      </c>
      <c r="QH22">
        <v>58.420432194948788</v>
      </c>
      <c r="QJ22">
        <v>88.91596376636582</v>
      </c>
      <c r="QK22">
        <v>88.788466104039514</v>
      </c>
      <c r="QL22">
        <v>88.626986451291756</v>
      </c>
      <c r="QM22">
        <v>88.415854061010705</v>
      </c>
      <c r="QN22">
        <v>88.128016708812382</v>
      </c>
      <c r="QO22">
        <v>87.712422244630332</v>
      </c>
      <c r="QP22">
        <v>87.059848247489384</v>
      </c>
      <c r="QQ22">
        <v>85.887248977735013</v>
      </c>
      <c r="QR22">
        <v>83.166208812169614</v>
      </c>
      <c r="QT22">
        <v>87.292751948091592</v>
      </c>
      <c r="QU22">
        <v>87.146649862701295</v>
      </c>
      <c r="QV22">
        <v>86.98389421584821</v>
      </c>
      <c r="QW22">
        <v>86.801468655100166</v>
      </c>
      <c r="QX22">
        <v>86.595582495438777</v>
      </c>
      <c r="QY22">
        <v>86.361405563655907</v>
      </c>
      <c r="QZ22">
        <v>86.092686258822084</v>
      </c>
      <c r="RA22">
        <v>85.781188186016877</v>
      </c>
      <c r="RB22">
        <v>85.415836413962168</v>
      </c>
      <c r="RD22">
        <v>89.471831719306266</v>
      </c>
      <c r="RE22">
        <v>89.44328383334053</v>
      </c>
      <c r="RF22">
        <v>89.411473658088013</v>
      </c>
      <c r="RG22">
        <v>89.375808136413326</v>
      </c>
      <c r="RH22">
        <v>89.335541194763167</v>
      </c>
      <c r="RI22">
        <v>89.289720992858861</v>
      </c>
      <c r="RJ22">
        <v>89.237113736862739</v>
      </c>
      <c r="RK22">
        <v>89.176090937338259</v>
      </c>
      <c r="RL22">
        <v>89.104457872394292</v>
      </c>
      <c r="RN22">
        <v>88.209713057794858</v>
      </c>
      <c r="RO22">
        <v>88.146939026140188</v>
      </c>
      <c r="RP22">
        <v>88.07960456157906</v>
      </c>
      <c r="RQ22">
        <v>88.007194177782836</v>
      </c>
      <c r="RR22">
        <v>87.929111691467526</v>
      </c>
      <c r="RS22">
        <v>87.844663796091851</v>
      </c>
      <c r="RT22">
        <v>87.753039455034994</v>
      </c>
      <c r="RU22">
        <v>87.653283818727289</v>
      </c>
      <c r="RV22">
        <v>87.544264890419029</v>
      </c>
      <c r="RX22">
        <v>89.650866246188315</v>
      </c>
      <c r="RY22">
        <v>89.638616258426438</v>
      </c>
      <c r="RZ22">
        <v>89.625475399224698</v>
      </c>
      <c r="SA22">
        <v>89.611342821077884</v>
      </c>
      <c r="SB22">
        <v>89.596101858482413</v>
      </c>
      <c r="SC22">
        <v>89.579616800089966</v>
      </c>
      <c r="SD22">
        <v>89.561728836830696</v>
      </c>
      <c r="SE22">
        <v>89.54225092967863</v>
      </c>
      <c r="SF22">
        <v>89.520961245372064</v>
      </c>
      <c r="SH22">
        <v>84.981382835281934</v>
      </c>
      <c r="SI22">
        <v>85.415836413962168</v>
      </c>
      <c r="SJ22">
        <v>85.781188186016877</v>
      </c>
      <c r="SK22">
        <v>86.092686258822084</v>
      </c>
      <c r="SL22">
        <v>86.361405563655907</v>
      </c>
      <c r="SM22">
        <v>86.595582495438777</v>
      </c>
      <c r="SN22">
        <v>86.801468655100166</v>
      </c>
      <c r="SO22">
        <v>86.98389421584821</v>
      </c>
      <c r="SP22">
        <v>87.146649862701295</v>
      </c>
      <c r="SR22">
        <v>89.01918408309038</v>
      </c>
      <c r="SS22">
        <v>89.104457872394292</v>
      </c>
      <c r="ST22">
        <v>89.176090937338259</v>
      </c>
      <c r="SU22">
        <v>89.237113736862739</v>
      </c>
      <c r="SV22">
        <v>89.289720992858861</v>
      </c>
      <c r="SW22">
        <v>89.335541194763167</v>
      </c>
      <c r="SX22">
        <v>89.375808136413326</v>
      </c>
      <c r="SY22">
        <v>89.411473658088013</v>
      </c>
      <c r="SZ22">
        <v>89.44328383334053</v>
      </c>
      <c r="TB22">
        <v>28.469152533149668</v>
      </c>
      <c r="TC22">
        <v>58.420432194948788</v>
      </c>
      <c r="TD22">
        <v>69.754634622492389</v>
      </c>
      <c r="TE22">
        <v>75.240878418171789</v>
      </c>
      <c r="TF22">
        <v>78.420140791412507</v>
      </c>
      <c r="TG22">
        <v>80.48292969505026</v>
      </c>
      <c r="TH22">
        <v>81.926076743795591</v>
      </c>
      <c r="TI22">
        <v>82.991083798617169</v>
      </c>
      <c r="TJ22">
        <v>83.808837659886052</v>
      </c>
      <c r="TL22">
        <v>70.225325440312204</v>
      </c>
      <c r="TM22">
        <v>83.166208812169614</v>
      </c>
      <c r="TN22">
        <v>85.887248977735013</v>
      </c>
      <c r="TO22">
        <v>87.059848247489384</v>
      </c>
      <c r="TP22">
        <v>87.712422244630332</v>
      </c>
      <c r="TQ22">
        <v>88.128016708812382</v>
      </c>
      <c r="TR22">
        <v>88.415854061010705</v>
      </c>
      <c r="TS22">
        <v>88.626986451291756</v>
      </c>
      <c r="TT22">
        <v>88.788466104039514</v>
      </c>
      <c r="TV22">
        <v>84.45624298244384</v>
      </c>
      <c r="TW22">
        <v>83.808837659886052</v>
      </c>
      <c r="TX22">
        <v>82.991083798617169</v>
      </c>
      <c r="TY22">
        <v>81.926076743795591</v>
      </c>
      <c r="TZ22">
        <v>80.48292969505026</v>
      </c>
      <c r="UA22">
        <v>78.420140791412507</v>
      </c>
      <c r="UB22">
        <v>75.240878418171789</v>
      </c>
      <c r="UC22">
        <v>69.754634622492389</v>
      </c>
      <c r="UD22">
        <v>58.420432194948788</v>
      </c>
      <c r="UF22">
        <v>88.91596376636582</v>
      </c>
      <c r="UG22">
        <v>88.788466104039514</v>
      </c>
      <c r="UH22">
        <v>88.626986451291756</v>
      </c>
      <c r="UI22">
        <v>88.415854061010705</v>
      </c>
      <c r="UJ22">
        <v>88.128016708812382</v>
      </c>
      <c r="UK22">
        <v>87.712422244630332</v>
      </c>
      <c r="UL22">
        <v>87.059848247489384</v>
      </c>
      <c r="UM22">
        <v>85.887248977735013</v>
      </c>
      <c r="UN22">
        <v>83.166208812169614</v>
      </c>
      <c r="UP22">
        <v>87.292751948091592</v>
      </c>
      <c r="UQ22">
        <v>87.146649862701295</v>
      </c>
      <c r="UR22">
        <v>86.98389421584821</v>
      </c>
      <c r="US22">
        <v>86.801468655100166</v>
      </c>
      <c r="UT22">
        <v>86.595582495438777</v>
      </c>
      <c r="UU22">
        <v>86.361405563655907</v>
      </c>
      <c r="UV22">
        <v>86.092686258822084</v>
      </c>
      <c r="UW22">
        <v>85.781188186016877</v>
      </c>
      <c r="UX22">
        <v>85.415836413962168</v>
      </c>
      <c r="UZ22">
        <v>89.471831719306266</v>
      </c>
      <c r="VA22">
        <v>89.44328383334053</v>
      </c>
      <c r="VB22">
        <v>89.411473658088013</v>
      </c>
      <c r="VC22">
        <v>89.375808136413326</v>
      </c>
      <c r="VD22">
        <v>89.335541194763167</v>
      </c>
      <c r="VE22">
        <v>89.289720992858861</v>
      </c>
      <c r="VF22">
        <v>89.237113736862739</v>
      </c>
      <c r="VG22">
        <v>89.176090937338259</v>
      </c>
      <c r="VH22">
        <v>89.104457872394292</v>
      </c>
      <c r="VJ22">
        <v>88.209713057794858</v>
      </c>
      <c r="VK22">
        <v>88.146939026140188</v>
      </c>
      <c r="VL22">
        <v>88.07960456157906</v>
      </c>
      <c r="VM22">
        <v>88.007194177782836</v>
      </c>
      <c r="VN22">
        <v>87.929111691467526</v>
      </c>
      <c r="VO22">
        <v>87.844663796091851</v>
      </c>
      <c r="VP22">
        <v>87.753039455034994</v>
      </c>
      <c r="VQ22">
        <v>87.653283818727289</v>
      </c>
      <c r="VR22">
        <v>87.544264890419029</v>
      </c>
      <c r="VT22">
        <v>89.650866246188315</v>
      </c>
      <c r="VU22">
        <v>89.638616258426438</v>
      </c>
      <c r="VV22">
        <v>89.625475399224698</v>
      </c>
      <c r="VW22">
        <v>89.611342821077884</v>
      </c>
      <c r="VX22">
        <v>89.596101858482413</v>
      </c>
      <c r="VY22">
        <v>89.579616800089966</v>
      </c>
      <c r="VZ22">
        <v>89.561728836830696</v>
      </c>
      <c r="WA22">
        <v>89.54225092967863</v>
      </c>
      <c r="WB22">
        <v>89.520961245372064</v>
      </c>
      <c r="WC22">
        <v>89.497594671184174</v>
      </c>
    </row>
    <row r="23" spans="2:601">
      <c r="B23">
        <v>78.635714766664961</v>
      </c>
      <c r="C23">
        <v>79.601368390316921</v>
      </c>
      <c r="D23">
        <v>80.417182520430416</v>
      </c>
      <c r="E23">
        <v>81.115255668471733</v>
      </c>
      <c r="F23">
        <v>81.719192307936339</v>
      </c>
      <c r="G23">
        <v>82.246720464846192</v>
      </c>
      <c r="H23">
        <v>82.711403196938775</v>
      </c>
      <c r="I23">
        <v>83.123787915804428</v>
      </c>
      <c r="J23">
        <v>83.492196753397025</v>
      </c>
      <c r="L23">
        <v>88.73982804881517</v>
      </c>
      <c r="M23">
        <v>88.849377356750011</v>
      </c>
      <c r="N23">
        <v>88.941405311117876</v>
      </c>
      <c r="O23">
        <v>89.019803821874447</v>
      </c>
      <c r="P23">
        <v>89.087391702110395</v>
      </c>
      <c r="Q23">
        <v>89.146260641784508</v>
      </c>
      <c r="R23">
        <v>89.197995444744578</v>
      </c>
      <c r="S23">
        <v>89.243818793686771</v>
      </c>
      <c r="T23">
        <v>89.284689085049976</v>
      </c>
      <c r="V23">
        <v>13.329097993490706</v>
      </c>
      <c r="W23">
        <v>35.4044096049643</v>
      </c>
      <c r="X23">
        <v>49.830802043066029</v>
      </c>
      <c r="Y23">
        <v>58.911691008285565</v>
      </c>
      <c r="Z23">
        <v>64.874872779829786</v>
      </c>
      <c r="AA23">
        <v>69.008091516487369</v>
      </c>
      <c r="AB23">
        <v>72.012893022874678</v>
      </c>
      <c r="AC23">
        <v>74.284381663857303</v>
      </c>
      <c r="AD23">
        <v>76.056666022629358</v>
      </c>
      <c r="AF23">
        <v>65.205346656639264</v>
      </c>
      <c r="AG23">
        <v>81.24612932713832</v>
      </c>
      <c r="AH23">
        <v>84.721409466829257</v>
      </c>
      <c r="AI23">
        <v>86.224349175769106</v>
      </c>
      <c r="AJ23">
        <v>87.061703118573007</v>
      </c>
      <c r="AK23">
        <v>87.595242219745572</v>
      </c>
      <c r="AL23">
        <v>87.964865620143271</v>
      </c>
      <c r="AM23">
        <v>88.236032266166802</v>
      </c>
      <c r="AN23">
        <v>88.443448988346617</v>
      </c>
      <c r="AP23">
        <v>77.475503151031845</v>
      </c>
      <c r="AQ23">
        <v>76.056666022629358</v>
      </c>
      <c r="AR23">
        <v>74.284381663857303</v>
      </c>
      <c r="AS23">
        <v>72.012893022874678</v>
      </c>
      <c r="AT23">
        <v>69.008091516487369</v>
      </c>
      <c r="AU23">
        <v>64.874872779829786</v>
      </c>
      <c r="AV23">
        <v>58.911691008285565</v>
      </c>
      <c r="AW23">
        <v>49.830802043066029</v>
      </c>
      <c r="AX23">
        <v>35.4044096049643</v>
      </c>
      <c r="AZ23">
        <v>88.607228132157019</v>
      </c>
      <c r="BA23">
        <v>88.443448988346617</v>
      </c>
      <c r="BB23">
        <v>88.236032266166802</v>
      </c>
      <c r="BC23">
        <v>87.964865620143271</v>
      </c>
      <c r="BD23">
        <v>87.595242219745572</v>
      </c>
      <c r="BE23">
        <v>87.061703118573007</v>
      </c>
      <c r="BF23">
        <v>86.224349175769106</v>
      </c>
      <c r="BG23">
        <v>84.721409466829257</v>
      </c>
      <c r="BH23">
        <v>81.24612932713832</v>
      </c>
      <c r="BJ23">
        <v>83.823281737773669</v>
      </c>
      <c r="BK23">
        <v>83.492196753397025</v>
      </c>
      <c r="BL23">
        <v>83.123787915804428</v>
      </c>
      <c r="BM23">
        <v>82.711403196938775</v>
      </c>
      <c r="BN23">
        <v>82.246720464846192</v>
      </c>
      <c r="BO23">
        <v>81.719192307936339</v>
      </c>
      <c r="BP23">
        <v>81.115255668471733</v>
      </c>
      <c r="BQ23">
        <v>80.417182520430416</v>
      </c>
      <c r="BR23">
        <v>79.601368390316921</v>
      </c>
      <c r="BT23">
        <v>89.32136817268848</v>
      </c>
      <c r="BU23">
        <v>89.284689085049976</v>
      </c>
      <c r="BV23">
        <v>89.243818793686771</v>
      </c>
      <c r="BW23">
        <v>89.197995444744578</v>
      </c>
      <c r="BX23">
        <v>89.146260641784508</v>
      </c>
      <c r="BY23">
        <v>89.087391702110395</v>
      </c>
      <c r="BZ23">
        <v>89.019803821874447</v>
      </c>
      <c r="CA23">
        <v>88.941405311117876</v>
      </c>
      <c r="CB23">
        <v>88.849377356750011</v>
      </c>
      <c r="CD23">
        <v>85.908164509427166</v>
      </c>
      <c r="CE23">
        <v>85.765104864107144</v>
      </c>
      <c r="CF23">
        <v>85.611699716837222</v>
      </c>
      <c r="CG23">
        <v>85.446787209465427</v>
      </c>
      <c r="CH23">
        <v>85.269025154511056</v>
      </c>
      <c r="CI23">
        <v>85.076854728373434</v>
      </c>
      <c r="CJ23">
        <v>84.868455049817555</v>
      </c>
      <c r="CK23">
        <v>84.641685866048675</v>
      </c>
      <c r="CL23">
        <v>84.394014560670328</v>
      </c>
      <c r="CN23">
        <v>89.551401048300164</v>
      </c>
      <c r="CO23">
        <v>89.535661411717768</v>
      </c>
      <c r="CP23">
        <v>89.518777152271468</v>
      </c>
      <c r="CQ23">
        <v>89.500618702455768</v>
      </c>
      <c r="CR23">
        <v>89.481036173034269</v>
      </c>
      <c r="CS23">
        <v>89.459855206419348</v>
      </c>
      <c r="CT23">
        <v>89.436871771552958</v>
      </c>
      <c r="CU23">
        <v>89.411845571058691</v>
      </c>
      <c r="CV23">
        <v>89.384491608967082</v>
      </c>
      <c r="CX23">
        <v>78.635714766664961</v>
      </c>
      <c r="CY23">
        <v>79.601368390316921</v>
      </c>
      <c r="CZ23">
        <v>80.417182520430416</v>
      </c>
      <c r="DA23">
        <v>81.115255668471733</v>
      </c>
      <c r="DB23">
        <v>81.719192307936339</v>
      </c>
      <c r="DC23">
        <v>82.246720464846192</v>
      </c>
      <c r="DD23">
        <v>82.711403196938775</v>
      </c>
      <c r="DE23">
        <v>83.123787915804428</v>
      </c>
      <c r="DF23">
        <v>83.492196753397025</v>
      </c>
      <c r="DH23">
        <v>88.73982804881517</v>
      </c>
      <c r="DI23">
        <v>88.849377356750011</v>
      </c>
      <c r="DJ23">
        <v>88.941405311117876</v>
      </c>
      <c r="DK23">
        <v>89.019803821874447</v>
      </c>
      <c r="DL23">
        <v>89.087391702110395</v>
      </c>
      <c r="DM23">
        <v>89.146260641784508</v>
      </c>
      <c r="DN23">
        <v>89.197995444744578</v>
      </c>
      <c r="DO23">
        <v>89.243818793686771</v>
      </c>
      <c r="DP23">
        <v>89.284689085049976</v>
      </c>
      <c r="DR23">
        <v>13.329097993490706</v>
      </c>
      <c r="DS23">
        <v>35.4044096049643</v>
      </c>
      <c r="DT23">
        <v>49.830802043066029</v>
      </c>
      <c r="DU23">
        <v>58.911691008285565</v>
      </c>
      <c r="DV23">
        <v>64.874872779829786</v>
      </c>
      <c r="DW23">
        <v>69.008091516487369</v>
      </c>
      <c r="DX23">
        <v>72.012893022874678</v>
      </c>
      <c r="DY23">
        <v>74.284381663857303</v>
      </c>
      <c r="DZ23">
        <v>76.056666022629358</v>
      </c>
      <c r="EB23">
        <v>65.205346656639264</v>
      </c>
      <c r="EC23">
        <v>81.24612932713832</v>
      </c>
      <c r="ED23">
        <v>84.721409466829257</v>
      </c>
      <c r="EE23">
        <v>86.224349175769106</v>
      </c>
      <c r="EF23">
        <v>87.061703118573007</v>
      </c>
      <c r="EG23">
        <v>87.595242219745572</v>
      </c>
      <c r="EH23">
        <v>87.964865620143271</v>
      </c>
      <c r="EI23">
        <v>88.236032266166802</v>
      </c>
      <c r="EJ23">
        <v>88.443448988346617</v>
      </c>
      <c r="EL23">
        <v>77.475503151031845</v>
      </c>
      <c r="EM23">
        <v>76.056666022629358</v>
      </c>
      <c r="EN23">
        <v>74.284381663857303</v>
      </c>
      <c r="EO23">
        <v>72.012893022874678</v>
      </c>
      <c r="EP23">
        <v>69.008091516487369</v>
      </c>
      <c r="EQ23">
        <v>64.874872779829786</v>
      </c>
      <c r="ER23">
        <v>58.911691008285565</v>
      </c>
      <c r="ES23">
        <v>49.830802043066029</v>
      </c>
      <c r="ET23">
        <v>35.4044096049643</v>
      </c>
      <c r="EV23">
        <v>88.607228132157019</v>
      </c>
      <c r="EW23">
        <v>88.443448988346617</v>
      </c>
      <c r="EX23">
        <v>88.236032266166802</v>
      </c>
      <c r="EY23">
        <v>87.964865620143271</v>
      </c>
      <c r="EZ23">
        <v>87.595242219745572</v>
      </c>
      <c r="FA23">
        <v>87.061703118573007</v>
      </c>
      <c r="FB23">
        <v>86.224349175769106</v>
      </c>
      <c r="FC23">
        <v>84.721409466829257</v>
      </c>
      <c r="FD23">
        <v>81.24612932713832</v>
      </c>
      <c r="FF23">
        <v>83.823281737773669</v>
      </c>
      <c r="FG23">
        <v>83.492196753397025</v>
      </c>
      <c r="FH23">
        <v>83.123787915804428</v>
      </c>
      <c r="FI23">
        <v>82.711403196938775</v>
      </c>
      <c r="FJ23">
        <v>82.246720464846192</v>
      </c>
      <c r="FK23">
        <v>81.719192307936339</v>
      </c>
      <c r="FL23">
        <v>81.115255668471733</v>
      </c>
      <c r="FM23">
        <v>80.417182520430416</v>
      </c>
      <c r="FN23">
        <v>79.601368390316921</v>
      </c>
      <c r="FP23">
        <v>89.32136817268848</v>
      </c>
      <c r="FQ23">
        <v>89.284689085049976</v>
      </c>
      <c r="FR23">
        <v>89.243818793686771</v>
      </c>
      <c r="FS23">
        <v>89.197995444744578</v>
      </c>
      <c r="FT23">
        <v>89.146260641784508</v>
      </c>
      <c r="FU23">
        <v>89.087391702110395</v>
      </c>
      <c r="FV23">
        <v>89.019803821874447</v>
      </c>
      <c r="FW23">
        <v>88.941405311117876</v>
      </c>
      <c r="FX23">
        <v>88.849377356750011</v>
      </c>
      <c r="FZ23">
        <v>85.908164509427166</v>
      </c>
      <c r="GA23">
        <v>85.765104864107144</v>
      </c>
      <c r="GB23">
        <v>85.611699716837222</v>
      </c>
      <c r="GC23">
        <v>85.446787209465427</v>
      </c>
      <c r="GD23">
        <v>85.269025154511056</v>
      </c>
      <c r="GE23">
        <v>85.076854728373434</v>
      </c>
      <c r="GF23">
        <v>84.868455049817555</v>
      </c>
      <c r="GG23">
        <v>84.641685866048675</v>
      </c>
      <c r="GH23">
        <v>84.394014560670328</v>
      </c>
      <c r="GJ23">
        <v>89.551401048300164</v>
      </c>
      <c r="GK23">
        <v>89.535661411717768</v>
      </c>
      <c r="GL23">
        <v>89.518777152271468</v>
      </c>
      <c r="GM23">
        <v>89.500618702455768</v>
      </c>
      <c r="GN23">
        <v>89.481036173034269</v>
      </c>
      <c r="GO23">
        <v>89.459855206419348</v>
      </c>
      <c r="GP23">
        <v>89.436871771552958</v>
      </c>
      <c r="GQ23">
        <v>89.411845571058691</v>
      </c>
      <c r="GR23">
        <v>89.384491608967082</v>
      </c>
      <c r="GT23">
        <v>88.346816711050607</v>
      </c>
      <c r="GU23">
        <v>88.490502104374016</v>
      </c>
      <c r="GV23">
        <v>88.611212587116043</v>
      </c>
      <c r="GW23">
        <v>88.714049804069234</v>
      </c>
      <c r="GX23">
        <v>88.802709253302496</v>
      </c>
      <c r="GY23">
        <v>88.879933461120089</v>
      </c>
      <c r="GZ23">
        <v>88.947800528294422</v>
      </c>
      <c r="HA23">
        <v>89.007913831358451</v>
      </c>
      <c r="HB23">
        <v>89.061530245923578</v>
      </c>
      <c r="HD23">
        <v>96.040871088387718</v>
      </c>
      <c r="HE23">
        <v>95.518973935569278</v>
      </c>
      <c r="HF23">
        <v>95.079865661140161</v>
      </c>
      <c r="HG23">
        <v>94.705335949283153</v>
      </c>
      <c r="HH23">
        <v>94.38214053390891</v>
      </c>
      <c r="HI23">
        <v>94.100419187863963</v>
      </c>
      <c r="HJ23">
        <v>93.852681365429106</v>
      </c>
      <c r="HK23">
        <v>93.633135592958723</v>
      </c>
      <c r="HL23">
        <v>93.4372341295295</v>
      </c>
      <c r="HN23">
        <v>58.780301552631606</v>
      </c>
      <c r="HO23">
        <v>78.578246341037712</v>
      </c>
      <c r="HP23">
        <v>83.088423686941525</v>
      </c>
      <c r="HQ23">
        <v>85.051415044006504</v>
      </c>
      <c r="HR23">
        <v>86.147318634570894</v>
      </c>
      <c r="HS23">
        <v>86.846235634719378</v>
      </c>
      <c r="HT23">
        <v>87.330664756733668</v>
      </c>
      <c r="HU23">
        <v>87.68615958641935</v>
      </c>
      <c r="HV23">
        <v>87.958130346013476</v>
      </c>
      <c r="HX23">
        <v>155.77334854895744</v>
      </c>
      <c r="HY23">
        <v>126.53025349664907</v>
      </c>
      <c r="HZ23">
        <v>113.96357385680449</v>
      </c>
      <c r="IA23">
        <v>107.61342087083642</v>
      </c>
      <c r="IB23">
        <v>103.87036673399228</v>
      </c>
      <c r="IC23">
        <v>101.42175365896229</v>
      </c>
      <c r="ID23">
        <v>99.700877445407443</v>
      </c>
      <c r="IE23">
        <v>98.42739278394879</v>
      </c>
      <c r="IF23">
        <v>97.447792545166195</v>
      </c>
      <c r="IH23">
        <v>88.172909754938772</v>
      </c>
      <c r="II23">
        <v>87.958130346013476</v>
      </c>
      <c r="IJ23">
        <v>87.68615958641935</v>
      </c>
      <c r="IK23">
        <v>87.330664756733668</v>
      </c>
      <c r="IL23">
        <v>86.846235634719378</v>
      </c>
      <c r="IM23">
        <v>86.147318634570894</v>
      </c>
      <c r="IN23">
        <v>85.051415044006504</v>
      </c>
      <c r="IO23">
        <v>83.088423686941525</v>
      </c>
      <c r="IP23">
        <v>78.578246341037712</v>
      </c>
      <c r="IR23">
        <v>96.671289952583379</v>
      </c>
      <c r="IS23">
        <v>97.447792545166195</v>
      </c>
      <c r="IT23">
        <v>98.42739278394879</v>
      </c>
      <c r="IU23">
        <v>99.700877445407443</v>
      </c>
      <c r="IV23">
        <v>101.42175365896229</v>
      </c>
      <c r="IW23">
        <v>103.87036673399228</v>
      </c>
      <c r="IX23">
        <v>107.61342087083642</v>
      </c>
      <c r="IY23">
        <v>113.96357385680449</v>
      </c>
      <c r="IZ23">
        <v>126.53025349664907</v>
      </c>
      <c r="JB23">
        <v>89.109648943342691</v>
      </c>
      <c r="JC23">
        <v>89.061530245923578</v>
      </c>
      <c r="JD23">
        <v>89.007913831358451</v>
      </c>
      <c r="JE23">
        <v>88.947800528294422</v>
      </c>
      <c r="JF23">
        <v>88.879933461120089</v>
      </c>
      <c r="JG23">
        <v>88.802709253302496</v>
      </c>
      <c r="JH23">
        <v>88.714049804069234</v>
      </c>
      <c r="JI23">
        <v>88.611212587116043</v>
      </c>
      <c r="JJ23">
        <v>88.490502104374016</v>
      </c>
      <c r="JL23">
        <v>93.261356457561121</v>
      </c>
      <c r="JM23">
        <v>93.4372341295295</v>
      </c>
      <c r="JN23">
        <v>93.633135592958723</v>
      </c>
      <c r="JO23">
        <v>93.852681365429106</v>
      </c>
      <c r="JP23">
        <v>94.100419187863963</v>
      </c>
      <c r="JQ23">
        <v>94.38214053390891</v>
      </c>
      <c r="JR23">
        <v>94.705335949283153</v>
      </c>
      <c r="JS23">
        <v>95.079865661140161</v>
      </c>
      <c r="JT23">
        <v>95.518973935569278</v>
      </c>
      <c r="JV23">
        <v>89.411436186345895</v>
      </c>
      <c r="JW23">
        <v>89.3907863545585</v>
      </c>
      <c r="JX23">
        <v>89.368634892922557</v>
      </c>
      <c r="JY23">
        <v>89.344811833701144</v>
      </c>
      <c r="JZ23">
        <v>89.319120553385645</v>
      </c>
      <c r="KA23">
        <v>89.291332334258854</v>
      </c>
      <c r="KB23">
        <v>89.261179537901299</v>
      </c>
      <c r="KC23">
        <v>89.228346958983465</v>
      </c>
      <c r="KD23">
        <v>89.192460767150891</v>
      </c>
      <c r="KF23">
        <v>92.157123451590138</v>
      </c>
      <c r="KG23">
        <v>92.232736688644152</v>
      </c>
      <c r="KH23">
        <v>92.31384041358065</v>
      </c>
      <c r="KI23">
        <v>92.401054812151699</v>
      </c>
      <c r="KJ23">
        <v>92.495097068376893</v>
      </c>
      <c r="KK23">
        <v>92.596801086014381</v>
      </c>
      <c r="KL23">
        <v>92.707142221893719</v>
      </c>
      <c r="KM23">
        <v>92.827268581511802</v>
      </c>
      <c r="KN23">
        <v>92.958541000246399</v>
      </c>
      <c r="KP23">
        <v>88.346816711050607</v>
      </c>
      <c r="KQ23">
        <v>88.490502104374016</v>
      </c>
      <c r="KR23">
        <v>88.611212587116043</v>
      </c>
      <c r="KS23">
        <v>88.714049804069234</v>
      </c>
      <c r="KT23">
        <v>88.802709253302496</v>
      </c>
      <c r="KU23">
        <v>88.879933461120089</v>
      </c>
      <c r="KV23">
        <v>88.947800528294422</v>
      </c>
      <c r="KW23">
        <v>89.007913831358451</v>
      </c>
      <c r="KX23">
        <v>89.061530245923578</v>
      </c>
      <c r="KZ23">
        <v>96.040871088387718</v>
      </c>
      <c r="LA23">
        <v>95.518973935569278</v>
      </c>
      <c r="LB23">
        <v>95.079865661140161</v>
      </c>
      <c r="LC23">
        <v>94.705335949283153</v>
      </c>
      <c r="LD23">
        <v>94.38214053390891</v>
      </c>
      <c r="LE23">
        <v>94.100419187863963</v>
      </c>
      <c r="LF23">
        <v>93.852681365429106</v>
      </c>
      <c r="LG23">
        <v>93.633135592958723</v>
      </c>
      <c r="LH23">
        <v>93.4372341295295</v>
      </c>
      <c r="LJ23">
        <v>58.780301552631606</v>
      </c>
      <c r="LK23">
        <v>78.578246341037712</v>
      </c>
      <c r="LL23">
        <v>83.088423686941525</v>
      </c>
      <c r="LM23">
        <v>85.051415044006504</v>
      </c>
      <c r="LN23">
        <v>86.147318634570894</v>
      </c>
      <c r="LO23">
        <v>86.846235634719378</v>
      </c>
      <c r="LP23">
        <v>87.330664756733668</v>
      </c>
      <c r="LQ23">
        <v>87.68615958641935</v>
      </c>
      <c r="LR23">
        <v>87.958130346013476</v>
      </c>
      <c r="LT23">
        <v>155.77334854895744</v>
      </c>
      <c r="LU23">
        <v>126.53025349664907</v>
      </c>
      <c r="LV23">
        <v>113.96357385680449</v>
      </c>
      <c r="LW23">
        <v>107.61342087083642</v>
      </c>
      <c r="LX23">
        <v>103.87036673399228</v>
      </c>
      <c r="LY23">
        <v>101.42175365896229</v>
      </c>
      <c r="LZ23">
        <v>99.700877445407443</v>
      </c>
      <c r="MA23">
        <v>98.42739278394879</v>
      </c>
      <c r="MB23">
        <v>97.447792545166195</v>
      </c>
      <c r="MD23">
        <v>88.172909754938772</v>
      </c>
      <c r="ME23">
        <v>87.958130346013476</v>
      </c>
      <c r="MF23">
        <v>87.68615958641935</v>
      </c>
      <c r="MG23">
        <v>87.330664756733668</v>
      </c>
      <c r="MH23">
        <v>86.846235634719378</v>
      </c>
      <c r="MI23">
        <v>86.147318634570894</v>
      </c>
      <c r="MJ23">
        <v>85.051415044006504</v>
      </c>
      <c r="MK23">
        <v>83.088423686941525</v>
      </c>
      <c r="ML23">
        <v>78.578246341037712</v>
      </c>
      <c r="MN23">
        <v>96.671289952583379</v>
      </c>
      <c r="MO23">
        <v>97.447792545166195</v>
      </c>
      <c r="MP23">
        <v>98.42739278394879</v>
      </c>
      <c r="MQ23">
        <v>99.700877445407443</v>
      </c>
      <c r="MR23">
        <v>101.42175365896229</v>
      </c>
      <c r="MS23">
        <v>103.87036673399228</v>
      </c>
      <c r="MT23">
        <v>107.61342087083642</v>
      </c>
      <c r="MU23">
        <v>113.96357385680449</v>
      </c>
      <c r="MV23">
        <v>126.53025349664907</v>
      </c>
      <c r="MX23">
        <v>89.109648943342691</v>
      </c>
      <c r="MY23">
        <v>89.061530245923578</v>
      </c>
      <c r="MZ23">
        <v>89.007913831358451</v>
      </c>
      <c r="NA23">
        <v>88.947800528294422</v>
      </c>
      <c r="NB23">
        <v>88.879933461120089</v>
      </c>
      <c r="NC23">
        <v>88.802709253302496</v>
      </c>
      <c r="ND23">
        <v>88.714049804069234</v>
      </c>
      <c r="NE23">
        <v>88.611212587116043</v>
      </c>
      <c r="NF23">
        <v>88.490502104374016</v>
      </c>
      <c r="NH23">
        <v>93.261356457561121</v>
      </c>
      <c r="NI23">
        <v>93.4372341295295</v>
      </c>
      <c r="NJ23">
        <v>93.633135592958723</v>
      </c>
      <c r="NK23">
        <v>93.852681365429106</v>
      </c>
      <c r="NL23">
        <v>94.100419187863963</v>
      </c>
      <c r="NM23">
        <v>94.38214053390891</v>
      </c>
      <c r="NN23">
        <v>94.705335949283153</v>
      </c>
      <c r="NO23">
        <v>95.079865661140161</v>
      </c>
      <c r="NP23">
        <v>95.518973935569278</v>
      </c>
      <c r="NR23">
        <v>89.411436186345895</v>
      </c>
      <c r="NS23">
        <v>89.3907863545585</v>
      </c>
      <c r="NT23">
        <v>89.368634892922557</v>
      </c>
      <c r="NU23">
        <v>89.344811833701144</v>
      </c>
      <c r="NV23">
        <v>89.319120553385645</v>
      </c>
      <c r="NW23">
        <v>89.291332334258854</v>
      </c>
      <c r="NX23">
        <v>89.261179537901299</v>
      </c>
      <c r="NY23">
        <v>89.228346958983465</v>
      </c>
      <c r="NZ23">
        <v>89.192460767150891</v>
      </c>
      <c r="OB23">
        <v>92.157123451590138</v>
      </c>
      <c r="OC23">
        <v>92.232736688644152</v>
      </c>
      <c r="OD23">
        <v>92.31384041358065</v>
      </c>
      <c r="OE23">
        <v>92.401054812151699</v>
      </c>
      <c r="OF23">
        <v>92.495097068376893</v>
      </c>
      <c r="OG23">
        <v>92.596801086014381</v>
      </c>
      <c r="OH23">
        <v>92.707142221893719</v>
      </c>
      <c r="OI23">
        <v>92.827268581511802</v>
      </c>
      <c r="OJ23">
        <v>92.958541000246399</v>
      </c>
      <c r="OL23">
        <v>82.314550049408609</v>
      </c>
      <c r="OM23">
        <v>82.975861707001599</v>
      </c>
      <c r="ON23">
        <v>83.532828153108241</v>
      </c>
      <c r="OO23">
        <v>84.008255286374421</v>
      </c>
      <c r="OP23">
        <v>84.418774417511727</v>
      </c>
      <c r="OQ23">
        <v>84.776793805055377</v>
      </c>
      <c r="OR23">
        <v>85.091755851330632</v>
      </c>
      <c r="OS23">
        <v>85.370971392189062</v>
      </c>
      <c r="OT23">
        <v>85.620187910368202</v>
      </c>
      <c r="OV23">
        <v>91.718958767074341</v>
      </c>
      <c r="OW23">
        <v>91.569562418253184</v>
      </c>
      <c r="OX23">
        <v>91.444052901815752</v>
      </c>
      <c r="OY23">
        <v>91.337126406426833</v>
      </c>
      <c r="OZ23">
        <v>91.244940888293343</v>
      </c>
      <c r="PA23">
        <v>91.164645006162885</v>
      </c>
      <c r="PB23">
        <v>91.094078170425959</v>
      </c>
      <c r="PC23">
        <v>91.031573336769156</v>
      </c>
      <c r="PD23">
        <v>90.975823706075985</v>
      </c>
      <c r="PF23">
        <v>19.43655817242</v>
      </c>
      <c r="PG23">
        <v>46.631046840672106</v>
      </c>
      <c r="PH23">
        <v>60.456465619761282</v>
      </c>
      <c r="PI23">
        <v>67.959919900303476</v>
      </c>
      <c r="PJ23">
        <v>72.522052330522143</v>
      </c>
      <c r="PK23">
        <v>75.553288057640415</v>
      </c>
      <c r="PL23">
        <v>77.702428341232675</v>
      </c>
      <c r="PM23">
        <v>79.301468582580469</v>
      </c>
      <c r="PN23">
        <v>80.535881128209354</v>
      </c>
      <c r="PP23">
        <v>122.21996643592452</v>
      </c>
      <c r="PQ23">
        <v>101.86381042243198</v>
      </c>
      <c r="PR23">
        <v>97.183909699041379</v>
      </c>
      <c r="PS23">
        <v>95.144553977405863</v>
      </c>
      <c r="PT23">
        <v>94.005569144941262</v>
      </c>
      <c r="PU23">
        <v>93.27904885443661</v>
      </c>
      <c r="PV23">
        <v>92.775440077861617</v>
      </c>
      <c r="PW23">
        <v>92.405849604632266</v>
      </c>
      <c r="PX23">
        <v>92.123084730814824</v>
      </c>
      <c r="PZ23">
        <v>81.516777950754118</v>
      </c>
      <c r="QA23">
        <v>80.535881128209354</v>
      </c>
      <c r="QB23">
        <v>79.301468582580469</v>
      </c>
      <c r="QC23">
        <v>77.702428341232675</v>
      </c>
      <c r="QD23">
        <v>75.553288057640415</v>
      </c>
      <c r="QE23">
        <v>72.522052330522143</v>
      </c>
      <c r="QF23">
        <v>67.959919900303476</v>
      </c>
      <c r="QG23">
        <v>60.456465619761282</v>
      </c>
      <c r="QH23">
        <v>46.631046840672106</v>
      </c>
      <c r="QJ23">
        <v>91.899775511225911</v>
      </c>
      <c r="QK23">
        <v>92.123084730814824</v>
      </c>
      <c r="QL23">
        <v>92.405849604632266</v>
      </c>
      <c r="QM23">
        <v>92.775440077861617</v>
      </c>
      <c r="QN23">
        <v>93.27904885443661</v>
      </c>
      <c r="QO23">
        <v>94.005569144941262</v>
      </c>
      <c r="QP23">
        <v>95.144553977405863</v>
      </c>
      <c r="QQ23">
        <v>97.183909699041379</v>
      </c>
      <c r="QR23">
        <v>101.86381042243198</v>
      </c>
      <c r="QT23">
        <v>85.843985501447179</v>
      </c>
      <c r="QU23">
        <v>85.620187910368202</v>
      </c>
      <c r="QV23">
        <v>85.370971392189062</v>
      </c>
      <c r="QW23">
        <v>85.091755851330632</v>
      </c>
      <c r="QX23">
        <v>84.776793805055377</v>
      </c>
      <c r="QY23">
        <v>84.418774417511727</v>
      </c>
      <c r="QZ23">
        <v>84.008255286374421</v>
      </c>
      <c r="RA23">
        <v>83.532828153108241</v>
      </c>
      <c r="RB23">
        <v>82.975861707001599</v>
      </c>
      <c r="RD23">
        <v>90.925790409760964</v>
      </c>
      <c r="RE23">
        <v>90.975823706075985</v>
      </c>
      <c r="RF23">
        <v>91.031573336769156</v>
      </c>
      <c r="RG23">
        <v>91.094078170425959</v>
      </c>
      <c r="RH23">
        <v>91.164645006162885</v>
      </c>
      <c r="RI23">
        <v>91.244940888293343</v>
      </c>
      <c r="RJ23">
        <v>91.337126406426833</v>
      </c>
      <c r="RK23">
        <v>91.444052901815752</v>
      </c>
      <c r="RL23">
        <v>91.569562418253184</v>
      </c>
      <c r="RN23">
        <v>87.250089136684821</v>
      </c>
      <c r="RO23">
        <v>87.153757013678202</v>
      </c>
      <c r="RP23">
        <v>87.050436833964454</v>
      </c>
      <c r="RQ23">
        <v>86.93934034757828</v>
      </c>
      <c r="RR23">
        <v>86.819556247515465</v>
      </c>
      <c r="RS23">
        <v>86.690025208772184</v>
      </c>
      <c r="RT23">
        <v>86.549508602522224</v>
      </c>
      <c r="RU23">
        <v>86.396548935845104</v>
      </c>
      <c r="RV23">
        <v>86.229419350054158</v>
      </c>
      <c r="RX23">
        <v>90.611993140510606</v>
      </c>
      <c r="RY23">
        <v>90.633464863846797</v>
      </c>
      <c r="RZ23">
        <v>90.656497969085706</v>
      </c>
      <c r="SA23">
        <v>90.681269184857868</v>
      </c>
      <c r="SB23">
        <v>90.707982955373211</v>
      </c>
      <c r="SC23">
        <v>90.736877094956967</v>
      </c>
      <c r="SD23">
        <v>90.768229885756824</v>
      </c>
      <c r="SE23">
        <v>90.802369067402935</v>
      </c>
      <c r="SF23">
        <v>90.839683334299409</v>
      </c>
      <c r="SH23">
        <v>82.314550049408609</v>
      </c>
      <c r="SI23">
        <v>82.975861707001599</v>
      </c>
      <c r="SJ23">
        <v>83.532828153108241</v>
      </c>
      <c r="SK23">
        <v>84.008255286374421</v>
      </c>
      <c r="SL23">
        <v>84.418774417511727</v>
      </c>
      <c r="SM23">
        <v>84.776793805055377</v>
      </c>
      <c r="SN23">
        <v>85.091755851330632</v>
      </c>
      <c r="SO23">
        <v>85.370971392189062</v>
      </c>
      <c r="SP23">
        <v>85.620187910368202</v>
      </c>
      <c r="SR23">
        <v>91.718958767074341</v>
      </c>
      <c r="SS23">
        <v>91.569562418253184</v>
      </c>
      <c r="ST23">
        <v>91.444052901815752</v>
      </c>
      <c r="SU23">
        <v>91.337126406426833</v>
      </c>
      <c r="SV23">
        <v>91.244940888293343</v>
      </c>
      <c r="SW23">
        <v>91.164645006162885</v>
      </c>
      <c r="SX23">
        <v>91.094078170425959</v>
      </c>
      <c r="SY23">
        <v>91.031573336769156</v>
      </c>
      <c r="SZ23">
        <v>90.975823706075985</v>
      </c>
      <c r="TB23">
        <v>19.43655817242</v>
      </c>
      <c r="TC23">
        <v>46.631046840672106</v>
      </c>
      <c r="TD23">
        <v>60.456465619761282</v>
      </c>
      <c r="TE23">
        <v>67.959919900303476</v>
      </c>
      <c r="TF23">
        <v>72.522052330522143</v>
      </c>
      <c r="TG23">
        <v>75.553288057640415</v>
      </c>
      <c r="TH23">
        <v>77.702428341232675</v>
      </c>
      <c r="TI23">
        <v>79.301468582580469</v>
      </c>
      <c r="TJ23">
        <v>80.535881128209354</v>
      </c>
      <c r="TL23">
        <v>122.21996643592452</v>
      </c>
      <c r="TM23">
        <v>101.86381042243198</v>
      </c>
      <c r="TN23">
        <v>97.183909699041379</v>
      </c>
      <c r="TO23">
        <v>95.144553977405863</v>
      </c>
      <c r="TP23">
        <v>94.005569144941262</v>
      </c>
      <c r="TQ23">
        <v>93.27904885443661</v>
      </c>
      <c r="TR23">
        <v>92.775440077861617</v>
      </c>
      <c r="TS23">
        <v>92.405849604632266</v>
      </c>
      <c r="TT23">
        <v>92.123084730814824</v>
      </c>
      <c r="TV23">
        <v>81.516777950754118</v>
      </c>
      <c r="TW23">
        <v>80.535881128209354</v>
      </c>
      <c r="TX23">
        <v>79.301468582580469</v>
      </c>
      <c r="TY23">
        <v>77.702428341232675</v>
      </c>
      <c r="TZ23">
        <v>75.553288057640415</v>
      </c>
      <c r="UA23">
        <v>72.522052330522143</v>
      </c>
      <c r="UB23">
        <v>67.959919900303476</v>
      </c>
      <c r="UC23">
        <v>60.456465619761282</v>
      </c>
      <c r="UD23">
        <v>46.631046840672106</v>
      </c>
      <c r="UF23">
        <v>91.899775511225911</v>
      </c>
      <c r="UG23">
        <v>92.123084730814824</v>
      </c>
      <c r="UH23">
        <v>92.405849604632266</v>
      </c>
      <c r="UI23">
        <v>92.775440077861617</v>
      </c>
      <c r="UJ23">
        <v>93.27904885443661</v>
      </c>
      <c r="UK23">
        <v>94.005569144941262</v>
      </c>
      <c r="UL23">
        <v>95.144553977405863</v>
      </c>
      <c r="UM23">
        <v>97.183909699041379</v>
      </c>
      <c r="UN23">
        <v>101.86381042243198</v>
      </c>
      <c r="UP23">
        <v>85.843985501447179</v>
      </c>
      <c r="UQ23">
        <v>85.620187910368202</v>
      </c>
      <c r="UR23">
        <v>85.370971392189062</v>
      </c>
      <c r="US23">
        <v>85.091755851330632</v>
      </c>
      <c r="UT23">
        <v>84.776793805055377</v>
      </c>
      <c r="UU23">
        <v>84.418774417511727</v>
      </c>
      <c r="UV23">
        <v>84.008255286374421</v>
      </c>
      <c r="UW23">
        <v>83.532828153108241</v>
      </c>
      <c r="UX23">
        <v>82.975861707001599</v>
      </c>
      <c r="UZ23">
        <v>90.925790409760964</v>
      </c>
      <c r="VA23">
        <v>90.975823706075985</v>
      </c>
      <c r="VB23">
        <v>91.031573336769156</v>
      </c>
      <c r="VC23">
        <v>91.094078170425959</v>
      </c>
      <c r="VD23">
        <v>91.164645006162885</v>
      </c>
      <c r="VE23">
        <v>91.244940888293343</v>
      </c>
      <c r="VF23">
        <v>91.337126406426833</v>
      </c>
      <c r="VG23">
        <v>91.444052901815752</v>
      </c>
      <c r="VH23">
        <v>91.569562418253184</v>
      </c>
      <c r="VJ23">
        <v>87.250089136684821</v>
      </c>
      <c r="VK23">
        <v>87.153757013678202</v>
      </c>
      <c r="VL23">
        <v>87.050436833964454</v>
      </c>
      <c r="VM23">
        <v>86.93934034757828</v>
      </c>
      <c r="VN23">
        <v>86.819556247515465</v>
      </c>
      <c r="VO23">
        <v>86.690025208772184</v>
      </c>
      <c r="VP23">
        <v>86.549508602522224</v>
      </c>
      <c r="VQ23">
        <v>86.396548935845104</v>
      </c>
      <c r="VR23">
        <v>86.229419350054158</v>
      </c>
      <c r="VT23">
        <v>90.611993140510606</v>
      </c>
      <c r="VU23">
        <v>90.633464863846797</v>
      </c>
      <c r="VV23">
        <v>90.656497969085706</v>
      </c>
      <c r="VW23">
        <v>90.681269184857868</v>
      </c>
      <c r="VX23">
        <v>90.707982955373211</v>
      </c>
      <c r="VY23">
        <v>90.736877094956967</v>
      </c>
      <c r="VZ23">
        <v>90.768229885756824</v>
      </c>
      <c r="WA23">
        <v>90.802369067402935</v>
      </c>
      <c r="WB23">
        <v>90.839683334299409</v>
      </c>
      <c r="WC23">
        <v>90.880637196346825</v>
      </c>
    </row>
    <row r="24" spans="2:601">
      <c r="B24">
        <v>75.849141479711236</v>
      </c>
      <c r="C24">
        <v>77.036218776505422</v>
      </c>
      <c r="D24">
        <v>78.042233715332983</v>
      </c>
      <c r="E24">
        <v>78.905175762134093</v>
      </c>
      <c r="F24">
        <v>79.653219533622334</v>
      </c>
      <c r="G24">
        <v>80.307669059512762</v>
      </c>
      <c r="H24">
        <v>80.884912776634835</v>
      </c>
      <c r="I24">
        <v>81.39775269391744</v>
      </c>
      <c r="J24">
        <v>81.856327661007825</v>
      </c>
      <c r="L24">
        <v>91.669243327453415</v>
      </c>
      <c r="M24">
        <v>91.524163459321784</v>
      </c>
      <c r="N24">
        <v>91.402281183780985</v>
      </c>
      <c r="O24">
        <v>91.298445485560308</v>
      </c>
      <c r="P24">
        <v>91.208925080178048</v>
      </c>
      <c r="Q24">
        <v>91.1309508693883</v>
      </c>
      <c r="R24">
        <v>91.062424609534617</v>
      </c>
      <c r="S24">
        <v>91.001727377340032</v>
      </c>
      <c r="T24">
        <v>90.947590106757062</v>
      </c>
      <c r="V24">
        <v>10.695447153292676</v>
      </c>
      <c r="W24">
        <v>29.536280834574526</v>
      </c>
      <c r="X24">
        <v>43.360511770671515</v>
      </c>
      <c r="Y24">
        <v>52.896885784367761</v>
      </c>
      <c r="Z24">
        <v>59.5319063696274</v>
      </c>
      <c r="AA24">
        <v>64.296980244031317</v>
      </c>
      <c r="AB24">
        <v>67.839852668891879</v>
      </c>
      <c r="AC24">
        <v>70.558134778020886</v>
      </c>
      <c r="AD24">
        <v>72.700779843486004</v>
      </c>
      <c r="AF24">
        <v>121.4659148560894</v>
      </c>
      <c r="AG24">
        <v>101.52981482112406</v>
      </c>
      <c r="AH24">
        <v>96.978098213373784</v>
      </c>
      <c r="AI24">
        <v>94.996443309419988</v>
      </c>
      <c r="AJ24">
        <v>93.890015341694408</v>
      </c>
      <c r="AK24">
        <v>93.184356446318347</v>
      </c>
      <c r="AL24">
        <v>92.695243339096422</v>
      </c>
      <c r="AM24">
        <v>92.336306342285866</v>
      </c>
      <c r="AN24">
        <v>92.061699759957179</v>
      </c>
      <c r="AP24">
        <v>74.428646852033808</v>
      </c>
      <c r="AQ24">
        <v>72.700779843486004</v>
      </c>
      <c r="AR24">
        <v>70.558134778020886</v>
      </c>
      <c r="AS24">
        <v>67.839852668891879</v>
      </c>
      <c r="AT24">
        <v>64.296980244031317</v>
      </c>
      <c r="AU24">
        <v>59.5319063696274</v>
      </c>
      <c r="AV24">
        <v>52.896885784367761</v>
      </c>
      <c r="AW24">
        <v>43.360511770671515</v>
      </c>
      <c r="AX24">
        <v>29.536280834574526</v>
      </c>
      <c r="AZ24">
        <v>91.844837508706249</v>
      </c>
      <c r="BA24">
        <v>92.061699759957179</v>
      </c>
      <c r="BB24">
        <v>92.336306342285866</v>
      </c>
      <c r="BC24">
        <v>92.695243339096422</v>
      </c>
      <c r="BD24">
        <v>93.184356446318347</v>
      </c>
      <c r="BE24">
        <v>93.890015341694408</v>
      </c>
      <c r="BF24">
        <v>94.996443309419988</v>
      </c>
      <c r="BG24">
        <v>96.978098213373784</v>
      </c>
      <c r="BH24">
        <v>101.52981482112406</v>
      </c>
      <c r="BJ24">
        <v>82.268767292181025</v>
      </c>
      <c r="BK24">
        <v>81.856327661007825</v>
      </c>
      <c r="BL24">
        <v>81.39775269391744</v>
      </c>
      <c r="BM24">
        <v>80.884912776634835</v>
      </c>
      <c r="BN24">
        <v>80.307669059512762</v>
      </c>
      <c r="BO24">
        <v>79.653219533622334</v>
      </c>
      <c r="BP24">
        <v>78.905175762134093</v>
      </c>
      <c r="BQ24">
        <v>78.042233715332983</v>
      </c>
      <c r="BR24">
        <v>77.036218776505422</v>
      </c>
      <c r="BT24">
        <v>90.899003933175266</v>
      </c>
      <c r="BU24">
        <v>90.947590106757062</v>
      </c>
      <c r="BV24">
        <v>91.001727377340032</v>
      </c>
      <c r="BW24">
        <v>91.062424609534617</v>
      </c>
      <c r="BX24">
        <v>91.1309508693883</v>
      </c>
      <c r="BY24">
        <v>91.208925080178048</v>
      </c>
      <c r="BZ24">
        <v>91.298445485560308</v>
      </c>
      <c r="CA24">
        <v>91.402281183780985</v>
      </c>
      <c r="CB24">
        <v>91.524163459321784</v>
      </c>
      <c r="CD24">
        <v>84.872016324017636</v>
      </c>
      <c r="CE24">
        <v>84.693097125638218</v>
      </c>
      <c r="CF24">
        <v>84.501281040736202</v>
      </c>
      <c r="CG24">
        <v>84.295126284956723</v>
      </c>
      <c r="CH24">
        <v>84.072968654164541</v>
      </c>
      <c r="CI24">
        <v>83.832877090965212</v>
      </c>
      <c r="CJ24">
        <v>83.572598204693705</v>
      </c>
      <c r="CK24">
        <v>83.28948641878813</v>
      </c>
      <c r="CL24">
        <v>82.980415230092746</v>
      </c>
      <c r="CN24">
        <v>90.594284297000499</v>
      </c>
      <c r="CO24">
        <v>90.615134802452772</v>
      </c>
      <c r="CP24">
        <v>90.637501527017548</v>
      </c>
      <c r="CQ24">
        <v>90.661556089219502</v>
      </c>
      <c r="CR24">
        <v>90.687497022130373</v>
      </c>
      <c r="CS24">
        <v>90.715555264572544</v>
      </c>
      <c r="CT24">
        <v>90.746001053837546</v>
      </c>
      <c r="CU24">
        <v>90.779152655758608</v>
      </c>
      <c r="CV24">
        <v>90.81538753006528</v>
      </c>
      <c r="CX24">
        <v>75.849141479711236</v>
      </c>
      <c r="CY24">
        <v>77.036218776505422</v>
      </c>
      <c r="CZ24">
        <v>78.042233715332983</v>
      </c>
      <c r="DA24">
        <v>78.905175762134093</v>
      </c>
      <c r="DB24">
        <v>79.653219533622334</v>
      </c>
      <c r="DC24">
        <v>80.307669059512762</v>
      </c>
      <c r="DD24">
        <v>80.884912776634835</v>
      </c>
      <c r="DE24">
        <v>81.39775269391744</v>
      </c>
      <c r="DF24">
        <v>81.856327661007825</v>
      </c>
      <c r="DH24">
        <v>91.669243327453415</v>
      </c>
      <c r="DI24">
        <v>91.524163459321784</v>
      </c>
      <c r="DJ24">
        <v>91.402281183780985</v>
      </c>
      <c r="DK24">
        <v>91.298445485560308</v>
      </c>
      <c r="DL24">
        <v>91.208925080178048</v>
      </c>
      <c r="DM24">
        <v>91.1309508693883</v>
      </c>
      <c r="DN24">
        <v>91.062424609534617</v>
      </c>
      <c r="DO24">
        <v>91.001727377340032</v>
      </c>
      <c r="DP24">
        <v>90.947590106757062</v>
      </c>
      <c r="DR24">
        <v>10.695447153292676</v>
      </c>
      <c r="DS24">
        <v>29.536280834574526</v>
      </c>
      <c r="DT24">
        <v>43.360511770671515</v>
      </c>
      <c r="DU24">
        <v>52.896885784367761</v>
      </c>
      <c r="DV24">
        <v>59.5319063696274</v>
      </c>
      <c r="DW24">
        <v>64.296980244031317</v>
      </c>
      <c r="DX24">
        <v>67.839852668891879</v>
      </c>
      <c r="DY24">
        <v>70.558134778020886</v>
      </c>
      <c r="DZ24">
        <v>72.700779843486004</v>
      </c>
      <c r="EB24">
        <v>121.4659148560894</v>
      </c>
      <c r="EC24">
        <v>101.52981482112406</v>
      </c>
      <c r="ED24">
        <v>96.978098213373784</v>
      </c>
      <c r="EE24">
        <v>94.996443309419988</v>
      </c>
      <c r="EF24">
        <v>93.890015341694408</v>
      </c>
      <c r="EG24">
        <v>93.184356446318347</v>
      </c>
      <c r="EH24">
        <v>92.695243339096422</v>
      </c>
      <c r="EI24">
        <v>92.336306342285866</v>
      </c>
      <c r="EJ24">
        <v>92.061699759957179</v>
      </c>
      <c r="EL24">
        <v>74.428646852033808</v>
      </c>
      <c r="EM24">
        <v>72.700779843486004</v>
      </c>
      <c r="EN24">
        <v>70.558134778020886</v>
      </c>
      <c r="EO24">
        <v>67.839852668891879</v>
      </c>
      <c r="EP24">
        <v>64.296980244031317</v>
      </c>
      <c r="EQ24">
        <v>59.5319063696274</v>
      </c>
      <c r="ER24">
        <v>52.896885784367761</v>
      </c>
      <c r="ES24">
        <v>43.360511770671515</v>
      </c>
      <c r="ET24">
        <v>29.536280834574526</v>
      </c>
      <c r="EV24">
        <v>91.844837508706249</v>
      </c>
      <c r="EW24">
        <v>92.061699759957179</v>
      </c>
      <c r="EX24">
        <v>92.336306342285866</v>
      </c>
      <c r="EY24">
        <v>92.695243339096422</v>
      </c>
      <c r="EZ24">
        <v>93.184356446318347</v>
      </c>
      <c r="FA24">
        <v>93.890015341694408</v>
      </c>
      <c r="FB24">
        <v>94.996443309419988</v>
      </c>
      <c r="FC24">
        <v>96.978098213373784</v>
      </c>
      <c r="FD24">
        <v>101.52981482112406</v>
      </c>
      <c r="FF24">
        <v>82.268767292181025</v>
      </c>
      <c r="FG24">
        <v>81.856327661007825</v>
      </c>
      <c r="FH24">
        <v>81.39775269391744</v>
      </c>
      <c r="FI24">
        <v>80.884912776634835</v>
      </c>
      <c r="FJ24">
        <v>80.307669059512762</v>
      </c>
      <c r="FK24">
        <v>79.653219533622334</v>
      </c>
      <c r="FL24">
        <v>78.905175762134093</v>
      </c>
      <c r="FM24">
        <v>78.042233715332983</v>
      </c>
      <c r="FN24">
        <v>77.036218776505422</v>
      </c>
      <c r="FP24">
        <v>90.899003933175266</v>
      </c>
      <c r="FQ24">
        <v>90.947590106757062</v>
      </c>
      <c r="FR24">
        <v>91.001727377340032</v>
      </c>
      <c r="FS24">
        <v>91.062424609534617</v>
      </c>
      <c r="FT24">
        <v>91.1309508693883</v>
      </c>
      <c r="FU24">
        <v>91.208925080178048</v>
      </c>
      <c r="FV24">
        <v>91.298445485560308</v>
      </c>
      <c r="FW24">
        <v>91.402281183780985</v>
      </c>
      <c r="FX24">
        <v>91.524163459321784</v>
      </c>
      <c r="FZ24">
        <v>84.872016324017636</v>
      </c>
      <c r="GA24">
        <v>84.693097125638218</v>
      </c>
      <c r="GB24">
        <v>84.501281040736202</v>
      </c>
      <c r="GC24">
        <v>84.295126284956723</v>
      </c>
      <c r="GD24">
        <v>84.072968654164541</v>
      </c>
      <c r="GE24">
        <v>83.832877090965212</v>
      </c>
      <c r="GF24">
        <v>83.572598204693705</v>
      </c>
      <c r="GG24">
        <v>83.28948641878813</v>
      </c>
      <c r="GH24">
        <v>82.980415230092746</v>
      </c>
      <c r="GJ24">
        <v>90.594284297000499</v>
      </c>
      <c r="GK24">
        <v>90.615134802452772</v>
      </c>
      <c r="GL24">
        <v>90.637501527017548</v>
      </c>
      <c r="GM24">
        <v>90.661556089219502</v>
      </c>
      <c r="GN24">
        <v>90.687497022130373</v>
      </c>
      <c r="GO24">
        <v>90.715555264572544</v>
      </c>
      <c r="GP24">
        <v>90.746001053837546</v>
      </c>
      <c r="GQ24">
        <v>90.779152655758608</v>
      </c>
      <c r="GR24">
        <v>90.81538753006528</v>
      </c>
      <c r="GT24">
        <v>86.147318634570894</v>
      </c>
      <c r="GU24">
        <v>86.481452860881831</v>
      </c>
      <c r="GV24">
        <v>86.762311853770896</v>
      </c>
      <c r="GW24">
        <v>87.001685552489533</v>
      </c>
      <c r="GX24">
        <v>87.208126616979612</v>
      </c>
      <c r="GY24">
        <v>87.387989441146402</v>
      </c>
      <c r="GZ24">
        <v>87.546093368543296</v>
      </c>
      <c r="HA24">
        <v>87.68615958641935</v>
      </c>
      <c r="HB24">
        <v>87.811106911025036</v>
      </c>
      <c r="HD24">
        <v>98.211523480286914</v>
      </c>
      <c r="HE24">
        <v>97.50599964497124</v>
      </c>
      <c r="HF24">
        <v>96.911576313058461</v>
      </c>
      <c r="HG24">
        <v>96.404028713147596</v>
      </c>
      <c r="HH24">
        <v>95.965673189278391</v>
      </c>
      <c r="HI24">
        <v>95.58330592193893</v>
      </c>
      <c r="HJ24">
        <v>95.246872705036651</v>
      </c>
      <c r="HK24">
        <v>94.948584955993496</v>
      </c>
      <c r="HL24">
        <v>94.682316966362279</v>
      </c>
      <c r="HN24">
        <v>35.26438968275464</v>
      </c>
      <c r="HO24">
        <v>64.760598179321079</v>
      </c>
      <c r="HP24">
        <v>74.206830951736023</v>
      </c>
      <c r="HQ24">
        <v>78.578246341037712</v>
      </c>
      <c r="HR24">
        <v>81.069858164098491</v>
      </c>
      <c r="HS24">
        <v>82.673963046847689</v>
      </c>
      <c r="HT24">
        <v>83.791455373814145</v>
      </c>
      <c r="HU24">
        <v>84.614022901400247</v>
      </c>
      <c r="HV24">
        <v>85.244569183448149</v>
      </c>
      <c r="HX24">
        <v>161.73797993322353</v>
      </c>
      <c r="HY24">
        <v>135.28937754483039</v>
      </c>
      <c r="HZ24">
        <v>121.21969844736839</v>
      </c>
      <c r="IA24">
        <v>113.40887306645762</v>
      </c>
      <c r="IB24">
        <v>108.60928067945082</v>
      </c>
      <c r="IC24">
        <v>105.40267645127605</v>
      </c>
      <c r="ID24">
        <v>103.12200186657375</v>
      </c>
      <c r="IE24">
        <v>101.42175365896229</v>
      </c>
      <c r="IF24">
        <v>100.10750152036164</v>
      </c>
      <c r="IH24">
        <v>85.743193324112482</v>
      </c>
      <c r="II24">
        <v>85.244569183448149</v>
      </c>
      <c r="IJ24">
        <v>84.614022901400247</v>
      </c>
      <c r="IK24">
        <v>83.791455373814145</v>
      </c>
      <c r="IL24">
        <v>82.673963046847689</v>
      </c>
      <c r="IM24">
        <v>81.069858164098491</v>
      </c>
      <c r="IN24">
        <v>78.578246341037712</v>
      </c>
      <c r="IO24">
        <v>74.206830951736023</v>
      </c>
      <c r="IP24">
        <v>64.760598179321079</v>
      </c>
      <c r="IR24">
        <v>99.062217345164768</v>
      </c>
      <c r="IS24">
        <v>100.10750152036164</v>
      </c>
      <c r="IT24">
        <v>101.42175365896229</v>
      </c>
      <c r="IU24">
        <v>103.12200186657375</v>
      </c>
      <c r="IV24">
        <v>105.40267645127605</v>
      </c>
      <c r="IW24">
        <v>108.60928067945082</v>
      </c>
      <c r="IX24">
        <v>113.40887306645762</v>
      </c>
      <c r="IY24">
        <v>121.21969844736839</v>
      </c>
      <c r="IZ24">
        <v>135.28937754483039</v>
      </c>
      <c r="JB24">
        <v>87.923256897144029</v>
      </c>
      <c r="JC24">
        <v>87.811106911025036</v>
      </c>
      <c r="JD24">
        <v>87.68615958641935</v>
      </c>
      <c r="JE24">
        <v>87.546093368543296</v>
      </c>
      <c r="JF24">
        <v>87.387989441146402</v>
      </c>
      <c r="JG24">
        <v>87.208126616979612</v>
      </c>
      <c r="JH24">
        <v>87.001685552489533</v>
      </c>
      <c r="JI24">
        <v>86.762311853770896</v>
      </c>
      <c r="JJ24">
        <v>86.481452860881831</v>
      </c>
      <c r="JL24">
        <v>94.443185474398589</v>
      </c>
      <c r="JM24">
        <v>94.682316966362279</v>
      </c>
      <c r="JN24">
        <v>94.948584955993496</v>
      </c>
      <c r="JO24">
        <v>95.246872705036651</v>
      </c>
      <c r="JP24">
        <v>95.58330592193893</v>
      </c>
      <c r="JQ24">
        <v>95.965673189278391</v>
      </c>
      <c r="JR24">
        <v>96.404028713147596</v>
      </c>
      <c r="JS24">
        <v>96.911576313058461</v>
      </c>
      <c r="JT24">
        <v>97.50599964497124</v>
      </c>
      <c r="JV24">
        <v>88.626899058208807</v>
      </c>
      <c r="JW24">
        <v>88.578739504347524</v>
      </c>
      <c r="JX24">
        <v>88.527079672344385</v>
      </c>
      <c r="JY24">
        <v>88.471523660647421</v>
      </c>
      <c r="JZ24">
        <v>88.411613539446989</v>
      </c>
      <c r="KA24">
        <v>88.346816711050607</v>
      </c>
      <c r="KB24">
        <v>88.276510049198052</v>
      </c>
      <c r="KC24">
        <v>88.199959817510631</v>
      </c>
      <c r="KD24">
        <v>88.116295996277586</v>
      </c>
      <c r="KF24">
        <v>92.940338637976652</v>
      </c>
      <c r="KG24">
        <v>93.04331775314273</v>
      </c>
      <c r="KH24">
        <v>93.153764365280622</v>
      </c>
      <c r="KI24">
        <v>93.272520369107895</v>
      </c>
      <c r="KJ24">
        <v>93.40055900090691</v>
      </c>
      <c r="KK24">
        <v>93.539011456584646</v>
      </c>
      <c r="KL24">
        <v>93.689200247128156</v>
      </c>
      <c r="KM24">
        <v>93.852681365429106</v>
      </c>
      <c r="KN24">
        <v>94.031298100348536</v>
      </c>
      <c r="KP24">
        <v>86.147318634570894</v>
      </c>
      <c r="KQ24">
        <v>86.481452860881831</v>
      </c>
      <c r="KR24">
        <v>86.762311853770896</v>
      </c>
      <c r="KS24">
        <v>87.001685552489533</v>
      </c>
      <c r="KT24">
        <v>87.208126616979612</v>
      </c>
      <c r="KU24">
        <v>87.387989441146402</v>
      </c>
      <c r="KV24">
        <v>87.546093368543296</v>
      </c>
      <c r="KW24">
        <v>87.68615958641935</v>
      </c>
      <c r="KX24">
        <v>87.811106911025036</v>
      </c>
      <c r="KZ24">
        <v>98.211523480286914</v>
      </c>
      <c r="LA24">
        <v>97.50599964497124</v>
      </c>
      <c r="LB24">
        <v>96.911576313058461</v>
      </c>
      <c r="LC24">
        <v>96.404028713147596</v>
      </c>
      <c r="LD24">
        <v>95.965673189278391</v>
      </c>
      <c r="LE24">
        <v>95.58330592193893</v>
      </c>
      <c r="LF24">
        <v>95.246872705036651</v>
      </c>
      <c r="LG24">
        <v>94.948584955993496</v>
      </c>
      <c r="LH24">
        <v>94.682316966362279</v>
      </c>
      <c r="LJ24">
        <v>35.26438968275464</v>
      </c>
      <c r="LK24">
        <v>64.760598179321079</v>
      </c>
      <c r="LL24">
        <v>74.206830951736023</v>
      </c>
      <c r="LM24">
        <v>78.578246341037712</v>
      </c>
      <c r="LN24">
        <v>81.069858164098491</v>
      </c>
      <c r="LO24">
        <v>82.673963046847689</v>
      </c>
      <c r="LP24">
        <v>83.791455373814145</v>
      </c>
      <c r="LQ24">
        <v>84.614022901400247</v>
      </c>
      <c r="LR24">
        <v>85.244569183448149</v>
      </c>
      <c r="LT24">
        <v>161.73797993322353</v>
      </c>
      <c r="LU24">
        <v>135.28937754483039</v>
      </c>
      <c r="LV24">
        <v>121.21969844736839</v>
      </c>
      <c r="LW24">
        <v>113.40887306645762</v>
      </c>
      <c r="LX24">
        <v>108.60928067945082</v>
      </c>
      <c r="LY24">
        <v>105.40267645127605</v>
      </c>
      <c r="LZ24">
        <v>103.12200186657375</v>
      </c>
      <c r="MA24">
        <v>101.42175365896229</v>
      </c>
      <c r="MB24">
        <v>100.10750152036164</v>
      </c>
      <c r="MD24">
        <v>85.743193324112482</v>
      </c>
      <c r="ME24">
        <v>85.244569183448149</v>
      </c>
      <c r="MF24">
        <v>84.614022901400247</v>
      </c>
      <c r="MG24">
        <v>83.791455373814145</v>
      </c>
      <c r="MH24">
        <v>82.673963046847689</v>
      </c>
      <c r="MI24">
        <v>81.069858164098491</v>
      </c>
      <c r="MJ24">
        <v>78.578246341037712</v>
      </c>
      <c r="MK24">
        <v>74.206830951736023</v>
      </c>
      <c r="ML24">
        <v>64.760598179321079</v>
      </c>
      <c r="MN24">
        <v>99.062217345164768</v>
      </c>
      <c r="MO24">
        <v>100.10750152036164</v>
      </c>
      <c r="MP24">
        <v>101.42175365896229</v>
      </c>
      <c r="MQ24">
        <v>103.12200186657375</v>
      </c>
      <c r="MR24">
        <v>105.40267645127605</v>
      </c>
      <c r="MS24">
        <v>108.60928067945082</v>
      </c>
      <c r="MT24">
        <v>113.40887306645762</v>
      </c>
      <c r="MU24">
        <v>121.21969844736839</v>
      </c>
      <c r="MV24">
        <v>135.28937754483039</v>
      </c>
      <c r="MX24">
        <v>87.923256897144029</v>
      </c>
      <c r="MY24">
        <v>87.811106911025036</v>
      </c>
      <c r="MZ24">
        <v>87.68615958641935</v>
      </c>
      <c r="NA24">
        <v>87.546093368543296</v>
      </c>
      <c r="NB24">
        <v>87.387989441146402</v>
      </c>
      <c r="NC24">
        <v>87.208126616979612</v>
      </c>
      <c r="ND24">
        <v>87.001685552489533</v>
      </c>
      <c r="NE24">
        <v>86.762311853770896</v>
      </c>
      <c r="NF24">
        <v>86.481452860881831</v>
      </c>
      <c r="NH24">
        <v>94.443185474398589</v>
      </c>
      <c r="NI24">
        <v>94.682316966362279</v>
      </c>
      <c r="NJ24">
        <v>94.948584955993496</v>
      </c>
      <c r="NK24">
        <v>95.246872705036651</v>
      </c>
      <c r="NL24">
        <v>95.58330592193893</v>
      </c>
      <c r="NM24">
        <v>95.965673189278391</v>
      </c>
      <c r="NN24">
        <v>96.404028713147596</v>
      </c>
      <c r="NO24">
        <v>96.911576313058461</v>
      </c>
      <c r="NP24">
        <v>97.50599964497124</v>
      </c>
      <c r="NR24">
        <v>88.626899058208807</v>
      </c>
      <c r="NS24">
        <v>88.578739504347524</v>
      </c>
      <c r="NT24">
        <v>88.527079672344385</v>
      </c>
      <c r="NU24">
        <v>88.471523660647421</v>
      </c>
      <c r="NV24">
        <v>88.411613539446989</v>
      </c>
      <c r="NW24">
        <v>88.346816711050607</v>
      </c>
      <c r="NX24">
        <v>88.276510049198052</v>
      </c>
      <c r="NY24">
        <v>88.199959817510631</v>
      </c>
      <c r="NZ24">
        <v>88.116295996277586</v>
      </c>
      <c r="OB24">
        <v>92.940338637976652</v>
      </c>
      <c r="OC24">
        <v>93.04331775314273</v>
      </c>
      <c r="OD24">
        <v>93.153764365280622</v>
      </c>
      <c r="OE24">
        <v>93.272520369107895</v>
      </c>
      <c r="OF24">
        <v>93.40055900090691</v>
      </c>
      <c r="OG24">
        <v>93.539011456584646</v>
      </c>
      <c r="OH24">
        <v>93.689200247128156</v>
      </c>
      <c r="OI24">
        <v>93.852681365429106</v>
      </c>
      <c r="OJ24">
        <v>94.031298100348536</v>
      </c>
      <c r="OL24">
        <v>79.680779608986327</v>
      </c>
      <c r="OM24">
        <v>80.561211500971865</v>
      </c>
      <c r="ON24">
        <v>81.3042840801442</v>
      </c>
      <c r="OO24">
        <v>81.939615237565945</v>
      </c>
      <c r="OP24">
        <v>82.488926457815452</v>
      </c>
      <c r="OQ24">
        <v>82.968496536421753</v>
      </c>
      <c r="OR24">
        <v>83.39075817419338</v>
      </c>
      <c r="OS24">
        <v>83.76536600839205</v>
      </c>
      <c r="OT24">
        <v>84.099928769110164</v>
      </c>
      <c r="OV24">
        <v>94.411125120138266</v>
      </c>
      <c r="OW24">
        <v>94.028871967874053</v>
      </c>
      <c r="OX24">
        <v>93.707500055584703</v>
      </c>
      <c r="OY24">
        <v>93.433553626543755</v>
      </c>
      <c r="OZ24">
        <v>93.197266232251479</v>
      </c>
      <c r="PA24">
        <v>92.991378512083131</v>
      </c>
      <c r="PB24">
        <v>92.810382846651592</v>
      </c>
      <c r="PC24">
        <v>92.65002539295169</v>
      </c>
      <c r="PD24">
        <v>92.506968744174415</v>
      </c>
      <c r="PF24">
        <v>14.656402156977054</v>
      </c>
      <c r="PG24">
        <v>38.11758406975602</v>
      </c>
      <c r="PH24">
        <v>52.593955498648668</v>
      </c>
      <c r="PI24">
        <v>61.355217373323768</v>
      </c>
      <c r="PJ24">
        <v>66.981925172947555</v>
      </c>
      <c r="PK24">
        <v>70.832434502344569</v>
      </c>
      <c r="PL24">
        <v>73.610073768485933</v>
      </c>
      <c r="PM24">
        <v>75.69938134484191</v>
      </c>
      <c r="PN24">
        <v>77.324028964009869</v>
      </c>
      <c r="PP24">
        <v>148.31305860014277</v>
      </c>
      <c r="PQ24">
        <v>118.36850966208158</v>
      </c>
      <c r="PR24">
        <v>107.95194795141748</v>
      </c>
      <c r="PS24">
        <v>103.03019700203023</v>
      </c>
      <c r="PT24">
        <v>100.20374993578442</v>
      </c>
      <c r="PU24">
        <v>98.37769708264743</v>
      </c>
      <c r="PV24">
        <v>97.103160010271736</v>
      </c>
      <c r="PW24">
        <v>96.163915419167282</v>
      </c>
      <c r="PX24">
        <v>95.443391796501672</v>
      </c>
      <c r="PZ24">
        <v>78.621582586475256</v>
      </c>
      <c r="QA24">
        <v>77.324028964009869</v>
      </c>
      <c r="QB24">
        <v>75.69938134484191</v>
      </c>
      <c r="QC24">
        <v>73.610073768485933</v>
      </c>
      <c r="QD24">
        <v>70.832434502344569</v>
      </c>
      <c r="QE24">
        <v>66.981925172947555</v>
      </c>
      <c r="QF24">
        <v>61.355217373323768</v>
      </c>
      <c r="QG24">
        <v>52.593955498648668</v>
      </c>
      <c r="QH24">
        <v>38.11758406975602</v>
      </c>
      <c r="QJ24">
        <v>94.873323618542784</v>
      </c>
      <c r="QK24">
        <v>95.443391796501672</v>
      </c>
      <c r="QL24">
        <v>96.163915419167282</v>
      </c>
      <c r="QM24">
        <v>97.103160010271736</v>
      </c>
      <c r="QN24">
        <v>98.37769708264743</v>
      </c>
      <c r="QO24">
        <v>100.20374993578442</v>
      </c>
      <c r="QP24">
        <v>103.03019700203023</v>
      </c>
      <c r="QQ24">
        <v>107.95194795141748</v>
      </c>
      <c r="QR24">
        <v>118.36850966208158</v>
      </c>
      <c r="QT24">
        <v>84.400522233906131</v>
      </c>
      <c r="QU24">
        <v>84.099928769110164</v>
      </c>
      <c r="QV24">
        <v>83.76536600839205</v>
      </c>
      <c r="QW24">
        <v>83.39075817419338</v>
      </c>
      <c r="QX24">
        <v>82.968496536421753</v>
      </c>
      <c r="QY24">
        <v>82.488926457815452</v>
      </c>
      <c r="QZ24">
        <v>81.939615237565945</v>
      </c>
      <c r="RA24">
        <v>81.3042840801442</v>
      </c>
      <c r="RB24">
        <v>80.561211500971865</v>
      </c>
      <c r="RD24">
        <v>92.378557884994777</v>
      </c>
      <c r="RE24">
        <v>92.506968744174415</v>
      </c>
      <c r="RF24">
        <v>92.65002539295169</v>
      </c>
      <c r="RG24">
        <v>92.810382846651592</v>
      </c>
      <c r="RH24">
        <v>92.991378512083131</v>
      </c>
      <c r="RI24">
        <v>93.197266232251479</v>
      </c>
      <c r="RJ24">
        <v>93.433553626543755</v>
      </c>
      <c r="RK24">
        <v>93.707500055584703</v>
      </c>
      <c r="RL24">
        <v>94.028871967874053</v>
      </c>
      <c r="RN24">
        <v>86.2920065627046</v>
      </c>
      <c r="RO24">
        <v>86.162283759276065</v>
      </c>
      <c r="RP24">
        <v>86.023170398928542</v>
      </c>
      <c r="RQ24">
        <v>85.873610358118754</v>
      </c>
      <c r="RR24">
        <v>85.71238328287744</v>
      </c>
      <c r="RS24">
        <v>85.538071442775404</v>
      </c>
      <c r="RT24">
        <v>85.349018238339696</v>
      </c>
      <c r="RU24">
        <v>85.14327580880726</v>
      </c>
      <c r="RV24">
        <v>84.918538256362396</v>
      </c>
      <c r="RX24">
        <v>91.572775753920453</v>
      </c>
      <c r="RY24">
        <v>91.627931675689155</v>
      </c>
      <c r="RZ24">
        <v>91.687095579419633</v>
      </c>
      <c r="SA24">
        <v>91.750720663629693</v>
      </c>
      <c r="SB24">
        <v>91.819331105752909</v>
      </c>
      <c r="SC24">
        <v>91.893536518803643</v>
      </c>
      <c r="SD24">
        <v>91.974050089984161</v>
      </c>
      <c r="SE24">
        <v>92.061711543274441</v>
      </c>
      <c r="SF24">
        <v>92.157516491448476</v>
      </c>
      <c r="SH24">
        <v>79.680779608986327</v>
      </c>
      <c r="SI24">
        <v>80.561211500971865</v>
      </c>
      <c r="SJ24">
        <v>81.3042840801442</v>
      </c>
      <c r="SK24">
        <v>81.939615237565945</v>
      </c>
      <c r="SL24">
        <v>82.488926457815452</v>
      </c>
      <c r="SM24">
        <v>82.968496536421753</v>
      </c>
      <c r="SN24">
        <v>83.39075817419338</v>
      </c>
      <c r="SO24">
        <v>83.76536600839205</v>
      </c>
      <c r="SP24">
        <v>84.099928769110164</v>
      </c>
      <c r="SR24">
        <v>94.411125120138266</v>
      </c>
      <c r="SS24">
        <v>94.028871967874053</v>
      </c>
      <c r="ST24">
        <v>93.707500055584703</v>
      </c>
      <c r="SU24">
        <v>93.433553626543755</v>
      </c>
      <c r="SV24">
        <v>93.197266232251479</v>
      </c>
      <c r="SW24">
        <v>92.991378512083131</v>
      </c>
      <c r="SX24">
        <v>92.810382846651592</v>
      </c>
      <c r="SY24">
        <v>92.65002539295169</v>
      </c>
      <c r="SZ24">
        <v>92.506968744174415</v>
      </c>
      <c r="TB24">
        <v>14.656402156977054</v>
      </c>
      <c r="TC24">
        <v>38.11758406975602</v>
      </c>
      <c r="TD24">
        <v>52.593955498648668</v>
      </c>
      <c r="TE24">
        <v>61.355217373323768</v>
      </c>
      <c r="TF24">
        <v>66.981925172947555</v>
      </c>
      <c r="TG24">
        <v>70.832434502344569</v>
      </c>
      <c r="TH24">
        <v>73.610073768485933</v>
      </c>
      <c r="TI24">
        <v>75.69938134484191</v>
      </c>
      <c r="TJ24">
        <v>77.324028964009869</v>
      </c>
      <c r="TL24">
        <v>148.31305860014277</v>
      </c>
      <c r="TM24">
        <v>118.36850966208158</v>
      </c>
      <c r="TN24">
        <v>107.95194795141748</v>
      </c>
      <c r="TO24">
        <v>103.03019700203023</v>
      </c>
      <c r="TP24">
        <v>100.20374993578442</v>
      </c>
      <c r="TQ24">
        <v>98.37769708264743</v>
      </c>
      <c r="TR24">
        <v>97.103160010271736</v>
      </c>
      <c r="TS24">
        <v>96.163915419167282</v>
      </c>
      <c r="TT24">
        <v>95.443391796501672</v>
      </c>
      <c r="TV24">
        <v>78.621582586475256</v>
      </c>
      <c r="TW24">
        <v>77.324028964009869</v>
      </c>
      <c r="TX24">
        <v>75.69938134484191</v>
      </c>
      <c r="TY24">
        <v>73.610073768485933</v>
      </c>
      <c r="TZ24">
        <v>70.832434502344569</v>
      </c>
      <c r="UA24">
        <v>66.981925172947555</v>
      </c>
      <c r="UB24">
        <v>61.355217373323768</v>
      </c>
      <c r="UC24">
        <v>52.593955498648668</v>
      </c>
      <c r="UD24">
        <v>38.11758406975602</v>
      </c>
      <c r="UF24">
        <v>94.873323618542784</v>
      </c>
      <c r="UG24">
        <v>95.443391796501672</v>
      </c>
      <c r="UH24">
        <v>96.163915419167282</v>
      </c>
      <c r="UI24">
        <v>97.103160010271736</v>
      </c>
      <c r="UJ24">
        <v>98.37769708264743</v>
      </c>
      <c r="UK24">
        <v>100.20374993578442</v>
      </c>
      <c r="UL24">
        <v>103.03019700203023</v>
      </c>
      <c r="UM24">
        <v>107.95194795141748</v>
      </c>
      <c r="UN24">
        <v>118.36850966208158</v>
      </c>
      <c r="UP24">
        <v>84.400522233906131</v>
      </c>
      <c r="UQ24">
        <v>84.099928769110164</v>
      </c>
      <c r="UR24">
        <v>83.76536600839205</v>
      </c>
      <c r="US24">
        <v>83.39075817419338</v>
      </c>
      <c r="UT24">
        <v>82.968496536421753</v>
      </c>
      <c r="UU24">
        <v>82.488926457815452</v>
      </c>
      <c r="UV24">
        <v>81.939615237565945</v>
      </c>
      <c r="UW24">
        <v>81.3042840801442</v>
      </c>
      <c r="UX24">
        <v>80.561211500971865</v>
      </c>
      <c r="UZ24">
        <v>92.378557884994777</v>
      </c>
      <c r="VA24">
        <v>92.506968744174415</v>
      </c>
      <c r="VB24">
        <v>92.65002539295169</v>
      </c>
      <c r="VC24">
        <v>92.810382846651592</v>
      </c>
      <c r="VD24">
        <v>92.991378512083131</v>
      </c>
      <c r="VE24">
        <v>93.197266232251479</v>
      </c>
      <c r="VF24">
        <v>93.433553626543755</v>
      </c>
      <c r="VG24">
        <v>93.707500055584703</v>
      </c>
      <c r="VH24">
        <v>94.028871967874053</v>
      </c>
      <c r="VJ24">
        <v>86.2920065627046</v>
      </c>
      <c r="VK24">
        <v>86.162283759276065</v>
      </c>
      <c r="VL24">
        <v>86.023170398928542</v>
      </c>
      <c r="VM24">
        <v>85.873610358118754</v>
      </c>
      <c r="VN24">
        <v>85.71238328287744</v>
      </c>
      <c r="VO24">
        <v>85.538071442775404</v>
      </c>
      <c r="VP24">
        <v>85.349018238339696</v>
      </c>
      <c r="VQ24">
        <v>85.14327580880726</v>
      </c>
      <c r="VR24">
        <v>84.918538256362396</v>
      </c>
      <c r="VT24">
        <v>91.572775753920453</v>
      </c>
      <c r="VU24">
        <v>91.627931675689155</v>
      </c>
      <c r="VV24">
        <v>91.687095579419633</v>
      </c>
      <c r="VW24">
        <v>91.750720663629693</v>
      </c>
      <c r="VX24">
        <v>91.819331105752909</v>
      </c>
      <c r="VY24">
        <v>91.893536518803643</v>
      </c>
      <c r="VZ24">
        <v>91.974050089984161</v>
      </c>
      <c r="WA24">
        <v>92.061711543274441</v>
      </c>
      <c r="WB24">
        <v>92.157516491448476</v>
      </c>
      <c r="WC24">
        <v>92.262654351443388</v>
      </c>
    </row>
    <row r="25" spans="2:601">
      <c r="B25">
        <v>73.129220975691879</v>
      </c>
      <c r="C25">
        <v>74.522842154966725</v>
      </c>
      <c r="D25">
        <v>75.708240625273945</v>
      </c>
      <c r="E25">
        <v>76.72801642881096</v>
      </c>
      <c r="F25">
        <v>77.614083646275859</v>
      </c>
      <c r="G25">
        <v>78.390769414591318</v>
      </c>
      <c r="H25">
        <v>79.076910864581478</v>
      </c>
      <c r="I25">
        <v>79.687302479319087</v>
      </c>
      <c r="J25">
        <v>80.233713884524377</v>
      </c>
      <c r="L25">
        <v>94.589962582704032</v>
      </c>
      <c r="M25">
        <v>94.192325790981457</v>
      </c>
      <c r="N25">
        <v>93.857996366613165</v>
      </c>
      <c r="O25">
        <v>93.572988653772214</v>
      </c>
      <c r="P25">
        <v>93.327149644941329</v>
      </c>
      <c r="Q25">
        <v>93.112931507210874</v>
      </c>
      <c r="R25">
        <v>92.924607061105945</v>
      </c>
      <c r="S25">
        <v>92.757752444644808</v>
      </c>
      <c r="T25">
        <v>92.608896574666431</v>
      </c>
      <c r="V25">
        <v>8.923754185532756</v>
      </c>
      <c r="W25">
        <v>25.223334070121954</v>
      </c>
      <c r="X25">
        <v>38.135565591183884</v>
      </c>
      <c r="Y25">
        <v>47.704115060177777</v>
      </c>
      <c r="Z25">
        <v>54.7159650301735</v>
      </c>
      <c r="AA25">
        <v>59.930754332425572</v>
      </c>
      <c r="AB25">
        <v>63.900153974773119</v>
      </c>
      <c r="AC25">
        <v>66.995246562033245</v>
      </c>
      <c r="AD25">
        <v>69.462894662810115</v>
      </c>
      <c r="AF25">
        <v>149.32574625545615</v>
      </c>
      <c r="AG25">
        <v>119.33478508716745</v>
      </c>
      <c r="AH25">
        <v>108.63325449176229</v>
      </c>
      <c r="AI25">
        <v>103.54151972992229</v>
      </c>
      <c r="AJ25">
        <v>100.60992084671423</v>
      </c>
      <c r="AK25">
        <v>98.713642912959742</v>
      </c>
      <c r="AL25">
        <v>97.389216125941445</v>
      </c>
      <c r="AM25">
        <v>96.412816420372309</v>
      </c>
      <c r="AN25">
        <v>95.663595451999882</v>
      </c>
      <c r="AP25">
        <v>71.469414919951561</v>
      </c>
      <c r="AQ25">
        <v>69.462894662810115</v>
      </c>
      <c r="AR25">
        <v>66.995246562033245</v>
      </c>
      <c r="AS25">
        <v>63.900153974773119</v>
      </c>
      <c r="AT25">
        <v>59.930754332425572</v>
      </c>
      <c r="AU25">
        <v>54.7159650301735</v>
      </c>
      <c r="AV25">
        <v>47.704115060177777</v>
      </c>
      <c r="AW25">
        <v>38.135565591183884</v>
      </c>
      <c r="AX25">
        <v>25.223334070121954</v>
      </c>
      <c r="AZ25">
        <v>95.070716699056831</v>
      </c>
      <c r="BA25">
        <v>95.663595451999882</v>
      </c>
      <c r="BB25">
        <v>96.412816420372309</v>
      </c>
      <c r="BC25">
        <v>97.389216125941445</v>
      </c>
      <c r="BD25">
        <v>98.713642912959742</v>
      </c>
      <c r="BE25">
        <v>100.60992084671423</v>
      </c>
      <c r="BF25">
        <v>103.54151972992229</v>
      </c>
      <c r="BG25">
        <v>108.63325449176229</v>
      </c>
      <c r="BH25">
        <v>119.33478508716745</v>
      </c>
      <c r="BJ25">
        <v>80.725618056278947</v>
      </c>
      <c r="BK25">
        <v>80.233713884524377</v>
      </c>
      <c r="BL25">
        <v>79.687302479319087</v>
      </c>
      <c r="BM25">
        <v>79.076910864581478</v>
      </c>
      <c r="BN25">
        <v>78.390769414591318</v>
      </c>
      <c r="BO25">
        <v>77.614083646275859</v>
      </c>
      <c r="BP25">
        <v>76.72801642881096</v>
      </c>
      <c r="BQ25">
        <v>75.708240625273945</v>
      </c>
      <c r="BR25">
        <v>74.522842154966725</v>
      </c>
      <c r="BT25">
        <v>92.475277901765537</v>
      </c>
      <c r="BU25">
        <v>92.608896574666431</v>
      </c>
      <c r="BV25">
        <v>92.757752444644808</v>
      </c>
      <c r="BW25">
        <v>92.924607061105945</v>
      </c>
      <c r="BX25">
        <v>93.112931507210874</v>
      </c>
      <c r="BY25">
        <v>93.327149644941329</v>
      </c>
      <c r="BZ25">
        <v>93.572988653772214</v>
      </c>
      <c r="CA25">
        <v>93.857996366613165</v>
      </c>
      <c r="CB25">
        <v>94.192325790981457</v>
      </c>
      <c r="CD25">
        <v>83.839219972743038</v>
      </c>
      <c r="CE25">
        <v>83.624802249651779</v>
      </c>
      <c r="CF25">
        <v>83.394989840190988</v>
      </c>
      <c r="CG25">
        <v>83.148071317599602</v>
      </c>
      <c r="CH25">
        <v>82.882073197104503</v>
      </c>
      <c r="CI25">
        <v>82.594708082785559</v>
      </c>
      <c r="CJ25">
        <v>82.283310077783753</v>
      </c>
      <c r="CK25">
        <v>81.944753679881273</v>
      </c>
      <c r="CL25">
        <v>81.575351058250845</v>
      </c>
      <c r="CN25">
        <v>91.63677394663388</v>
      </c>
      <c r="CO25">
        <v>91.694171708923662</v>
      </c>
      <c r="CP25">
        <v>91.755740069588924</v>
      </c>
      <c r="CQ25">
        <v>91.821950568601494</v>
      </c>
      <c r="CR25">
        <v>91.893348587855002</v>
      </c>
      <c r="CS25">
        <v>91.970568388464201</v>
      </c>
      <c r="CT25">
        <v>92.05435197709923</v>
      </c>
      <c r="CU25">
        <v>92.145572988721554</v>
      </c>
      <c r="CV25">
        <v>92.245267213162194</v>
      </c>
      <c r="CX25">
        <v>73.129220975691879</v>
      </c>
      <c r="CY25">
        <v>74.522842154966725</v>
      </c>
      <c r="CZ25">
        <v>75.708240625273945</v>
      </c>
      <c r="DA25">
        <v>76.72801642881096</v>
      </c>
      <c r="DB25">
        <v>77.614083646275859</v>
      </c>
      <c r="DC25">
        <v>78.390769414591318</v>
      </c>
      <c r="DD25">
        <v>79.076910864581478</v>
      </c>
      <c r="DE25">
        <v>79.687302479319087</v>
      </c>
      <c r="DF25">
        <v>80.233713884524377</v>
      </c>
      <c r="DH25">
        <v>94.589962582704032</v>
      </c>
      <c r="DI25">
        <v>94.192325790981457</v>
      </c>
      <c r="DJ25">
        <v>93.857996366613165</v>
      </c>
      <c r="DK25">
        <v>93.572988653772214</v>
      </c>
      <c r="DL25">
        <v>93.327149644941329</v>
      </c>
      <c r="DM25">
        <v>93.112931507210874</v>
      </c>
      <c r="DN25">
        <v>92.924607061105945</v>
      </c>
      <c r="DO25">
        <v>92.757752444644808</v>
      </c>
      <c r="DP25">
        <v>92.608896574666431</v>
      </c>
      <c r="DR25">
        <v>8.923754185532756</v>
      </c>
      <c r="DS25">
        <v>25.223334070121954</v>
      </c>
      <c r="DT25">
        <v>38.135565591183884</v>
      </c>
      <c r="DU25">
        <v>47.704115060177777</v>
      </c>
      <c r="DV25">
        <v>54.7159650301735</v>
      </c>
      <c r="DW25">
        <v>59.930754332425572</v>
      </c>
      <c r="DX25">
        <v>63.900153974773119</v>
      </c>
      <c r="DY25">
        <v>66.995246562033245</v>
      </c>
      <c r="DZ25">
        <v>69.462894662810115</v>
      </c>
      <c r="EB25">
        <v>149.32574625545615</v>
      </c>
      <c r="EC25">
        <v>119.33478508716745</v>
      </c>
      <c r="ED25">
        <v>108.63325449176229</v>
      </c>
      <c r="EE25">
        <v>103.54151972992229</v>
      </c>
      <c r="EF25">
        <v>100.60992084671423</v>
      </c>
      <c r="EG25">
        <v>98.713642912959742</v>
      </c>
      <c r="EH25">
        <v>97.389216125941445</v>
      </c>
      <c r="EI25">
        <v>96.412816420372309</v>
      </c>
      <c r="EJ25">
        <v>95.663595451999882</v>
      </c>
      <c r="EL25">
        <v>71.469414919951561</v>
      </c>
      <c r="EM25">
        <v>69.462894662810115</v>
      </c>
      <c r="EN25">
        <v>66.995246562033245</v>
      </c>
      <c r="EO25">
        <v>63.900153974773119</v>
      </c>
      <c r="EP25">
        <v>59.930754332425572</v>
      </c>
      <c r="EQ25">
        <v>54.7159650301735</v>
      </c>
      <c r="ER25">
        <v>47.704115060177777</v>
      </c>
      <c r="ES25">
        <v>38.135565591183884</v>
      </c>
      <c r="ET25">
        <v>25.223334070121954</v>
      </c>
      <c r="EV25">
        <v>95.070716699056831</v>
      </c>
      <c r="EW25">
        <v>95.663595451999882</v>
      </c>
      <c r="EX25">
        <v>96.412816420372309</v>
      </c>
      <c r="EY25">
        <v>97.389216125941445</v>
      </c>
      <c r="EZ25">
        <v>98.713642912959742</v>
      </c>
      <c r="FA25">
        <v>100.60992084671423</v>
      </c>
      <c r="FB25">
        <v>103.54151972992229</v>
      </c>
      <c r="FC25">
        <v>108.63325449176229</v>
      </c>
      <c r="FD25">
        <v>119.33478508716745</v>
      </c>
      <c r="FF25">
        <v>80.725618056278947</v>
      </c>
      <c r="FG25">
        <v>80.233713884524377</v>
      </c>
      <c r="FH25">
        <v>79.687302479319087</v>
      </c>
      <c r="FI25">
        <v>79.076910864581478</v>
      </c>
      <c r="FJ25">
        <v>78.390769414591318</v>
      </c>
      <c r="FK25">
        <v>77.614083646275859</v>
      </c>
      <c r="FL25">
        <v>76.72801642881096</v>
      </c>
      <c r="FM25">
        <v>75.708240625273945</v>
      </c>
      <c r="FN25">
        <v>74.522842154966725</v>
      </c>
      <c r="FP25">
        <v>92.475277901765537</v>
      </c>
      <c r="FQ25">
        <v>92.608896574666431</v>
      </c>
      <c r="FR25">
        <v>92.757752444644808</v>
      </c>
      <c r="FS25">
        <v>92.924607061105945</v>
      </c>
      <c r="FT25">
        <v>93.112931507210874</v>
      </c>
      <c r="FU25">
        <v>93.327149644941329</v>
      </c>
      <c r="FV25">
        <v>93.572988653772214</v>
      </c>
      <c r="FW25">
        <v>93.857996366613165</v>
      </c>
      <c r="FX25">
        <v>94.192325790981457</v>
      </c>
      <c r="FZ25">
        <v>83.839219972743038</v>
      </c>
      <c r="GA25">
        <v>83.624802249651779</v>
      </c>
      <c r="GB25">
        <v>83.394989840190988</v>
      </c>
      <c r="GC25">
        <v>83.148071317599602</v>
      </c>
      <c r="GD25">
        <v>82.882073197104503</v>
      </c>
      <c r="GE25">
        <v>82.594708082785559</v>
      </c>
      <c r="GF25">
        <v>82.283310077783753</v>
      </c>
      <c r="GG25">
        <v>81.944753679881273</v>
      </c>
      <c r="GH25">
        <v>81.575351058250845</v>
      </c>
      <c r="GJ25">
        <v>91.63677394663388</v>
      </c>
      <c r="GK25">
        <v>91.694171708923662</v>
      </c>
      <c r="GL25">
        <v>91.755740069588924</v>
      </c>
      <c r="GM25">
        <v>91.821950568601494</v>
      </c>
      <c r="GN25">
        <v>91.893348587855002</v>
      </c>
      <c r="GO25">
        <v>91.970568388464201</v>
      </c>
      <c r="GP25">
        <v>92.05435197709923</v>
      </c>
      <c r="GQ25">
        <v>92.145572988721554</v>
      </c>
      <c r="GR25">
        <v>92.245267213162194</v>
      </c>
      <c r="GT25">
        <v>83.959128911612268</v>
      </c>
      <c r="GU25">
        <v>84.481026064430722</v>
      </c>
      <c r="GV25">
        <v>84.920134338859825</v>
      </c>
      <c r="GW25">
        <v>85.294664050716847</v>
      </c>
      <c r="GX25">
        <v>85.61785946609109</v>
      </c>
      <c r="GY25">
        <v>85.899580812136037</v>
      </c>
      <c r="GZ25">
        <v>86.147318634570894</v>
      </c>
      <c r="HA25">
        <v>86.366864407041277</v>
      </c>
      <c r="HB25">
        <v>86.562765870470486</v>
      </c>
      <c r="HD25">
        <v>100.35870924654405</v>
      </c>
      <c r="HE25">
        <v>99.475037771216051</v>
      </c>
      <c r="HF25">
        <v>98.729204114244652</v>
      </c>
      <c r="HG25">
        <v>98.09149418191943</v>
      </c>
      <c r="HH25">
        <v>97.540113812845036</v>
      </c>
      <c r="HI25">
        <v>97.0587284811931</v>
      </c>
      <c r="HJ25">
        <v>96.634862143408725</v>
      </c>
      <c r="HK25">
        <v>96.25882600853339</v>
      </c>
      <c r="HL25">
        <v>95.922984106227702</v>
      </c>
      <c r="HN25">
        <v>24.226651451042532</v>
      </c>
      <c r="HO25">
        <v>53.469746503350905</v>
      </c>
      <c r="HP25">
        <v>66.036426143195499</v>
      </c>
      <c r="HQ25">
        <v>72.386579129163565</v>
      </c>
      <c r="HR25">
        <v>76.129633266007716</v>
      </c>
      <c r="HS25">
        <v>78.578246341037712</v>
      </c>
      <c r="HT25">
        <v>80.299122554592543</v>
      </c>
      <c r="HU25">
        <v>81.572607216051196</v>
      </c>
      <c r="HV25">
        <v>82.552207454833805</v>
      </c>
      <c r="HX25">
        <v>165.39825432202724</v>
      </c>
      <c r="HY25">
        <v>141.99098384389725</v>
      </c>
      <c r="HZ25">
        <v>127.51402372982471</v>
      </c>
      <c r="IA25">
        <v>118.73897718140962</v>
      </c>
      <c r="IB25">
        <v>113.09867687423443</v>
      </c>
      <c r="IC25">
        <v>109.23703561358721</v>
      </c>
      <c r="ID25">
        <v>106.45057199063234</v>
      </c>
      <c r="IE25">
        <v>104.35424484667863</v>
      </c>
      <c r="IF25">
        <v>102.72393877099917</v>
      </c>
      <c r="IH25">
        <v>83.328710047416621</v>
      </c>
      <c r="II25">
        <v>82.552207454833805</v>
      </c>
      <c r="IJ25">
        <v>81.572607216051196</v>
      </c>
      <c r="IK25">
        <v>80.299122554592543</v>
      </c>
      <c r="IL25">
        <v>78.578246341037712</v>
      </c>
      <c r="IM25">
        <v>76.129633266007716</v>
      </c>
      <c r="IN25">
        <v>72.386579129163565</v>
      </c>
      <c r="IO25">
        <v>66.036426143195499</v>
      </c>
      <c r="IP25">
        <v>53.469746503350905</v>
      </c>
      <c r="IR25">
        <v>101.42175365896229</v>
      </c>
      <c r="IS25">
        <v>102.72393877099917</v>
      </c>
      <c r="IT25">
        <v>104.35424484667863</v>
      </c>
      <c r="IU25">
        <v>106.45057199063234</v>
      </c>
      <c r="IV25">
        <v>109.23703561358721</v>
      </c>
      <c r="IW25">
        <v>113.09867687423443</v>
      </c>
      <c r="IX25">
        <v>118.73897718140962</v>
      </c>
      <c r="IY25">
        <v>127.51402372982471</v>
      </c>
      <c r="IZ25">
        <v>141.99098384389725</v>
      </c>
      <c r="JB25">
        <v>86.738643542438879</v>
      </c>
      <c r="JC25">
        <v>86.562765870470486</v>
      </c>
      <c r="JD25">
        <v>86.366864407041277</v>
      </c>
      <c r="JE25">
        <v>86.147318634570894</v>
      </c>
      <c r="JF25">
        <v>85.899580812136037</v>
      </c>
      <c r="JG25">
        <v>85.61785946609109</v>
      </c>
      <c r="JH25">
        <v>85.294664050716847</v>
      </c>
      <c r="JI25">
        <v>84.920134338859825</v>
      </c>
      <c r="JJ25">
        <v>84.481026064430722</v>
      </c>
      <c r="JL25">
        <v>95.621238689911962</v>
      </c>
      <c r="JM25">
        <v>95.922984106227702</v>
      </c>
      <c r="JN25">
        <v>96.25882600853339</v>
      </c>
      <c r="JO25">
        <v>96.634862143408725</v>
      </c>
      <c r="JP25">
        <v>97.0587284811931</v>
      </c>
      <c r="JQ25">
        <v>97.540113812845036</v>
      </c>
      <c r="JR25">
        <v>98.09149418191943</v>
      </c>
      <c r="JS25">
        <v>98.729204114244652</v>
      </c>
      <c r="JT25">
        <v>99.475037771216051</v>
      </c>
      <c r="JV25">
        <v>87.842876548409862</v>
      </c>
      <c r="JW25">
        <v>87.767263311355848</v>
      </c>
      <c r="JX25">
        <v>87.68615958641935</v>
      </c>
      <c r="JY25">
        <v>87.598945187848287</v>
      </c>
      <c r="JZ25">
        <v>87.504902931623107</v>
      </c>
      <c r="KA25">
        <v>87.403198913985605</v>
      </c>
      <c r="KB25">
        <v>87.292857778106281</v>
      </c>
      <c r="KC25">
        <v>87.172731418488198</v>
      </c>
      <c r="KD25">
        <v>87.041458999753601</v>
      </c>
      <c r="KF25">
        <v>93.722455604328275</v>
      </c>
      <c r="KG25">
        <v>93.852681365429106</v>
      </c>
      <c r="KH25">
        <v>93.992333749020361</v>
      </c>
      <c r="KI25">
        <v>94.142472880344044</v>
      </c>
      <c r="KJ25">
        <v>94.304323726101487</v>
      </c>
      <c r="KK25">
        <v>94.479309360907763</v>
      </c>
      <c r="KL25">
        <v>94.669092609707377</v>
      </c>
      <c r="KM25">
        <v>94.875628627916655</v>
      </c>
      <c r="KN25">
        <v>95.101231914803989</v>
      </c>
      <c r="KP25">
        <v>83.959128911612268</v>
      </c>
      <c r="KQ25">
        <v>84.481026064430722</v>
      </c>
      <c r="KR25">
        <v>84.920134338859825</v>
      </c>
      <c r="KS25">
        <v>85.294664050716847</v>
      </c>
      <c r="KT25">
        <v>85.61785946609109</v>
      </c>
      <c r="KU25">
        <v>85.899580812136037</v>
      </c>
      <c r="KV25">
        <v>86.147318634570894</v>
      </c>
      <c r="KW25">
        <v>86.366864407041277</v>
      </c>
      <c r="KX25">
        <v>86.562765870470486</v>
      </c>
      <c r="KZ25">
        <v>100.35870924654405</v>
      </c>
      <c r="LA25">
        <v>99.475037771216051</v>
      </c>
      <c r="LB25">
        <v>98.729204114244652</v>
      </c>
      <c r="LC25">
        <v>98.09149418191943</v>
      </c>
      <c r="LD25">
        <v>97.540113812845036</v>
      </c>
      <c r="LE25">
        <v>97.0587284811931</v>
      </c>
      <c r="LF25">
        <v>96.634862143408725</v>
      </c>
      <c r="LG25">
        <v>96.25882600853339</v>
      </c>
      <c r="LH25">
        <v>95.922984106227702</v>
      </c>
      <c r="LJ25">
        <v>24.226651451042532</v>
      </c>
      <c r="LK25">
        <v>53.469746503350905</v>
      </c>
      <c r="LL25">
        <v>66.036426143195499</v>
      </c>
      <c r="LM25">
        <v>72.386579129163565</v>
      </c>
      <c r="LN25">
        <v>76.129633266007716</v>
      </c>
      <c r="LO25">
        <v>78.578246341037712</v>
      </c>
      <c r="LP25">
        <v>80.299122554592543</v>
      </c>
      <c r="LQ25">
        <v>81.572607216051196</v>
      </c>
      <c r="LR25">
        <v>82.552207454833805</v>
      </c>
      <c r="LT25">
        <v>165.39825432202724</v>
      </c>
      <c r="LU25">
        <v>141.99098384389725</v>
      </c>
      <c r="LV25">
        <v>127.51402372982471</v>
      </c>
      <c r="LW25">
        <v>118.73897718140962</v>
      </c>
      <c r="LX25">
        <v>113.09867687423443</v>
      </c>
      <c r="LY25">
        <v>109.23703561358721</v>
      </c>
      <c r="LZ25">
        <v>106.45057199063234</v>
      </c>
      <c r="MA25">
        <v>104.35424484667863</v>
      </c>
      <c r="MB25">
        <v>102.72393877099917</v>
      </c>
      <c r="MD25">
        <v>83.328710047416621</v>
      </c>
      <c r="ME25">
        <v>82.552207454833805</v>
      </c>
      <c r="MF25">
        <v>81.572607216051196</v>
      </c>
      <c r="MG25">
        <v>80.299122554592543</v>
      </c>
      <c r="MH25">
        <v>78.578246341037712</v>
      </c>
      <c r="MI25">
        <v>76.129633266007716</v>
      </c>
      <c r="MJ25">
        <v>72.386579129163565</v>
      </c>
      <c r="MK25">
        <v>66.036426143195499</v>
      </c>
      <c r="ML25">
        <v>53.469746503350905</v>
      </c>
      <c r="MN25">
        <v>101.42175365896229</v>
      </c>
      <c r="MO25">
        <v>102.72393877099917</v>
      </c>
      <c r="MP25">
        <v>104.35424484667863</v>
      </c>
      <c r="MQ25">
        <v>106.45057199063234</v>
      </c>
      <c r="MR25">
        <v>109.23703561358721</v>
      </c>
      <c r="MS25">
        <v>113.09867687423443</v>
      </c>
      <c r="MT25">
        <v>118.73897718140962</v>
      </c>
      <c r="MU25">
        <v>127.51402372982471</v>
      </c>
      <c r="MV25">
        <v>141.99098384389725</v>
      </c>
      <c r="MX25">
        <v>86.738643542438879</v>
      </c>
      <c r="MY25">
        <v>86.562765870470486</v>
      </c>
      <c r="MZ25">
        <v>86.366864407041277</v>
      </c>
      <c r="NA25">
        <v>86.147318634570894</v>
      </c>
      <c r="NB25">
        <v>85.899580812136037</v>
      </c>
      <c r="NC25">
        <v>85.61785946609109</v>
      </c>
      <c r="ND25">
        <v>85.294664050716847</v>
      </c>
      <c r="NE25">
        <v>84.920134338859825</v>
      </c>
      <c r="NF25">
        <v>84.481026064430722</v>
      </c>
      <c r="NH25">
        <v>95.621238689911962</v>
      </c>
      <c r="NI25">
        <v>95.922984106227702</v>
      </c>
      <c r="NJ25">
        <v>96.25882600853339</v>
      </c>
      <c r="NK25">
        <v>96.634862143408725</v>
      </c>
      <c r="NL25">
        <v>97.0587284811931</v>
      </c>
      <c r="NM25">
        <v>97.540113812845036</v>
      </c>
      <c r="NN25">
        <v>98.09149418191943</v>
      </c>
      <c r="NO25">
        <v>98.729204114244652</v>
      </c>
      <c r="NP25">
        <v>99.475037771216051</v>
      </c>
      <c r="NR25">
        <v>87.842876548409862</v>
      </c>
      <c r="NS25">
        <v>87.767263311355848</v>
      </c>
      <c r="NT25">
        <v>87.68615958641935</v>
      </c>
      <c r="NU25">
        <v>87.598945187848287</v>
      </c>
      <c r="NV25">
        <v>87.504902931623107</v>
      </c>
      <c r="NW25">
        <v>87.403198913985605</v>
      </c>
      <c r="NX25">
        <v>87.292857778106281</v>
      </c>
      <c r="NY25">
        <v>87.172731418488198</v>
      </c>
      <c r="NZ25">
        <v>87.041458999753601</v>
      </c>
      <c r="OB25">
        <v>93.722455604328275</v>
      </c>
      <c r="OC25">
        <v>93.852681365429106</v>
      </c>
      <c r="OD25">
        <v>93.992333749020361</v>
      </c>
      <c r="OE25">
        <v>94.142472880344044</v>
      </c>
      <c r="OF25">
        <v>94.304323726101487</v>
      </c>
      <c r="OG25">
        <v>94.479309360907763</v>
      </c>
      <c r="OH25">
        <v>94.669092609707377</v>
      </c>
      <c r="OI25">
        <v>94.875628627916655</v>
      </c>
      <c r="OJ25">
        <v>95.101231914803989</v>
      </c>
      <c r="OL25">
        <v>77.090341648048749</v>
      </c>
      <c r="OM25">
        <v>78.179909305355238</v>
      </c>
      <c r="ON25">
        <v>79.101929948829692</v>
      </c>
      <c r="OO25">
        <v>79.891905961398308</v>
      </c>
      <c r="OP25">
        <v>80.576062072100555</v>
      </c>
      <c r="OQ25">
        <v>81.174164573311174</v>
      </c>
      <c r="OR25">
        <v>81.701379601122511</v>
      </c>
      <c r="OS25">
        <v>82.169529146920937</v>
      </c>
      <c r="OT25">
        <v>82.587959353250099</v>
      </c>
      <c r="OV25">
        <v>97.083929700499581</v>
      </c>
      <c r="OW25">
        <v>96.473409845601239</v>
      </c>
      <c r="OX25">
        <v>95.959424040066381</v>
      </c>
      <c r="OY25">
        <v>95.520820462755026</v>
      </c>
      <c r="OZ25">
        <v>95.142190377590595</v>
      </c>
      <c r="PA25">
        <v>94.812047302566697</v>
      </c>
      <c r="PB25">
        <v>94.521656191085327</v>
      </c>
      <c r="PC25">
        <v>94.264257616327839</v>
      </c>
      <c r="PD25">
        <v>94.034540020533569</v>
      </c>
      <c r="PF25">
        <v>11.736513428619595</v>
      </c>
      <c r="PG25">
        <v>31.933811030805259</v>
      </c>
      <c r="PH25">
        <v>46.089528594173814</v>
      </c>
      <c r="PI25">
        <v>55.486653662201554</v>
      </c>
      <c r="PJ25">
        <v>61.861297696179051</v>
      </c>
      <c r="PK25">
        <v>66.366828174275227</v>
      </c>
      <c r="PL25">
        <v>69.682471355732943</v>
      </c>
      <c r="PM25">
        <v>72.209021902627072</v>
      </c>
      <c r="PN25">
        <v>74.191098459606991</v>
      </c>
      <c r="PP25">
        <v>159.03392820343606</v>
      </c>
      <c r="PQ25">
        <v>131.02008407793085</v>
      </c>
      <c r="PR25">
        <v>117.56192055270736</v>
      </c>
      <c r="PS25">
        <v>110.44622428605123</v>
      </c>
      <c r="PT25">
        <v>106.17043856825364</v>
      </c>
      <c r="PU25">
        <v>103.34644665356339</v>
      </c>
      <c r="PV25">
        <v>101.35106352130002</v>
      </c>
      <c r="PW25">
        <v>99.869556655402093</v>
      </c>
      <c r="PX25">
        <v>98.727468360523076</v>
      </c>
      <c r="PZ25">
        <v>75.784048682009129</v>
      </c>
      <c r="QA25">
        <v>74.191098459606991</v>
      </c>
      <c r="QB25">
        <v>72.209021902627072</v>
      </c>
      <c r="QC25">
        <v>69.682471355732943</v>
      </c>
      <c r="QD25">
        <v>66.366828174275227</v>
      </c>
      <c r="QE25">
        <v>61.861297696179051</v>
      </c>
      <c r="QF25">
        <v>55.486653662201554</v>
      </c>
      <c r="QG25">
        <v>46.089528594173814</v>
      </c>
      <c r="QH25">
        <v>31.933811030805259</v>
      </c>
      <c r="QJ25">
        <v>97.820810230691819</v>
      </c>
      <c r="QK25">
        <v>98.727468360523076</v>
      </c>
      <c r="QL25">
        <v>99.869556655402093</v>
      </c>
      <c r="QM25">
        <v>101.35106352130002</v>
      </c>
      <c r="QN25">
        <v>103.34644665356339</v>
      </c>
      <c r="QO25">
        <v>106.17043856825364</v>
      </c>
      <c r="QP25">
        <v>110.44622428605123</v>
      </c>
      <c r="QQ25">
        <v>117.56192055270736</v>
      </c>
      <c r="QR25">
        <v>131.02008407793085</v>
      </c>
      <c r="QT25">
        <v>82.964153083749622</v>
      </c>
      <c r="QU25">
        <v>82.587959353250099</v>
      </c>
      <c r="QV25">
        <v>82.169529146920937</v>
      </c>
      <c r="QW25">
        <v>81.701379601122511</v>
      </c>
      <c r="QX25">
        <v>81.174164573311174</v>
      </c>
      <c r="QY25">
        <v>80.576062072100555</v>
      </c>
      <c r="QZ25">
        <v>79.891905961398308</v>
      </c>
      <c r="RA25">
        <v>79.101929948829692</v>
      </c>
      <c r="RB25">
        <v>78.179909305355238</v>
      </c>
      <c r="RD25">
        <v>93.828272311512961</v>
      </c>
      <c r="RE25">
        <v>94.034540020533569</v>
      </c>
      <c r="RF25">
        <v>94.264257616327839</v>
      </c>
      <c r="RG25">
        <v>94.521656191085327</v>
      </c>
      <c r="RH25">
        <v>94.812047302566697</v>
      </c>
      <c r="RI25">
        <v>95.142190377590595</v>
      </c>
      <c r="RJ25">
        <v>95.520820462755026</v>
      </c>
      <c r="RK25">
        <v>95.959424040066381</v>
      </c>
      <c r="RL25">
        <v>96.473409845601239</v>
      </c>
      <c r="RN25">
        <v>85.335995827282318</v>
      </c>
      <c r="RO25">
        <v>85.17310675669286</v>
      </c>
      <c r="RP25">
        <v>84.998458185091678</v>
      </c>
      <c r="RQ25">
        <v>84.810732616640536</v>
      </c>
      <c r="RR25">
        <v>84.608408720367734</v>
      </c>
      <c r="RS25">
        <v>84.389720457950034</v>
      </c>
      <c r="RT25">
        <v>84.15260600290415</v>
      </c>
      <c r="RU25">
        <v>83.894643359667981</v>
      </c>
      <c r="RV25">
        <v>83.612968477732977</v>
      </c>
      <c r="RX25">
        <v>92.532674533660412</v>
      </c>
      <c r="RY25">
        <v>92.621418441206487</v>
      </c>
      <c r="RZ25">
        <v>92.716602448973916</v>
      </c>
      <c r="SA25">
        <v>92.818953395943197</v>
      </c>
      <c r="SB25">
        <v>92.929311673488371</v>
      </c>
      <c r="SC25">
        <v>93.048654279783975</v>
      </c>
      <c r="SD25">
        <v>93.178123722721082</v>
      </c>
      <c r="SE25">
        <v>93.319064576638297</v>
      </c>
      <c r="SF25">
        <v>93.47307016358215</v>
      </c>
      <c r="SH25">
        <v>77.090341648048749</v>
      </c>
      <c r="SI25">
        <v>78.179909305355238</v>
      </c>
      <c r="SJ25">
        <v>79.101929948829692</v>
      </c>
      <c r="SK25">
        <v>79.891905961398308</v>
      </c>
      <c r="SL25">
        <v>80.576062072100555</v>
      </c>
      <c r="SM25">
        <v>81.174164573311174</v>
      </c>
      <c r="SN25">
        <v>81.701379601122511</v>
      </c>
      <c r="SO25">
        <v>82.169529146920937</v>
      </c>
      <c r="SP25">
        <v>82.587959353250099</v>
      </c>
      <c r="SR25">
        <v>97.083929700499581</v>
      </c>
      <c r="SS25">
        <v>96.473409845601239</v>
      </c>
      <c r="ST25">
        <v>95.959424040066381</v>
      </c>
      <c r="SU25">
        <v>95.520820462755026</v>
      </c>
      <c r="SV25">
        <v>95.142190377590595</v>
      </c>
      <c r="SW25">
        <v>94.812047302566697</v>
      </c>
      <c r="SX25">
        <v>94.521656191085327</v>
      </c>
      <c r="SY25">
        <v>94.264257616327839</v>
      </c>
      <c r="SZ25">
        <v>94.034540020533569</v>
      </c>
      <c r="TB25">
        <v>11.736513428619595</v>
      </c>
      <c r="TC25">
        <v>31.933811030805259</v>
      </c>
      <c r="TD25">
        <v>46.089528594173814</v>
      </c>
      <c r="TE25">
        <v>55.486653662201554</v>
      </c>
      <c r="TF25">
        <v>61.861297696179051</v>
      </c>
      <c r="TG25">
        <v>66.366828174275227</v>
      </c>
      <c r="TH25">
        <v>69.682471355732943</v>
      </c>
      <c r="TI25">
        <v>72.209021902627072</v>
      </c>
      <c r="TJ25">
        <v>74.191098459606991</v>
      </c>
      <c r="TL25">
        <v>159.03392820343606</v>
      </c>
      <c r="TM25">
        <v>131.02008407793085</v>
      </c>
      <c r="TN25">
        <v>117.56192055270736</v>
      </c>
      <c r="TO25">
        <v>110.44622428605123</v>
      </c>
      <c r="TP25">
        <v>106.17043856825364</v>
      </c>
      <c r="TQ25">
        <v>103.34644665356339</v>
      </c>
      <c r="TR25">
        <v>101.35106352130002</v>
      </c>
      <c r="TS25">
        <v>99.869556655402093</v>
      </c>
      <c r="TT25">
        <v>98.727468360523076</v>
      </c>
      <c r="TV25">
        <v>75.784048682009129</v>
      </c>
      <c r="TW25">
        <v>74.191098459606991</v>
      </c>
      <c r="TX25">
        <v>72.209021902627072</v>
      </c>
      <c r="TY25">
        <v>69.682471355732943</v>
      </c>
      <c r="TZ25">
        <v>66.366828174275227</v>
      </c>
      <c r="UA25">
        <v>61.861297696179051</v>
      </c>
      <c r="UB25">
        <v>55.486653662201554</v>
      </c>
      <c r="UC25">
        <v>46.089528594173814</v>
      </c>
      <c r="UD25">
        <v>31.933811030805259</v>
      </c>
      <c r="UF25">
        <v>97.820810230691819</v>
      </c>
      <c r="UG25">
        <v>98.727468360523076</v>
      </c>
      <c r="UH25">
        <v>99.869556655402093</v>
      </c>
      <c r="UI25">
        <v>101.35106352130002</v>
      </c>
      <c r="UJ25">
        <v>103.34644665356339</v>
      </c>
      <c r="UK25">
        <v>106.17043856825364</v>
      </c>
      <c r="UL25">
        <v>110.44622428605123</v>
      </c>
      <c r="UM25">
        <v>117.56192055270736</v>
      </c>
      <c r="UN25">
        <v>131.02008407793085</v>
      </c>
      <c r="UP25">
        <v>82.964153083749622</v>
      </c>
      <c r="UQ25">
        <v>82.587959353250099</v>
      </c>
      <c r="UR25">
        <v>82.169529146920937</v>
      </c>
      <c r="US25">
        <v>81.701379601122511</v>
      </c>
      <c r="UT25">
        <v>81.174164573311174</v>
      </c>
      <c r="UU25">
        <v>80.576062072100555</v>
      </c>
      <c r="UV25">
        <v>79.891905961398308</v>
      </c>
      <c r="UW25">
        <v>79.101929948829692</v>
      </c>
      <c r="UX25">
        <v>78.179909305355238</v>
      </c>
      <c r="UZ25">
        <v>93.828272311512961</v>
      </c>
      <c r="VA25">
        <v>94.034540020533569</v>
      </c>
      <c r="VB25">
        <v>94.264257616327839</v>
      </c>
      <c r="VC25">
        <v>94.521656191085327</v>
      </c>
      <c r="VD25">
        <v>94.812047302566697</v>
      </c>
      <c r="VE25">
        <v>95.142190377590595</v>
      </c>
      <c r="VF25">
        <v>95.520820462755026</v>
      </c>
      <c r="VG25">
        <v>95.959424040066381</v>
      </c>
      <c r="VH25">
        <v>96.473409845601239</v>
      </c>
      <c r="VJ25">
        <v>85.335995827282318</v>
      </c>
      <c r="VK25">
        <v>85.17310675669286</v>
      </c>
      <c r="VL25">
        <v>84.998458185091678</v>
      </c>
      <c r="VM25">
        <v>84.810732616640536</v>
      </c>
      <c r="VN25">
        <v>84.608408720367734</v>
      </c>
      <c r="VO25">
        <v>84.389720457950034</v>
      </c>
      <c r="VP25">
        <v>84.15260600290415</v>
      </c>
      <c r="VQ25">
        <v>83.894643359667981</v>
      </c>
      <c r="VR25">
        <v>83.612968477732977</v>
      </c>
      <c r="VT25">
        <v>92.532674533660412</v>
      </c>
      <c r="VU25">
        <v>92.621418441206487</v>
      </c>
      <c r="VV25">
        <v>92.716602448973916</v>
      </c>
      <c r="VW25">
        <v>92.818953395943197</v>
      </c>
      <c r="VX25">
        <v>92.929311673488371</v>
      </c>
      <c r="VY25">
        <v>93.048654279783975</v>
      </c>
      <c r="VZ25">
        <v>93.178123722721082</v>
      </c>
      <c r="WA25">
        <v>93.319064576638297</v>
      </c>
      <c r="WB25">
        <v>93.47307016358215</v>
      </c>
      <c r="WC25">
        <v>93.642042784063349</v>
      </c>
    </row>
    <row r="27" spans="2:601">
      <c r="B27">
        <v>74.779210099476998</v>
      </c>
      <c r="C27">
        <v>76.048556597877322</v>
      </c>
      <c r="D27">
        <v>77.125811159573161</v>
      </c>
      <c r="E27">
        <v>78.050892552183086</v>
      </c>
      <c r="F27">
        <v>78.853520886884709</v>
      </c>
      <c r="G27">
        <v>79.556238330059685</v>
      </c>
      <c r="H27">
        <v>80.176429288944689</v>
      </c>
      <c r="I27">
        <v>80.727701799386267</v>
      </c>
      <c r="J27">
        <v>81.220851554837992</v>
      </c>
      <c r="L27">
        <v>75.924889386937167</v>
      </c>
      <c r="M27">
        <v>76.946606115581972</v>
      </c>
      <c r="N27">
        <v>77.84150123913011</v>
      </c>
      <c r="O27">
        <v>78.629674494878287</v>
      </c>
      <c r="P27">
        <v>79.327723568964444</v>
      </c>
      <c r="Q27">
        <v>79.949304441322312</v>
      </c>
      <c r="R27">
        <v>80.5056581106859</v>
      </c>
      <c r="S27">
        <v>81.006063936631492</v>
      </c>
      <c r="T27">
        <v>81.458214014925289</v>
      </c>
      <c r="V27">
        <v>10.315082561193284</v>
      </c>
      <c r="W27">
        <v>27.806069555844168</v>
      </c>
      <c r="X27">
        <v>41.23221278344419</v>
      </c>
      <c r="Y27">
        <v>50.797684687577274</v>
      </c>
      <c r="Z27">
        <v>57.600749965522155</v>
      </c>
      <c r="AA27">
        <v>62.556905302780194</v>
      </c>
      <c r="AB27">
        <v>66.276704930931317</v>
      </c>
      <c r="AC27">
        <v>69.148998836084942</v>
      </c>
      <c r="AD27">
        <v>71.423173028283941</v>
      </c>
      <c r="AF27">
        <v>57.336546521019308</v>
      </c>
      <c r="AG27">
        <v>58.572524201045333</v>
      </c>
      <c r="AH27">
        <v>60.671758668052199</v>
      </c>
      <c r="AI27">
        <v>63.152975287151456</v>
      </c>
      <c r="AJ27">
        <v>65.651637894847028</v>
      </c>
      <c r="AK27">
        <v>67.970819221878713</v>
      </c>
      <c r="AL27">
        <v>70.035876237679204</v>
      </c>
      <c r="AM27">
        <v>71.838740913855787</v>
      </c>
      <c r="AN27">
        <v>73.400628836776079</v>
      </c>
      <c r="AP27">
        <v>73.263027853830792</v>
      </c>
      <c r="AQ27">
        <v>71.423173028283941</v>
      </c>
      <c r="AR27">
        <v>69.148998836084942</v>
      </c>
      <c r="AS27">
        <v>66.276704930931317</v>
      </c>
      <c r="AT27">
        <v>62.556905302780194</v>
      </c>
      <c r="AU27">
        <v>57.600749965522155</v>
      </c>
      <c r="AV27">
        <v>50.797684687577274</v>
      </c>
      <c r="AW27">
        <v>41.23221278344419</v>
      </c>
      <c r="AX27">
        <v>27.806069555844168</v>
      </c>
      <c r="AZ27">
        <v>74.752275784700515</v>
      </c>
      <c r="BA27">
        <v>73.400628836776079</v>
      </c>
      <c r="BB27">
        <v>71.838740913855787</v>
      </c>
      <c r="BC27">
        <v>70.035876237679204</v>
      </c>
      <c r="BD27">
        <v>67.970819221878713</v>
      </c>
      <c r="BE27">
        <v>65.651637894847028</v>
      </c>
      <c r="BF27">
        <v>63.152975287151456</v>
      </c>
      <c r="BG27">
        <v>60.671758668052199</v>
      </c>
      <c r="BH27">
        <v>58.572524201045333</v>
      </c>
      <c r="BJ27">
        <v>81.66454732970891</v>
      </c>
      <c r="BK27">
        <v>81.220851554837992</v>
      </c>
      <c r="BL27">
        <v>80.727701799386267</v>
      </c>
      <c r="BM27">
        <v>80.176429288944689</v>
      </c>
      <c r="BN27">
        <v>79.556238330059685</v>
      </c>
      <c r="BO27">
        <v>78.853520886884709</v>
      </c>
      <c r="BP27">
        <v>78.050892552183086</v>
      </c>
      <c r="BQ27">
        <v>77.125811159573161</v>
      </c>
      <c r="BR27">
        <v>76.048556597877322</v>
      </c>
      <c r="BT27">
        <v>81.868516056198317</v>
      </c>
      <c r="BU27">
        <v>81.458214014925289</v>
      </c>
      <c r="BV27">
        <v>81.006063936631492</v>
      </c>
      <c r="BW27">
        <v>80.5056581106859</v>
      </c>
      <c r="BX27">
        <v>79.949304441322312</v>
      </c>
      <c r="BY27">
        <v>79.327723568964444</v>
      </c>
      <c r="BZ27">
        <v>78.629674494878287</v>
      </c>
      <c r="CA27">
        <v>77.84150123913011</v>
      </c>
      <c r="CB27">
        <v>76.946606115581972</v>
      </c>
      <c r="CD27">
        <v>84.468090681418388</v>
      </c>
      <c r="CE27">
        <v>84.275260988007318</v>
      </c>
      <c r="CF27">
        <v>84.068552536967644</v>
      </c>
      <c r="CG27">
        <v>83.846417061784649</v>
      </c>
      <c r="CH27">
        <v>83.607068122304952</v>
      </c>
      <c r="CI27">
        <v>83.348433696212822</v>
      </c>
      <c r="CJ27">
        <v>83.06809703792436</v>
      </c>
      <c r="CK27">
        <v>82.763222292145585</v>
      </c>
      <c r="CL27">
        <v>82.430460101913354</v>
      </c>
      <c r="CN27">
        <v>84.528953214920691</v>
      </c>
      <c r="CO27">
        <v>84.342634028763342</v>
      </c>
      <c r="CP27">
        <v>84.143393705220049</v>
      </c>
      <c r="CQ27">
        <v>83.929865682376985</v>
      </c>
      <c r="CR27">
        <v>83.700487952351835</v>
      </c>
      <c r="CS27">
        <v>83.453467766676681</v>
      </c>
      <c r="CT27">
        <v>83.186738668042537</v>
      </c>
      <c r="CU27">
        <v>82.897907918728777</v>
      </c>
      <c r="CV27">
        <v>82.584191858767682</v>
      </c>
      <c r="CX27">
        <v>74.779210099476998</v>
      </c>
      <c r="CY27">
        <v>76.048556597877322</v>
      </c>
      <c r="CZ27">
        <v>77.125811159573161</v>
      </c>
      <c r="DA27">
        <v>78.050892552183086</v>
      </c>
      <c r="DB27">
        <v>78.853520886884709</v>
      </c>
      <c r="DC27">
        <v>79.556238330059685</v>
      </c>
      <c r="DD27">
        <v>80.176429288944689</v>
      </c>
      <c r="DE27">
        <v>80.727701799386267</v>
      </c>
      <c r="DF27">
        <v>81.220851554837992</v>
      </c>
      <c r="DH27">
        <v>75.924889386937167</v>
      </c>
      <c r="DI27">
        <v>76.946606115581972</v>
      </c>
      <c r="DJ27">
        <v>77.84150123913011</v>
      </c>
      <c r="DK27">
        <v>78.629674494878287</v>
      </c>
      <c r="DL27">
        <v>79.327723568964444</v>
      </c>
      <c r="DM27">
        <v>79.949304441322312</v>
      </c>
      <c r="DN27">
        <v>80.5056581106859</v>
      </c>
      <c r="DO27">
        <v>81.006063936631492</v>
      </c>
      <c r="DP27">
        <v>81.458214014925289</v>
      </c>
      <c r="DR27">
        <v>10.315082561193284</v>
      </c>
      <c r="DS27">
        <v>27.806069555844168</v>
      </c>
      <c r="DT27">
        <v>41.23221278344419</v>
      </c>
      <c r="DU27">
        <v>50.797684687577274</v>
      </c>
      <c r="DV27">
        <v>57.600749965522155</v>
      </c>
      <c r="DW27">
        <v>62.556905302780194</v>
      </c>
      <c r="DX27">
        <v>66.276704930931317</v>
      </c>
      <c r="DY27">
        <v>69.148998836084942</v>
      </c>
      <c r="DZ27">
        <v>71.423173028283941</v>
      </c>
      <c r="EB27">
        <v>57.336546521019308</v>
      </c>
      <c r="EC27">
        <v>58.572524201045333</v>
      </c>
      <c r="ED27">
        <v>60.671758668052199</v>
      </c>
      <c r="EE27">
        <v>63.152975287151456</v>
      </c>
      <c r="EF27">
        <v>65.651637894847028</v>
      </c>
      <c r="EG27">
        <v>67.970819221878713</v>
      </c>
      <c r="EH27">
        <v>70.035876237679204</v>
      </c>
      <c r="EI27">
        <v>71.838740913855787</v>
      </c>
      <c r="EJ27">
        <v>73.400628836776079</v>
      </c>
      <c r="EL27">
        <v>73.263027853830792</v>
      </c>
      <c r="EM27">
        <v>71.423173028283941</v>
      </c>
      <c r="EN27">
        <v>69.148998836084942</v>
      </c>
      <c r="EO27">
        <v>66.276704930931317</v>
      </c>
      <c r="EP27">
        <v>62.556905302780194</v>
      </c>
      <c r="EQ27">
        <v>57.600749965522155</v>
      </c>
      <c r="ER27">
        <v>50.797684687577274</v>
      </c>
      <c r="ES27">
        <v>41.23221278344419</v>
      </c>
      <c r="ET27">
        <v>27.806069555844168</v>
      </c>
      <c r="EV27">
        <v>74.752275784700515</v>
      </c>
      <c r="EW27">
        <v>73.400628836776079</v>
      </c>
      <c r="EX27">
        <v>71.838740913855787</v>
      </c>
      <c r="EY27">
        <v>70.035876237679204</v>
      </c>
      <c r="EZ27">
        <v>67.970819221878713</v>
      </c>
      <c r="FA27">
        <v>65.651637894847028</v>
      </c>
      <c r="FB27">
        <v>63.152975287151456</v>
      </c>
      <c r="FC27">
        <v>60.671758668052199</v>
      </c>
      <c r="FD27">
        <v>58.572524201045333</v>
      </c>
      <c r="FF27">
        <v>81.66454732970891</v>
      </c>
      <c r="FG27">
        <v>81.220851554837992</v>
      </c>
      <c r="FH27">
        <v>80.727701799386267</v>
      </c>
      <c r="FI27">
        <v>80.176429288944689</v>
      </c>
      <c r="FJ27">
        <v>79.556238330059685</v>
      </c>
      <c r="FK27">
        <v>78.853520886884709</v>
      </c>
      <c r="FL27">
        <v>78.050892552183086</v>
      </c>
      <c r="FM27">
        <v>77.125811159573161</v>
      </c>
      <c r="FN27">
        <v>76.048556597877322</v>
      </c>
      <c r="FP27">
        <v>81.868516056198317</v>
      </c>
      <c r="FQ27">
        <v>81.458214014925289</v>
      </c>
      <c r="FR27">
        <v>81.006063936631492</v>
      </c>
      <c r="FS27">
        <v>80.5056581106859</v>
      </c>
      <c r="FT27">
        <v>79.949304441322312</v>
      </c>
      <c r="FU27">
        <v>79.327723568964444</v>
      </c>
      <c r="FV27">
        <v>78.629674494878287</v>
      </c>
      <c r="FW27">
        <v>77.84150123913011</v>
      </c>
      <c r="FX27">
        <v>76.946606115581972</v>
      </c>
      <c r="FZ27">
        <v>84.468090681418388</v>
      </c>
      <c r="GA27">
        <v>84.275260988007318</v>
      </c>
      <c r="GB27">
        <v>84.068552536967644</v>
      </c>
      <c r="GC27">
        <v>83.846417061784649</v>
      </c>
      <c r="GD27">
        <v>83.607068122304952</v>
      </c>
      <c r="GE27">
        <v>83.348433696212822</v>
      </c>
      <c r="GF27">
        <v>83.06809703792436</v>
      </c>
      <c r="GG27">
        <v>82.763222292145585</v>
      </c>
      <c r="GH27">
        <v>82.430460101913354</v>
      </c>
      <c r="GJ27">
        <v>84.528953214920691</v>
      </c>
      <c r="GK27">
        <v>84.342634028763342</v>
      </c>
      <c r="GL27">
        <v>84.143393705220049</v>
      </c>
      <c r="GM27">
        <v>83.929865682376985</v>
      </c>
      <c r="GN27">
        <v>83.700487952351835</v>
      </c>
      <c r="GO27">
        <v>83.453467766676681</v>
      </c>
      <c r="GP27">
        <v>83.186738668042537</v>
      </c>
      <c r="GQ27">
        <v>82.897907918728777</v>
      </c>
      <c r="GR27">
        <v>82.584191858767682</v>
      </c>
      <c r="GT27">
        <v>74.779210099476998</v>
      </c>
      <c r="GU27">
        <v>76.048556597877322</v>
      </c>
      <c r="GV27">
        <v>77.125811159573161</v>
      </c>
      <c r="GW27">
        <v>78.050892552183086</v>
      </c>
      <c r="GX27">
        <v>78.853520886884709</v>
      </c>
      <c r="GY27">
        <v>79.556238330059685</v>
      </c>
      <c r="GZ27">
        <v>80.176429288944689</v>
      </c>
      <c r="HA27">
        <v>80.727701799386267</v>
      </c>
      <c r="HB27">
        <v>81.220851554837992</v>
      </c>
      <c r="HD27">
        <v>75.924889386937167</v>
      </c>
      <c r="HE27">
        <v>76.946606115581972</v>
      </c>
      <c r="HF27">
        <v>77.84150123913011</v>
      </c>
      <c r="HG27">
        <v>78.629674494878287</v>
      </c>
      <c r="HH27">
        <v>79.327723568964444</v>
      </c>
      <c r="HI27">
        <v>79.949304441322312</v>
      </c>
      <c r="HJ27">
        <v>80.5056581106859</v>
      </c>
      <c r="HK27">
        <v>81.006063936631492</v>
      </c>
      <c r="HL27">
        <v>81.458214014925289</v>
      </c>
      <c r="HN27">
        <v>10.315082561193284</v>
      </c>
      <c r="HO27">
        <v>27.806069555844168</v>
      </c>
      <c r="HP27">
        <v>41.23221278344419</v>
      </c>
      <c r="HQ27">
        <v>50.797684687577274</v>
      </c>
      <c r="HR27">
        <v>57.600749965522155</v>
      </c>
      <c r="HS27">
        <v>62.556905302780194</v>
      </c>
      <c r="HT27">
        <v>66.276704930931317</v>
      </c>
      <c r="HU27">
        <v>69.148998836084942</v>
      </c>
      <c r="HV27">
        <v>71.423173028283941</v>
      </c>
      <c r="HX27">
        <v>57.336546521019308</v>
      </c>
      <c r="HY27">
        <v>58.572524201045333</v>
      </c>
      <c r="HZ27">
        <v>60.671758668052199</v>
      </c>
      <c r="IA27">
        <v>63.152975287151456</v>
      </c>
      <c r="IB27">
        <v>65.651637894847028</v>
      </c>
      <c r="IC27">
        <v>67.970819221878713</v>
      </c>
      <c r="ID27">
        <v>70.035876237679204</v>
      </c>
      <c r="IE27">
        <v>71.838740913855787</v>
      </c>
      <c r="IF27">
        <v>73.400628836776079</v>
      </c>
      <c r="IH27">
        <v>73.263027853830792</v>
      </c>
      <c r="II27">
        <v>71.423173028283941</v>
      </c>
      <c r="IJ27">
        <v>69.148998836084942</v>
      </c>
      <c r="IK27">
        <v>66.276704930931317</v>
      </c>
      <c r="IL27">
        <v>62.556905302780194</v>
      </c>
      <c r="IM27">
        <v>57.600749965522155</v>
      </c>
      <c r="IN27">
        <v>50.797684687577274</v>
      </c>
      <c r="IO27">
        <v>41.23221278344419</v>
      </c>
      <c r="IP27">
        <v>27.806069555844168</v>
      </c>
      <c r="IR27">
        <v>74.752275784700515</v>
      </c>
      <c r="IS27">
        <v>73.400628836776079</v>
      </c>
      <c r="IT27">
        <v>71.838740913855787</v>
      </c>
      <c r="IU27">
        <v>70.035876237679204</v>
      </c>
      <c r="IV27">
        <v>67.970819221878713</v>
      </c>
      <c r="IW27">
        <v>65.651637894847028</v>
      </c>
      <c r="IX27">
        <v>63.152975287151456</v>
      </c>
      <c r="IY27">
        <v>60.671758668052199</v>
      </c>
      <c r="IZ27">
        <v>58.572524201045333</v>
      </c>
      <c r="JB27">
        <v>81.66454732970891</v>
      </c>
      <c r="JC27">
        <v>81.220851554837992</v>
      </c>
      <c r="JD27">
        <v>80.727701799386267</v>
      </c>
      <c r="JE27">
        <v>80.176429288944689</v>
      </c>
      <c r="JF27">
        <v>79.556238330059685</v>
      </c>
      <c r="JG27">
        <v>78.853520886884709</v>
      </c>
      <c r="JH27">
        <v>78.050892552183086</v>
      </c>
      <c r="JI27">
        <v>77.125811159573161</v>
      </c>
      <c r="JJ27">
        <v>76.048556597877322</v>
      </c>
      <c r="JL27">
        <v>81.868516056198317</v>
      </c>
      <c r="JM27">
        <v>81.458214014925289</v>
      </c>
      <c r="JN27">
        <v>81.006063936631492</v>
      </c>
      <c r="JO27">
        <v>80.5056581106859</v>
      </c>
      <c r="JP27">
        <v>79.949304441322312</v>
      </c>
      <c r="JQ27">
        <v>79.327723568964444</v>
      </c>
      <c r="JR27">
        <v>78.629674494878287</v>
      </c>
      <c r="JS27">
        <v>77.84150123913011</v>
      </c>
      <c r="JT27">
        <v>76.946606115581972</v>
      </c>
      <c r="JV27">
        <v>84.468090681418388</v>
      </c>
      <c r="JW27">
        <v>84.275260988007318</v>
      </c>
      <c r="JX27">
        <v>84.068552536967644</v>
      </c>
      <c r="JY27">
        <v>83.846417061784649</v>
      </c>
      <c r="JZ27">
        <v>83.607068122304952</v>
      </c>
      <c r="KA27">
        <v>83.348433696212822</v>
      </c>
      <c r="KB27">
        <v>83.06809703792436</v>
      </c>
      <c r="KC27">
        <v>82.763222292145585</v>
      </c>
      <c r="KD27">
        <v>82.430460101913354</v>
      </c>
      <c r="KF27">
        <v>84.528953214920691</v>
      </c>
      <c r="KG27">
        <v>84.342634028763342</v>
      </c>
      <c r="KH27">
        <v>84.143393705220049</v>
      </c>
      <c r="KI27">
        <v>83.929865682376985</v>
      </c>
      <c r="KJ27">
        <v>83.700487952351835</v>
      </c>
      <c r="KK27">
        <v>83.453467766676681</v>
      </c>
      <c r="KL27">
        <v>83.186738668042537</v>
      </c>
      <c r="KM27">
        <v>82.897907918728777</v>
      </c>
      <c r="KN27">
        <v>82.584191858767682</v>
      </c>
      <c r="KP27">
        <v>74.779210099476998</v>
      </c>
      <c r="KQ27">
        <v>76.048556597877322</v>
      </c>
      <c r="KR27">
        <v>77.125811159573161</v>
      </c>
      <c r="KS27">
        <v>78.050892552183086</v>
      </c>
      <c r="KT27">
        <v>78.853520886884709</v>
      </c>
      <c r="KU27">
        <v>79.556238330059685</v>
      </c>
      <c r="KV27">
        <v>80.176429288944689</v>
      </c>
      <c r="KW27">
        <v>80.727701799386267</v>
      </c>
      <c r="KX27">
        <v>81.220851554837992</v>
      </c>
      <c r="KZ27">
        <v>75.924889386937167</v>
      </c>
      <c r="LA27">
        <v>76.946606115581972</v>
      </c>
      <c r="LB27">
        <v>77.84150123913011</v>
      </c>
      <c r="LC27">
        <v>78.629674494878287</v>
      </c>
      <c r="LD27">
        <v>79.327723568964444</v>
      </c>
      <c r="LE27">
        <v>79.949304441322312</v>
      </c>
      <c r="LF27">
        <v>80.5056581106859</v>
      </c>
      <c r="LG27">
        <v>81.006063936631492</v>
      </c>
      <c r="LH27">
        <v>81.458214014925289</v>
      </c>
      <c r="LJ27">
        <v>10.315082561193284</v>
      </c>
      <c r="LK27">
        <v>27.806069555844168</v>
      </c>
      <c r="LL27">
        <v>41.23221278344419</v>
      </c>
      <c r="LM27">
        <v>50.797684687577274</v>
      </c>
      <c r="LN27">
        <v>57.600749965522155</v>
      </c>
      <c r="LO27">
        <v>62.556905302780194</v>
      </c>
      <c r="LP27">
        <v>66.276704930931317</v>
      </c>
      <c r="LQ27">
        <v>69.148998836084942</v>
      </c>
      <c r="LR27">
        <v>71.423173028283941</v>
      </c>
      <c r="LT27">
        <v>57.336546521019308</v>
      </c>
      <c r="LU27">
        <v>58.572524201045333</v>
      </c>
      <c r="LV27">
        <v>60.671758668052199</v>
      </c>
      <c r="LW27">
        <v>63.152975287151456</v>
      </c>
      <c r="LX27">
        <v>65.651637894847028</v>
      </c>
      <c r="LY27">
        <v>67.970819221878713</v>
      </c>
      <c r="LZ27">
        <v>70.035876237679204</v>
      </c>
      <c r="MA27">
        <v>71.838740913855787</v>
      </c>
      <c r="MB27">
        <v>73.400628836776079</v>
      </c>
      <c r="MD27">
        <v>73.263027853830792</v>
      </c>
      <c r="ME27">
        <v>71.423173028283941</v>
      </c>
      <c r="MF27">
        <v>69.148998836084942</v>
      </c>
      <c r="MG27">
        <v>66.276704930931317</v>
      </c>
      <c r="MH27">
        <v>62.556905302780194</v>
      </c>
      <c r="MI27">
        <v>57.600749965522155</v>
      </c>
      <c r="MJ27">
        <v>50.797684687577274</v>
      </c>
      <c r="MK27">
        <v>41.23221278344419</v>
      </c>
      <c r="ML27">
        <v>27.806069555844168</v>
      </c>
      <c r="MN27">
        <v>74.752275784700515</v>
      </c>
      <c r="MO27">
        <v>73.400628836776079</v>
      </c>
      <c r="MP27">
        <v>71.838740913855787</v>
      </c>
      <c r="MQ27">
        <v>70.035876237679204</v>
      </c>
      <c r="MR27">
        <v>67.970819221878713</v>
      </c>
      <c r="MS27">
        <v>65.651637894847028</v>
      </c>
      <c r="MT27">
        <v>63.152975287151456</v>
      </c>
      <c r="MU27">
        <v>60.671758668052199</v>
      </c>
      <c r="MV27">
        <v>58.572524201045333</v>
      </c>
      <c r="MX27">
        <v>81.66454732970891</v>
      </c>
      <c r="MY27">
        <v>81.220851554837992</v>
      </c>
      <c r="MZ27">
        <v>80.727701799386267</v>
      </c>
      <c r="NA27">
        <v>80.176429288944689</v>
      </c>
      <c r="NB27">
        <v>79.556238330059685</v>
      </c>
      <c r="NC27">
        <v>78.853520886884709</v>
      </c>
      <c r="ND27">
        <v>78.050892552183086</v>
      </c>
      <c r="NE27">
        <v>77.125811159573161</v>
      </c>
      <c r="NF27">
        <v>76.048556597877322</v>
      </c>
      <c r="NH27">
        <v>81.868516056198317</v>
      </c>
      <c r="NI27">
        <v>81.458214014925289</v>
      </c>
      <c r="NJ27">
        <v>81.006063936631492</v>
      </c>
      <c r="NK27">
        <v>80.5056581106859</v>
      </c>
      <c r="NL27">
        <v>79.949304441322312</v>
      </c>
      <c r="NM27">
        <v>79.327723568964444</v>
      </c>
      <c r="NN27">
        <v>78.629674494878287</v>
      </c>
      <c r="NO27">
        <v>77.84150123913011</v>
      </c>
      <c r="NP27">
        <v>76.946606115581972</v>
      </c>
      <c r="NR27">
        <v>84.468090681418388</v>
      </c>
      <c r="NS27">
        <v>84.275260988007318</v>
      </c>
      <c r="NT27">
        <v>84.068552536967644</v>
      </c>
      <c r="NU27">
        <v>83.846417061784649</v>
      </c>
      <c r="NV27">
        <v>83.607068122304952</v>
      </c>
      <c r="NW27">
        <v>83.348433696212822</v>
      </c>
      <c r="NX27">
        <v>83.06809703792436</v>
      </c>
      <c r="NY27">
        <v>82.763222292145585</v>
      </c>
      <c r="NZ27">
        <v>82.430460101913354</v>
      </c>
      <c r="OB27">
        <v>84.528953214920691</v>
      </c>
      <c r="OC27">
        <v>84.342634028763342</v>
      </c>
      <c r="OD27">
        <v>84.143393705220049</v>
      </c>
      <c r="OE27">
        <v>83.929865682376985</v>
      </c>
      <c r="OF27">
        <v>83.700487952351835</v>
      </c>
      <c r="OG27">
        <v>83.453467766676681</v>
      </c>
      <c r="OH27">
        <v>83.186738668042537</v>
      </c>
      <c r="OI27">
        <v>82.897907918728777</v>
      </c>
      <c r="OJ27">
        <v>82.584191858767682</v>
      </c>
      <c r="OL27">
        <v>74.779210099476998</v>
      </c>
      <c r="OM27">
        <v>76.048556597877322</v>
      </c>
      <c r="ON27">
        <v>77.125811159573161</v>
      </c>
      <c r="OO27">
        <v>78.050892552183086</v>
      </c>
      <c r="OP27">
        <v>78.853520886884709</v>
      </c>
      <c r="OQ27">
        <v>79.556238330059685</v>
      </c>
      <c r="OR27">
        <v>80.176429288944689</v>
      </c>
      <c r="OS27">
        <v>80.727701799386267</v>
      </c>
      <c r="OT27">
        <v>81.220851554837992</v>
      </c>
      <c r="OV27">
        <v>75.924889386937167</v>
      </c>
      <c r="OW27">
        <v>76.946606115581972</v>
      </c>
      <c r="OX27">
        <v>77.84150123913011</v>
      </c>
      <c r="OY27">
        <v>78.629674494878287</v>
      </c>
      <c r="OZ27">
        <v>79.327723568964444</v>
      </c>
      <c r="PA27">
        <v>79.949304441322312</v>
      </c>
      <c r="PB27">
        <v>80.5056581106859</v>
      </c>
      <c r="PC27">
        <v>81.006063936631492</v>
      </c>
      <c r="PD27">
        <v>81.458214014925289</v>
      </c>
      <c r="PF27">
        <v>10.315082561193284</v>
      </c>
      <c r="PG27">
        <v>27.806069555844168</v>
      </c>
      <c r="PH27">
        <v>41.23221278344419</v>
      </c>
      <c r="PI27">
        <v>50.797684687577274</v>
      </c>
      <c r="PJ27">
        <v>57.600749965522155</v>
      </c>
      <c r="PK27">
        <v>62.556905302780194</v>
      </c>
      <c r="PL27">
        <v>66.276704930931317</v>
      </c>
      <c r="PM27">
        <v>69.148998836084942</v>
      </c>
      <c r="PN27">
        <v>71.423173028283941</v>
      </c>
      <c r="PP27">
        <v>57.336546521019308</v>
      </c>
      <c r="PQ27">
        <v>58.572524201045333</v>
      </c>
      <c r="PR27">
        <v>60.671758668052199</v>
      </c>
      <c r="PS27">
        <v>63.152975287151456</v>
      </c>
      <c r="PT27">
        <v>65.651637894847028</v>
      </c>
      <c r="PU27">
        <v>67.970819221878713</v>
      </c>
      <c r="PV27">
        <v>70.035876237679204</v>
      </c>
      <c r="PW27">
        <v>71.838740913855787</v>
      </c>
      <c r="PX27">
        <v>73.400628836776079</v>
      </c>
      <c r="PZ27">
        <v>73.263027853830792</v>
      </c>
      <c r="QA27">
        <v>71.423173028283941</v>
      </c>
      <c r="QB27">
        <v>69.148998836084942</v>
      </c>
      <c r="QC27">
        <v>66.276704930931317</v>
      </c>
      <c r="QD27">
        <v>62.556905302780194</v>
      </c>
      <c r="QE27">
        <v>57.600749965522155</v>
      </c>
      <c r="QF27">
        <v>50.797684687577274</v>
      </c>
      <c r="QG27">
        <v>41.23221278344419</v>
      </c>
      <c r="QH27">
        <v>27.806069555844168</v>
      </c>
      <c r="QJ27">
        <v>74.752275784700515</v>
      </c>
      <c r="QK27">
        <v>73.400628836776079</v>
      </c>
      <c r="QL27">
        <v>71.838740913855787</v>
      </c>
      <c r="QM27">
        <v>70.035876237679204</v>
      </c>
      <c r="QN27">
        <v>67.970819221878713</v>
      </c>
      <c r="QO27">
        <v>65.651637894847028</v>
      </c>
      <c r="QP27">
        <v>63.152975287151456</v>
      </c>
      <c r="QQ27">
        <v>60.671758668052199</v>
      </c>
      <c r="QR27">
        <v>58.572524201045333</v>
      </c>
      <c r="QT27">
        <v>81.66454732970891</v>
      </c>
      <c r="QU27">
        <v>81.220851554837992</v>
      </c>
      <c r="QV27">
        <v>80.727701799386267</v>
      </c>
      <c r="QW27">
        <v>80.176429288944689</v>
      </c>
      <c r="QX27">
        <v>79.556238330059685</v>
      </c>
      <c r="QY27">
        <v>78.853520886884709</v>
      </c>
      <c r="QZ27">
        <v>78.050892552183086</v>
      </c>
      <c r="RA27">
        <v>77.125811159573161</v>
      </c>
      <c r="RB27">
        <v>76.048556597877322</v>
      </c>
      <c r="RD27">
        <v>81.868516056198317</v>
      </c>
      <c r="RE27">
        <v>81.458214014925289</v>
      </c>
      <c r="RF27">
        <v>81.006063936631492</v>
      </c>
      <c r="RG27">
        <v>80.5056581106859</v>
      </c>
      <c r="RH27">
        <v>79.949304441322312</v>
      </c>
      <c r="RI27">
        <v>79.327723568964444</v>
      </c>
      <c r="RJ27">
        <v>78.629674494878287</v>
      </c>
      <c r="RK27">
        <v>77.84150123913011</v>
      </c>
      <c r="RL27">
        <v>76.946606115581972</v>
      </c>
      <c r="RN27">
        <v>84.468090681418388</v>
      </c>
      <c r="RO27">
        <v>84.275260988007318</v>
      </c>
      <c r="RP27">
        <v>84.068552536967644</v>
      </c>
      <c r="RQ27">
        <v>83.846417061784649</v>
      </c>
      <c r="RR27">
        <v>83.607068122304952</v>
      </c>
      <c r="RS27">
        <v>83.348433696212822</v>
      </c>
      <c r="RT27">
        <v>83.06809703792436</v>
      </c>
      <c r="RU27">
        <v>82.763222292145585</v>
      </c>
      <c r="RV27">
        <v>82.430460101913354</v>
      </c>
      <c r="RX27">
        <v>84.528953214920691</v>
      </c>
      <c r="RY27">
        <v>84.342634028763342</v>
      </c>
      <c r="RZ27">
        <v>84.143393705220049</v>
      </c>
      <c r="SA27">
        <v>83.929865682376985</v>
      </c>
      <c r="SB27">
        <v>83.700487952351835</v>
      </c>
      <c r="SC27">
        <v>83.453467766676681</v>
      </c>
      <c r="SD27">
        <v>83.186738668042537</v>
      </c>
      <c r="SE27">
        <v>82.897907918728777</v>
      </c>
      <c r="SF27">
        <v>82.584191858767682</v>
      </c>
      <c r="SH27">
        <v>74.779210099476998</v>
      </c>
      <c r="SI27">
        <v>76.048556597877322</v>
      </c>
      <c r="SJ27">
        <v>77.125811159573161</v>
      </c>
      <c r="SK27">
        <v>78.050892552183086</v>
      </c>
      <c r="SL27">
        <v>78.853520886884709</v>
      </c>
      <c r="SM27">
        <v>79.556238330059685</v>
      </c>
      <c r="SN27">
        <v>80.176429288944689</v>
      </c>
      <c r="SO27">
        <v>80.727701799386267</v>
      </c>
      <c r="SP27">
        <v>81.220851554837992</v>
      </c>
      <c r="SR27">
        <v>75.924889386937167</v>
      </c>
      <c r="SS27">
        <v>76.946606115581972</v>
      </c>
      <c r="ST27">
        <v>77.84150123913011</v>
      </c>
      <c r="SU27">
        <v>78.629674494878287</v>
      </c>
      <c r="SV27">
        <v>79.327723568964444</v>
      </c>
      <c r="SW27">
        <v>79.949304441322312</v>
      </c>
      <c r="SX27">
        <v>80.5056581106859</v>
      </c>
      <c r="SY27">
        <v>81.006063936631492</v>
      </c>
      <c r="SZ27">
        <v>81.458214014925289</v>
      </c>
      <c r="TB27">
        <v>10.315082561193284</v>
      </c>
      <c r="TC27">
        <v>27.806069555844168</v>
      </c>
      <c r="TD27">
        <v>41.23221278344419</v>
      </c>
      <c r="TE27">
        <v>50.797684687577274</v>
      </c>
      <c r="TF27">
        <v>57.600749965522155</v>
      </c>
      <c r="TG27">
        <v>62.556905302780194</v>
      </c>
      <c r="TH27">
        <v>66.276704930931317</v>
      </c>
      <c r="TI27">
        <v>69.148998836084942</v>
      </c>
      <c r="TJ27">
        <v>71.423173028283941</v>
      </c>
      <c r="TL27">
        <v>57.336546521019308</v>
      </c>
      <c r="TM27">
        <v>58.572524201045333</v>
      </c>
      <c r="TN27">
        <v>60.671758668052199</v>
      </c>
      <c r="TO27">
        <v>63.152975287151456</v>
      </c>
      <c r="TP27">
        <v>65.651637894847028</v>
      </c>
      <c r="TQ27">
        <v>67.970819221878713</v>
      </c>
      <c r="TR27">
        <v>70.035876237679204</v>
      </c>
      <c r="TS27">
        <v>71.838740913855787</v>
      </c>
      <c r="TT27">
        <v>73.400628836776079</v>
      </c>
      <c r="TV27">
        <v>73.263027853830792</v>
      </c>
      <c r="TW27">
        <v>71.423173028283941</v>
      </c>
      <c r="TX27">
        <v>69.148998836084942</v>
      </c>
      <c r="TY27">
        <v>66.276704930931317</v>
      </c>
      <c r="TZ27">
        <v>62.556905302780194</v>
      </c>
      <c r="UA27">
        <v>57.600749965522155</v>
      </c>
      <c r="UB27">
        <v>50.797684687577274</v>
      </c>
      <c r="UC27">
        <v>41.23221278344419</v>
      </c>
      <c r="UD27">
        <v>27.806069555844168</v>
      </c>
      <c r="UF27">
        <v>74.752275784700515</v>
      </c>
      <c r="UG27">
        <v>73.400628836776079</v>
      </c>
      <c r="UH27">
        <v>71.838740913855787</v>
      </c>
      <c r="UI27">
        <v>70.035876237679204</v>
      </c>
      <c r="UJ27">
        <v>67.970819221878713</v>
      </c>
      <c r="UK27">
        <v>65.651637894847028</v>
      </c>
      <c r="UL27">
        <v>63.152975287151456</v>
      </c>
      <c r="UM27">
        <v>60.671758668052199</v>
      </c>
      <c r="UN27">
        <v>58.572524201045333</v>
      </c>
      <c r="UP27">
        <v>81.66454732970891</v>
      </c>
      <c r="UQ27">
        <v>81.220851554837992</v>
      </c>
      <c r="UR27">
        <v>80.727701799386267</v>
      </c>
      <c r="US27">
        <v>80.176429288944689</v>
      </c>
      <c r="UT27">
        <v>79.556238330059685</v>
      </c>
      <c r="UU27">
        <v>78.853520886884709</v>
      </c>
      <c r="UV27">
        <v>78.050892552183086</v>
      </c>
      <c r="UW27">
        <v>77.125811159573161</v>
      </c>
      <c r="UX27">
        <v>76.048556597877322</v>
      </c>
      <c r="UZ27">
        <v>81.868516056198317</v>
      </c>
      <c r="VA27">
        <v>81.458214014925289</v>
      </c>
      <c r="VB27">
        <v>81.006063936631492</v>
      </c>
      <c r="VC27">
        <v>80.5056581106859</v>
      </c>
      <c r="VD27">
        <v>79.949304441322312</v>
      </c>
      <c r="VE27">
        <v>79.327723568964444</v>
      </c>
      <c r="VF27">
        <v>78.629674494878287</v>
      </c>
      <c r="VG27">
        <v>77.84150123913011</v>
      </c>
      <c r="VH27">
        <v>76.946606115581972</v>
      </c>
      <c r="VJ27">
        <v>84.468090681418388</v>
      </c>
      <c r="VK27">
        <v>84.275260988007318</v>
      </c>
      <c r="VL27">
        <v>84.068552536967644</v>
      </c>
      <c r="VM27">
        <v>83.846417061784649</v>
      </c>
      <c r="VN27">
        <v>83.607068122304952</v>
      </c>
      <c r="VO27">
        <v>83.348433696212822</v>
      </c>
      <c r="VP27">
        <v>83.06809703792436</v>
      </c>
      <c r="VQ27">
        <v>82.763222292145585</v>
      </c>
      <c r="VR27">
        <v>82.430460101913354</v>
      </c>
      <c r="VT27">
        <v>84.528953214920691</v>
      </c>
      <c r="VU27">
        <v>84.342634028763342</v>
      </c>
      <c r="VV27">
        <v>84.143393705220049</v>
      </c>
      <c r="VW27">
        <v>83.929865682376985</v>
      </c>
      <c r="VX27">
        <v>83.700487952351835</v>
      </c>
      <c r="VY27">
        <v>83.453467766676681</v>
      </c>
      <c r="VZ27">
        <v>83.186738668042537</v>
      </c>
      <c r="WA27">
        <v>82.897907918728777</v>
      </c>
      <c r="WB27">
        <v>82.584191858767682</v>
      </c>
      <c r="WC27">
        <v>82.242336034904127</v>
      </c>
    </row>
    <row r="28" spans="2:601">
      <c r="B28">
        <v>74.811343555889422</v>
      </c>
      <c r="C28">
        <v>76.073312550308358</v>
      </c>
      <c r="D28">
        <v>77.145270354889462</v>
      </c>
      <c r="E28">
        <v>78.066455386009139</v>
      </c>
      <c r="F28">
        <v>78.866156375370721</v>
      </c>
      <c r="G28">
        <v>79.566633469030293</v>
      </c>
      <c r="H28">
        <v>80.185081662424309</v>
      </c>
      <c r="I28">
        <v>80.734978703768505</v>
      </c>
      <c r="J28">
        <v>81.227028740688951</v>
      </c>
      <c r="L28">
        <v>75.671837004111367</v>
      </c>
      <c r="M28">
        <v>76.745534706662909</v>
      </c>
      <c r="N28">
        <v>77.679519598815119</v>
      </c>
      <c r="O28">
        <v>78.497533416815372</v>
      </c>
      <c r="P28">
        <v>79.218685981485237</v>
      </c>
      <c r="Q28">
        <v>79.858390385474152</v>
      </c>
      <c r="R28">
        <v>80.429134449891421</v>
      </c>
      <c r="S28">
        <v>80.941094941071512</v>
      </c>
      <c r="T28">
        <v>81.402618808895554</v>
      </c>
      <c r="V28">
        <v>16.970296539403275</v>
      </c>
      <c r="W28">
        <v>30.177366030617918</v>
      </c>
      <c r="X28">
        <v>42.302624878481225</v>
      </c>
      <c r="Y28">
        <v>51.345780337700916</v>
      </c>
      <c r="Z28">
        <v>57.90940183466796</v>
      </c>
      <c r="AA28">
        <v>62.744544446154045</v>
      </c>
      <c r="AB28">
        <v>66.398029827964606</v>
      </c>
      <c r="AC28">
        <v>69.23145071853078</v>
      </c>
      <c r="AD28">
        <v>71.481526863846696</v>
      </c>
      <c r="AF28">
        <v>53.699202823535302</v>
      </c>
      <c r="AG28">
        <v>55.379816499872547</v>
      </c>
      <c r="AH28">
        <v>58.135130565940408</v>
      </c>
      <c r="AI28">
        <v>61.252448598978475</v>
      </c>
      <c r="AJ28">
        <v>64.262786460671606</v>
      </c>
      <c r="AK28">
        <v>66.959205037223882</v>
      </c>
      <c r="AL28">
        <v>69.29265069248855</v>
      </c>
      <c r="AM28">
        <v>71.284837565998927</v>
      </c>
      <c r="AN28">
        <v>72.980987438072248</v>
      </c>
      <c r="AP28">
        <v>73.305730782725433</v>
      </c>
      <c r="AQ28">
        <v>71.481526863846696</v>
      </c>
      <c r="AR28">
        <v>69.23145071853078</v>
      </c>
      <c r="AS28">
        <v>66.398029827964606</v>
      </c>
      <c r="AT28">
        <v>62.744544446154045</v>
      </c>
      <c r="AU28">
        <v>57.90940183466796</v>
      </c>
      <c r="AV28">
        <v>51.345780337700916</v>
      </c>
      <c r="AW28">
        <v>42.302624878481225</v>
      </c>
      <c r="AX28">
        <v>30.177366030617918</v>
      </c>
      <c r="AZ28">
        <v>74.429005404852674</v>
      </c>
      <c r="BA28">
        <v>72.980987438072248</v>
      </c>
      <c r="BB28">
        <v>71.284837565998927</v>
      </c>
      <c r="BC28">
        <v>69.29265069248855</v>
      </c>
      <c r="BD28">
        <v>66.959205037223882</v>
      </c>
      <c r="BE28">
        <v>64.262786460671606</v>
      </c>
      <c r="BF28">
        <v>61.252448598978475</v>
      </c>
      <c r="BG28">
        <v>58.135130565940408</v>
      </c>
      <c r="BH28">
        <v>55.379816499872547</v>
      </c>
      <c r="BJ28">
        <v>81.669834985790729</v>
      </c>
      <c r="BK28">
        <v>81.227028740688951</v>
      </c>
      <c r="BL28">
        <v>80.734978703768505</v>
      </c>
      <c r="BM28">
        <v>80.185081662424309</v>
      </c>
      <c r="BN28">
        <v>79.566633469030293</v>
      </c>
      <c r="BO28">
        <v>78.866156375370721</v>
      </c>
      <c r="BP28">
        <v>78.066455386009139</v>
      </c>
      <c r="BQ28">
        <v>77.145270354889462</v>
      </c>
      <c r="BR28">
        <v>76.073312550308358</v>
      </c>
      <c r="BT28">
        <v>81.82059792528797</v>
      </c>
      <c r="BU28">
        <v>81.402618808895554</v>
      </c>
      <c r="BV28">
        <v>80.941094941071512</v>
      </c>
      <c r="BW28">
        <v>80.429134449891421</v>
      </c>
      <c r="BX28">
        <v>79.858390385474152</v>
      </c>
      <c r="BY28">
        <v>79.218685981485237</v>
      </c>
      <c r="BZ28">
        <v>78.497533416815372</v>
      </c>
      <c r="CA28">
        <v>77.679519598815119</v>
      </c>
      <c r="CB28">
        <v>76.745534706662909</v>
      </c>
      <c r="CD28">
        <v>84.469637080325882</v>
      </c>
      <c r="CE28">
        <v>84.276974751587105</v>
      </c>
      <c r="CF28">
        <v>84.070458664710429</v>
      </c>
      <c r="CG28">
        <v>83.848545390332717</v>
      </c>
      <c r="CH28">
        <v>83.609454490747083</v>
      </c>
      <c r="CI28">
        <v>83.35112145162536</v>
      </c>
      <c r="CJ28">
        <v>83.071138999272094</v>
      </c>
      <c r="CK28">
        <v>82.766683338712284</v>
      </c>
      <c r="CL28">
        <v>82.434420623156143</v>
      </c>
      <c r="CN28">
        <v>84.514428982695463</v>
      </c>
      <c r="CO28">
        <v>84.326570350588511</v>
      </c>
      <c r="CP28">
        <v>84.125566904483705</v>
      </c>
      <c r="CQ28">
        <v>83.910010305865114</v>
      </c>
      <c r="CR28">
        <v>83.678287140653339</v>
      </c>
      <c r="CS28">
        <v>83.428540961715484</v>
      </c>
      <c r="CT28">
        <v>83.158625792758414</v>
      </c>
      <c r="CU28">
        <v>82.866048839347684</v>
      </c>
      <c r="CV28">
        <v>82.547899476787393</v>
      </c>
      <c r="CX28">
        <v>74.811343555889422</v>
      </c>
      <c r="CY28">
        <v>76.073312550308358</v>
      </c>
      <c r="CZ28">
        <v>77.145270354889462</v>
      </c>
      <c r="DA28">
        <v>78.066455386009139</v>
      </c>
      <c r="DB28">
        <v>78.866156375370721</v>
      </c>
      <c r="DC28">
        <v>79.566633469030293</v>
      </c>
      <c r="DD28">
        <v>80.185081662424309</v>
      </c>
      <c r="DE28">
        <v>80.734978703768505</v>
      </c>
      <c r="DF28">
        <v>81.227028740688951</v>
      </c>
      <c r="DH28">
        <v>75.671837004111367</v>
      </c>
      <c r="DI28">
        <v>76.745534706662909</v>
      </c>
      <c r="DJ28">
        <v>77.679519598815119</v>
      </c>
      <c r="DK28">
        <v>78.497533416815372</v>
      </c>
      <c r="DL28">
        <v>79.218685981485237</v>
      </c>
      <c r="DM28">
        <v>79.858390385474152</v>
      </c>
      <c r="DN28">
        <v>80.429134449891421</v>
      </c>
      <c r="DO28">
        <v>80.941094941071512</v>
      </c>
      <c r="DP28">
        <v>81.402618808895554</v>
      </c>
      <c r="DR28">
        <v>16.970296539403275</v>
      </c>
      <c r="DS28">
        <v>30.177366030617918</v>
      </c>
      <c r="DT28">
        <v>42.302624878481225</v>
      </c>
      <c r="DU28">
        <v>51.345780337700916</v>
      </c>
      <c r="DV28">
        <v>57.90940183466796</v>
      </c>
      <c r="DW28">
        <v>62.744544446154045</v>
      </c>
      <c r="DX28">
        <v>66.398029827964606</v>
      </c>
      <c r="DY28">
        <v>69.23145071853078</v>
      </c>
      <c r="DZ28">
        <v>71.481526863846696</v>
      </c>
      <c r="EB28">
        <v>53.699202823535302</v>
      </c>
      <c r="EC28">
        <v>55.379816499872547</v>
      </c>
      <c r="ED28">
        <v>58.135130565940408</v>
      </c>
      <c r="EE28">
        <v>61.252448598978475</v>
      </c>
      <c r="EF28">
        <v>64.262786460671606</v>
      </c>
      <c r="EG28">
        <v>66.959205037223882</v>
      </c>
      <c r="EH28">
        <v>69.29265069248855</v>
      </c>
      <c r="EI28">
        <v>71.284837565998927</v>
      </c>
      <c r="EJ28">
        <v>72.980987438072248</v>
      </c>
      <c r="EL28">
        <v>73.305730782725433</v>
      </c>
      <c r="EM28">
        <v>71.481526863846696</v>
      </c>
      <c r="EN28">
        <v>69.23145071853078</v>
      </c>
      <c r="EO28">
        <v>66.398029827964606</v>
      </c>
      <c r="EP28">
        <v>62.744544446154045</v>
      </c>
      <c r="EQ28">
        <v>57.90940183466796</v>
      </c>
      <c r="ER28">
        <v>51.345780337700916</v>
      </c>
      <c r="ES28">
        <v>42.302624878481225</v>
      </c>
      <c r="ET28">
        <v>30.177366030617918</v>
      </c>
      <c r="EV28">
        <v>74.429005404852674</v>
      </c>
      <c r="EW28">
        <v>72.980987438072248</v>
      </c>
      <c r="EX28">
        <v>71.284837565998927</v>
      </c>
      <c r="EY28">
        <v>69.29265069248855</v>
      </c>
      <c r="EZ28">
        <v>66.959205037223882</v>
      </c>
      <c r="FA28">
        <v>64.262786460671606</v>
      </c>
      <c r="FB28">
        <v>61.252448598978475</v>
      </c>
      <c r="FC28">
        <v>58.135130565940408</v>
      </c>
      <c r="FD28">
        <v>55.379816499872547</v>
      </c>
      <c r="FF28">
        <v>81.669834985790729</v>
      </c>
      <c r="FG28">
        <v>81.227028740688951</v>
      </c>
      <c r="FH28">
        <v>80.734978703768505</v>
      </c>
      <c r="FI28">
        <v>80.185081662424309</v>
      </c>
      <c r="FJ28">
        <v>79.566633469030293</v>
      </c>
      <c r="FK28">
        <v>78.866156375370721</v>
      </c>
      <c r="FL28">
        <v>78.066455386009139</v>
      </c>
      <c r="FM28">
        <v>77.145270354889462</v>
      </c>
      <c r="FN28">
        <v>76.073312550308358</v>
      </c>
      <c r="FP28">
        <v>81.82059792528797</v>
      </c>
      <c r="FQ28">
        <v>81.402618808895554</v>
      </c>
      <c r="FR28">
        <v>80.941094941071512</v>
      </c>
      <c r="FS28">
        <v>80.429134449891421</v>
      </c>
      <c r="FT28">
        <v>79.858390385474152</v>
      </c>
      <c r="FU28">
        <v>79.218685981485237</v>
      </c>
      <c r="FV28">
        <v>78.497533416815372</v>
      </c>
      <c r="FW28">
        <v>77.679519598815119</v>
      </c>
      <c r="FX28">
        <v>76.745534706662909</v>
      </c>
      <c r="FZ28">
        <v>84.469637080325882</v>
      </c>
      <c r="GA28">
        <v>84.276974751587105</v>
      </c>
      <c r="GB28">
        <v>84.070458664710429</v>
      </c>
      <c r="GC28">
        <v>83.848545390332717</v>
      </c>
      <c r="GD28">
        <v>83.609454490747083</v>
      </c>
      <c r="GE28">
        <v>83.35112145162536</v>
      </c>
      <c r="GF28">
        <v>83.071138999272094</v>
      </c>
      <c r="GG28">
        <v>82.766683338712284</v>
      </c>
      <c r="GH28">
        <v>82.434420623156143</v>
      </c>
      <c r="GJ28">
        <v>84.514428982695463</v>
      </c>
      <c r="GK28">
        <v>84.326570350588511</v>
      </c>
      <c r="GL28">
        <v>84.125566904483705</v>
      </c>
      <c r="GM28">
        <v>83.910010305865114</v>
      </c>
      <c r="GN28">
        <v>83.678287140653339</v>
      </c>
      <c r="GO28">
        <v>83.428540961715484</v>
      </c>
      <c r="GP28">
        <v>83.158625792758414</v>
      </c>
      <c r="GQ28">
        <v>82.866048839347684</v>
      </c>
      <c r="GR28">
        <v>82.547899476787393</v>
      </c>
      <c r="GT28">
        <v>74.811343555889422</v>
      </c>
      <c r="GU28">
        <v>76.073312550308358</v>
      </c>
      <c r="GV28">
        <v>77.145270354889462</v>
      </c>
      <c r="GW28">
        <v>78.066455386009139</v>
      </c>
      <c r="GX28">
        <v>78.866156375370721</v>
      </c>
      <c r="GY28">
        <v>79.566633469030293</v>
      </c>
      <c r="GZ28">
        <v>80.185081662424309</v>
      </c>
      <c r="HA28">
        <v>80.734978703768505</v>
      </c>
      <c r="HB28">
        <v>81.227028740688951</v>
      </c>
      <c r="HD28">
        <v>75.671837004111367</v>
      </c>
      <c r="HE28">
        <v>76.745534706662909</v>
      </c>
      <c r="HF28">
        <v>77.679519598815119</v>
      </c>
      <c r="HG28">
        <v>78.497533416815372</v>
      </c>
      <c r="HH28">
        <v>79.218685981485237</v>
      </c>
      <c r="HI28">
        <v>79.858390385474152</v>
      </c>
      <c r="HJ28">
        <v>80.429134449891421</v>
      </c>
      <c r="HK28">
        <v>80.941094941071512</v>
      </c>
      <c r="HL28">
        <v>81.402618808895554</v>
      </c>
      <c r="HN28">
        <v>16.970296539403275</v>
      </c>
      <c r="HO28">
        <v>30.177366030617918</v>
      </c>
      <c r="HP28">
        <v>42.302624878481225</v>
      </c>
      <c r="HQ28">
        <v>51.345780337700916</v>
      </c>
      <c r="HR28">
        <v>57.90940183466796</v>
      </c>
      <c r="HS28">
        <v>62.744544446154045</v>
      </c>
      <c r="HT28">
        <v>66.398029827964606</v>
      </c>
      <c r="HU28">
        <v>69.23145071853078</v>
      </c>
      <c r="HV28">
        <v>71.481526863846696</v>
      </c>
      <c r="HX28">
        <v>53.699202823535302</v>
      </c>
      <c r="HY28">
        <v>55.379816499872547</v>
      </c>
      <c r="HZ28">
        <v>58.135130565940408</v>
      </c>
      <c r="IA28">
        <v>61.252448598978475</v>
      </c>
      <c r="IB28">
        <v>64.262786460671606</v>
      </c>
      <c r="IC28">
        <v>66.959205037223882</v>
      </c>
      <c r="ID28">
        <v>69.29265069248855</v>
      </c>
      <c r="IE28">
        <v>71.284837565998927</v>
      </c>
      <c r="IF28">
        <v>72.980987438072248</v>
      </c>
      <c r="IH28">
        <v>73.305730782725433</v>
      </c>
      <c r="II28">
        <v>71.481526863846696</v>
      </c>
      <c r="IJ28">
        <v>69.23145071853078</v>
      </c>
      <c r="IK28">
        <v>66.398029827964606</v>
      </c>
      <c r="IL28">
        <v>62.744544446154045</v>
      </c>
      <c r="IM28">
        <v>57.90940183466796</v>
      </c>
      <c r="IN28">
        <v>51.345780337700916</v>
      </c>
      <c r="IO28">
        <v>42.302624878481225</v>
      </c>
      <c r="IP28">
        <v>30.177366030617918</v>
      </c>
      <c r="IR28">
        <v>74.429005404852674</v>
      </c>
      <c r="IS28">
        <v>72.980987438072248</v>
      </c>
      <c r="IT28">
        <v>71.284837565998927</v>
      </c>
      <c r="IU28">
        <v>69.29265069248855</v>
      </c>
      <c r="IV28">
        <v>66.959205037223882</v>
      </c>
      <c r="IW28">
        <v>64.262786460671606</v>
      </c>
      <c r="IX28">
        <v>61.252448598978475</v>
      </c>
      <c r="IY28">
        <v>58.135130565940408</v>
      </c>
      <c r="IZ28">
        <v>55.379816499872547</v>
      </c>
      <c r="JB28">
        <v>81.669834985790729</v>
      </c>
      <c r="JC28">
        <v>81.227028740688951</v>
      </c>
      <c r="JD28">
        <v>80.734978703768505</v>
      </c>
      <c r="JE28">
        <v>80.185081662424309</v>
      </c>
      <c r="JF28">
        <v>79.566633469030293</v>
      </c>
      <c r="JG28">
        <v>78.866156375370721</v>
      </c>
      <c r="JH28">
        <v>78.066455386009139</v>
      </c>
      <c r="JI28">
        <v>77.145270354889462</v>
      </c>
      <c r="JJ28">
        <v>76.073312550308358</v>
      </c>
      <c r="JL28">
        <v>81.82059792528797</v>
      </c>
      <c r="JM28">
        <v>81.402618808895554</v>
      </c>
      <c r="JN28">
        <v>80.941094941071512</v>
      </c>
      <c r="JO28">
        <v>80.429134449891421</v>
      </c>
      <c r="JP28">
        <v>79.858390385474152</v>
      </c>
      <c r="JQ28">
        <v>79.218685981485237</v>
      </c>
      <c r="JR28">
        <v>78.497533416815372</v>
      </c>
      <c r="JS28">
        <v>77.679519598815119</v>
      </c>
      <c r="JT28">
        <v>76.745534706662909</v>
      </c>
      <c r="JV28">
        <v>84.469637080325882</v>
      </c>
      <c r="JW28">
        <v>84.276974751587105</v>
      </c>
      <c r="JX28">
        <v>84.070458664710429</v>
      </c>
      <c r="JY28">
        <v>83.848545390332717</v>
      </c>
      <c r="JZ28">
        <v>83.609454490747083</v>
      </c>
      <c r="KA28">
        <v>83.35112145162536</v>
      </c>
      <c r="KB28">
        <v>83.071138999272094</v>
      </c>
      <c r="KC28">
        <v>82.766683338712284</v>
      </c>
      <c r="KD28">
        <v>82.434420623156143</v>
      </c>
      <c r="KF28">
        <v>84.514428982695463</v>
      </c>
      <c r="KG28">
        <v>84.326570350588511</v>
      </c>
      <c r="KH28">
        <v>84.125566904483705</v>
      </c>
      <c r="KI28">
        <v>83.910010305865114</v>
      </c>
      <c r="KJ28">
        <v>83.678287140653339</v>
      </c>
      <c r="KK28">
        <v>83.428540961715484</v>
      </c>
      <c r="KL28">
        <v>83.158625792758414</v>
      </c>
      <c r="KM28">
        <v>82.866048839347684</v>
      </c>
      <c r="KN28">
        <v>82.547899476787393</v>
      </c>
      <c r="KP28">
        <v>74.811343555889422</v>
      </c>
      <c r="KQ28">
        <v>76.073312550308358</v>
      </c>
      <c r="KR28">
        <v>77.145270354889462</v>
      </c>
      <c r="KS28">
        <v>78.066455386009139</v>
      </c>
      <c r="KT28">
        <v>78.866156375370721</v>
      </c>
      <c r="KU28">
        <v>79.566633469030293</v>
      </c>
      <c r="KV28">
        <v>80.185081662424309</v>
      </c>
      <c r="KW28">
        <v>80.734978703768505</v>
      </c>
      <c r="KX28">
        <v>81.227028740688951</v>
      </c>
      <c r="KZ28">
        <v>75.671837004111367</v>
      </c>
      <c r="LA28">
        <v>76.745534706662909</v>
      </c>
      <c r="LB28">
        <v>77.679519598815119</v>
      </c>
      <c r="LC28">
        <v>78.497533416815372</v>
      </c>
      <c r="LD28">
        <v>79.218685981485237</v>
      </c>
      <c r="LE28">
        <v>79.858390385474152</v>
      </c>
      <c r="LF28">
        <v>80.429134449891421</v>
      </c>
      <c r="LG28">
        <v>80.941094941071512</v>
      </c>
      <c r="LH28">
        <v>81.402618808895554</v>
      </c>
      <c r="LJ28">
        <v>16.970296539403275</v>
      </c>
      <c r="LK28">
        <v>30.177366030617918</v>
      </c>
      <c r="LL28">
        <v>42.302624878481225</v>
      </c>
      <c r="LM28">
        <v>51.345780337700916</v>
      </c>
      <c r="LN28">
        <v>57.90940183466796</v>
      </c>
      <c r="LO28">
        <v>62.744544446154045</v>
      </c>
      <c r="LP28">
        <v>66.398029827964606</v>
      </c>
      <c r="LQ28">
        <v>69.23145071853078</v>
      </c>
      <c r="LR28">
        <v>71.481526863846696</v>
      </c>
      <c r="LT28">
        <v>53.699202823535302</v>
      </c>
      <c r="LU28">
        <v>55.379816499872547</v>
      </c>
      <c r="LV28">
        <v>58.135130565940408</v>
      </c>
      <c r="LW28">
        <v>61.252448598978475</v>
      </c>
      <c r="LX28">
        <v>64.262786460671606</v>
      </c>
      <c r="LY28">
        <v>66.959205037223882</v>
      </c>
      <c r="LZ28">
        <v>69.29265069248855</v>
      </c>
      <c r="MA28">
        <v>71.284837565998927</v>
      </c>
      <c r="MB28">
        <v>72.980987438072248</v>
      </c>
      <c r="MD28">
        <v>73.305730782725433</v>
      </c>
      <c r="ME28">
        <v>71.481526863846696</v>
      </c>
      <c r="MF28">
        <v>69.23145071853078</v>
      </c>
      <c r="MG28">
        <v>66.398029827964606</v>
      </c>
      <c r="MH28">
        <v>62.744544446154045</v>
      </c>
      <c r="MI28">
        <v>57.90940183466796</v>
      </c>
      <c r="MJ28">
        <v>51.345780337700916</v>
      </c>
      <c r="MK28">
        <v>42.302624878481225</v>
      </c>
      <c r="ML28">
        <v>30.177366030617918</v>
      </c>
      <c r="MN28">
        <v>74.429005404852674</v>
      </c>
      <c r="MO28">
        <v>72.980987438072248</v>
      </c>
      <c r="MP28">
        <v>71.284837565998927</v>
      </c>
      <c r="MQ28">
        <v>69.29265069248855</v>
      </c>
      <c r="MR28">
        <v>66.959205037223882</v>
      </c>
      <c r="MS28">
        <v>64.262786460671606</v>
      </c>
      <c r="MT28">
        <v>61.252448598978475</v>
      </c>
      <c r="MU28">
        <v>58.135130565940408</v>
      </c>
      <c r="MV28">
        <v>55.379816499872547</v>
      </c>
      <c r="MX28">
        <v>81.669834985790729</v>
      </c>
      <c r="MY28">
        <v>81.227028740688951</v>
      </c>
      <c r="MZ28">
        <v>80.734978703768505</v>
      </c>
      <c r="NA28">
        <v>80.185081662424309</v>
      </c>
      <c r="NB28">
        <v>79.566633469030293</v>
      </c>
      <c r="NC28">
        <v>78.866156375370721</v>
      </c>
      <c r="ND28">
        <v>78.066455386009139</v>
      </c>
      <c r="NE28">
        <v>77.145270354889462</v>
      </c>
      <c r="NF28">
        <v>76.073312550308358</v>
      </c>
      <c r="NH28">
        <v>81.82059792528797</v>
      </c>
      <c r="NI28">
        <v>81.402618808895554</v>
      </c>
      <c r="NJ28">
        <v>80.941094941071512</v>
      </c>
      <c r="NK28">
        <v>80.429134449891421</v>
      </c>
      <c r="NL28">
        <v>79.858390385474152</v>
      </c>
      <c r="NM28">
        <v>79.218685981485237</v>
      </c>
      <c r="NN28">
        <v>78.497533416815372</v>
      </c>
      <c r="NO28">
        <v>77.679519598815119</v>
      </c>
      <c r="NP28">
        <v>76.745534706662909</v>
      </c>
      <c r="NR28">
        <v>84.469637080325882</v>
      </c>
      <c r="NS28">
        <v>84.276974751587105</v>
      </c>
      <c r="NT28">
        <v>84.070458664710429</v>
      </c>
      <c r="NU28">
        <v>83.848545390332717</v>
      </c>
      <c r="NV28">
        <v>83.609454490747083</v>
      </c>
      <c r="NW28">
        <v>83.35112145162536</v>
      </c>
      <c r="NX28">
        <v>83.071138999272094</v>
      </c>
      <c r="NY28">
        <v>82.766683338712284</v>
      </c>
      <c r="NZ28">
        <v>82.434420623156143</v>
      </c>
      <c r="OB28">
        <v>84.514428982695463</v>
      </c>
      <c r="OC28">
        <v>84.326570350588511</v>
      </c>
      <c r="OD28">
        <v>84.125566904483705</v>
      </c>
      <c r="OE28">
        <v>83.910010305865114</v>
      </c>
      <c r="OF28">
        <v>83.678287140653339</v>
      </c>
      <c r="OG28">
        <v>83.428540961715484</v>
      </c>
      <c r="OH28">
        <v>83.158625792758414</v>
      </c>
      <c r="OI28">
        <v>82.866048839347684</v>
      </c>
      <c r="OJ28">
        <v>82.547899476787393</v>
      </c>
      <c r="OL28">
        <v>74.811343555889422</v>
      </c>
      <c r="OM28">
        <v>76.073312550308358</v>
      </c>
      <c r="ON28">
        <v>77.145270354889462</v>
      </c>
      <c r="OO28">
        <v>78.066455386009139</v>
      </c>
      <c r="OP28">
        <v>78.866156375370721</v>
      </c>
      <c r="OQ28">
        <v>79.566633469030293</v>
      </c>
      <c r="OR28">
        <v>80.185081662424309</v>
      </c>
      <c r="OS28">
        <v>80.734978703768505</v>
      </c>
      <c r="OT28">
        <v>81.227028740688951</v>
      </c>
      <c r="OV28">
        <v>75.671837004111367</v>
      </c>
      <c r="OW28">
        <v>76.745534706662909</v>
      </c>
      <c r="OX28">
        <v>77.679519598815119</v>
      </c>
      <c r="OY28">
        <v>78.497533416815372</v>
      </c>
      <c r="OZ28">
        <v>79.218685981485237</v>
      </c>
      <c r="PA28">
        <v>79.858390385474152</v>
      </c>
      <c r="PB28">
        <v>80.429134449891421</v>
      </c>
      <c r="PC28">
        <v>80.941094941071512</v>
      </c>
      <c r="PD28">
        <v>81.402618808895554</v>
      </c>
      <c r="PF28">
        <v>16.970296539403275</v>
      </c>
      <c r="PG28">
        <v>30.177366030617918</v>
      </c>
      <c r="PH28">
        <v>42.302624878481225</v>
      </c>
      <c r="PI28">
        <v>51.345780337700916</v>
      </c>
      <c r="PJ28">
        <v>57.90940183466796</v>
      </c>
      <c r="PK28">
        <v>62.744544446154045</v>
      </c>
      <c r="PL28">
        <v>66.398029827964606</v>
      </c>
      <c r="PM28">
        <v>69.23145071853078</v>
      </c>
      <c r="PN28">
        <v>71.481526863846696</v>
      </c>
      <c r="PP28">
        <v>53.699202823535302</v>
      </c>
      <c r="PQ28">
        <v>55.379816499872547</v>
      </c>
      <c r="PR28">
        <v>58.135130565940408</v>
      </c>
      <c r="PS28">
        <v>61.252448598978475</v>
      </c>
      <c r="PT28">
        <v>64.262786460671606</v>
      </c>
      <c r="PU28">
        <v>66.959205037223882</v>
      </c>
      <c r="PV28">
        <v>69.29265069248855</v>
      </c>
      <c r="PW28">
        <v>71.284837565998927</v>
      </c>
      <c r="PX28">
        <v>72.980987438072248</v>
      </c>
      <c r="PZ28">
        <v>73.305730782725433</v>
      </c>
      <c r="QA28">
        <v>71.481526863846696</v>
      </c>
      <c r="QB28">
        <v>69.23145071853078</v>
      </c>
      <c r="QC28">
        <v>66.398029827964606</v>
      </c>
      <c r="QD28">
        <v>62.744544446154045</v>
      </c>
      <c r="QE28">
        <v>57.90940183466796</v>
      </c>
      <c r="QF28">
        <v>51.345780337700916</v>
      </c>
      <c r="QG28">
        <v>42.302624878481225</v>
      </c>
      <c r="QH28">
        <v>30.177366030617918</v>
      </c>
      <c r="QJ28">
        <v>74.429005404852674</v>
      </c>
      <c r="QK28">
        <v>72.980987438072248</v>
      </c>
      <c r="QL28">
        <v>71.284837565998927</v>
      </c>
      <c r="QM28">
        <v>69.29265069248855</v>
      </c>
      <c r="QN28">
        <v>66.959205037223882</v>
      </c>
      <c r="QO28">
        <v>64.262786460671606</v>
      </c>
      <c r="QP28">
        <v>61.252448598978475</v>
      </c>
      <c r="QQ28">
        <v>58.135130565940408</v>
      </c>
      <c r="QR28">
        <v>55.379816499872547</v>
      </c>
      <c r="QT28">
        <v>81.669834985790729</v>
      </c>
      <c r="QU28">
        <v>81.227028740688951</v>
      </c>
      <c r="QV28">
        <v>80.734978703768505</v>
      </c>
      <c r="QW28">
        <v>80.185081662424309</v>
      </c>
      <c r="QX28">
        <v>79.566633469030293</v>
      </c>
      <c r="QY28">
        <v>78.866156375370721</v>
      </c>
      <c r="QZ28">
        <v>78.066455386009139</v>
      </c>
      <c r="RA28">
        <v>77.145270354889462</v>
      </c>
      <c r="RB28">
        <v>76.073312550308358</v>
      </c>
      <c r="RD28">
        <v>81.82059792528797</v>
      </c>
      <c r="RE28">
        <v>81.402618808895554</v>
      </c>
      <c r="RF28">
        <v>80.941094941071512</v>
      </c>
      <c r="RG28">
        <v>80.429134449891421</v>
      </c>
      <c r="RH28">
        <v>79.858390385474152</v>
      </c>
      <c r="RI28">
        <v>79.218685981485237</v>
      </c>
      <c r="RJ28">
        <v>78.497533416815372</v>
      </c>
      <c r="RK28">
        <v>77.679519598815119</v>
      </c>
      <c r="RL28">
        <v>76.745534706662909</v>
      </c>
      <c r="RN28">
        <v>84.469637080325882</v>
      </c>
      <c r="RO28">
        <v>84.276974751587105</v>
      </c>
      <c r="RP28">
        <v>84.070458664710429</v>
      </c>
      <c r="RQ28">
        <v>83.848545390332717</v>
      </c>
      <c r="RR28">
        <v>83.609454490747083</v>
      </c>
      <c r="RS28">
        <v>83.35112145162536</v>
      </c>
      <c r="RT28">
        <v>83.071138999272094</v>
      </c>
      <c r="RU28">
        <v>82.766683338712284</v>
      </c>
      <c r="RV28">
        <v>82.434420623156143</v>
      </c>
      <c r="RX28">
        <v>84.514428982695463</v>
      </c>
      <c r="RY28">
        <v>84.326570350588511</v>
      </c>
      <c r="RZ28">
        <v>84.125566904483705</v>
      </c>
      <c r="SA28">
        <v>83.910010305865114</v>
      </c>
      <c r="SB28">
        <v>83.678287140653339</v>
      </c>
      <c r="SC28">
        <v>83.428540961715484</v>
      </c>
      <c r="SD28">
        <v>83.158625792758414</v>
      </c>
      <c r="SE28">
        <v>82.866048839347684</v>
      </c>
      <c r="SF28">
        <v>82.547899476787393</v>
      </c>
      <c r="SH28">
        <v>74.811343555889422</v>
      </c>
      <c r="SI28">
        <v>76.073312550308358</v>
      </c>
      <c r="SJ28">
        <v>77.145270354889462</v>
      </c>
      <c r="SK28">
        <v>78.066455386009139</v>
      </c>
      <c r="SL28">
        <v>78.866156375370721</v>
      </c>
      <c r="SM28">
        <v>79.566633469030293</v>
      </c>
      <c r="SN28">
        <v>80.185081662424309</v>
      </c>
      <c r="SO28">
        <v>80.734978703768505</v>
      </c>
      <c r="SP28">
        <v>81.227028740688951</v>
      </c>
      <c r="SR28">
        <v>75.671837004111367</v>
      </c>
      <c r="SS28">
        <v>76.745534706662909</v>
      </c>
      <c r="ST28">
        <v>77.679519598815119</v>
      </c>
      <c r="SU28">
        <v>78.497533416815372</v>
      </c>
      <c r="SV28">
        <v>79.218685981485237</v>
      </c>
      <c r="SW28">
        <v>79.858390385474152</v>
      </c>
      <c r="SX28">
        <v>80.429134449891421</v>
      </c>
      <c r="SY28">
        <v>80.941094941071512</v>
      </c>
      <c r="SZ28">
        <v>81.402618808895554</v>
      </c>
      <c r="TB28">
        <v>16.970296539403275</v>
      </c>
      <c r="TC28">
        <v>30.177366030617918</v>
      </c>
      <c r="TD28">
        <v>42.302624878481225</v>
      </c>
      <c r="TE28">
        <v>51.345780337700916</v>
      </c>
      <c r="TF28">
        <v>57.90940183466796</v>
      </c>
      <c r="TG28">
        <v>62.744544446154045</v>
      </c>
      <c r="TH28">
        <v>66.398029827964606</v>
      </c>
      <c r="TI28">
        <v>69.23145071853078</v>
      </c>
      <c r="TJ28">
        <v>71.481526863846696</v>
      </c>
      <c r="TL28">
        <v>53.699202823535302</v>
      </c>
      <c r="TM28">
        <v>55.379816499872547</v>
      </c>
      <c r="TN28">
        <v>58.135130565940408</v>
      </c>
      <c r="TO28">
        <v>61.252448598978475</v>
      </c>
      <c r="TP28">
        <v>64.262786460671606</v>
      </c>
      <c r="TQ28">
        <v>66.959205037223882</v>
      </c>
      <c r="TR28">
        <v>69.29265069248855</v>
      </c>
      <c r="TS28">
        <v>71.284837565998927</v>
      </c>
      <c r="TT28">
        <v>72.980987438072248</v>
      </c>
      <c r="TV28">
        <v>73.305730782725433</v>
      </c>
      <c r="TW28">
        <v>71.481526863846696</v>
      </c>
      <c r="TX28">
        <v>69.23145071853078</v>
      </c>
      <c r="TY28">
        <v>66.398029827964606</v>
      </c>
      <c r="TZ28">
        <v>62.744544446154045</v>
      </c>
      <c r="UA28">
        <v>57.90940183466796</v>
      </c>
      <c r="UB28">
        <v>51.345780337700916</v>
      </c>
      <c r="UC28">
        <v>42.302624878481225</v>
      </c>
      <c r="UD28">
        <v>30.177366030617918</v>
      </c>
      <c r="UF28">
        <v>74.429005404852674</v>
      </c>
      <c r="UG28">
        <v>72.980987438072248</v>
      </c>
      <c r="UH28">
        <v>71.284837565998927</v>
      </c>
      <c r="UI28">
        <v>69.29265069248855</v>
      </c>
      <c r="UJ28">
        <v>66.959205037223882</v>
      </c>
      <c r="UK28">
        <v>64.262786460671606</v>
      </c>
      <c r="UL28">
        <v>61.252448598978475</v>
      </c>
      <c r="UM28">
        <v>58.135130565940408</v>
      </c>
      <c r="UN28">
        <v>55.379816499872547</v>
      </c>
      <c r="UP28">
        <v>81.669834985790729</v>
      </c>
      <c r="UQ28">
        <v>81.227028740688951</v>
      </c>
      <c r="UR28">
        <v>80.734978703768505</v>
      </c>
      <c r="US28">
        <v>80.185081662424309</v>
      </c>
      <c r="UT28">
        <v>79.566633469030293</v>
      </c>
      <c r="UU28">
        <v>78.866156375370721</v>
      </c>
      <c r="UV28">
        <v>78.066455386009139</v>
      </c>
      <c r="UW28">
        <v>77.145270354889462</v>
      </c>
      <c r="UX28">
        <v>76.073312550308358</v>
      </c>
      <c r="UZ28">
        <v>81.82059792528797</v>
      </c>
      <c r="VA28">
        <v>81.402618808895554</v>
      </c>
      <c r="VB28">
        <v>80.941094941071512</v>
      </c>
      <c r="VC28">
        <v>80.429134449891421</v>
      </c>
      <c r="VD28">
        <v>79.858390385474152</v>
      </c>
      <c r="VE28">
        <v>79.218685981485237</v>
      </c>
      <c r="VF28">
        <v>78.497533416815372</v>
      </c>
      <c r="VG28">
        <v>77.679519598815119</v>
      </c>
      <c r="VH28">
        <v>76.745534706662909</v>
      </c>
      <c r="VJ28">
        <v>84.469637080325882</v>
      </c>
      <c r="VK28">
        <v>84.276974751587105</v>
      </c>
      <c r="VL28">
        <v>84.070458664710429</v>
      </c>
      <c r="VM28">
        <v>83.848545390332717</v>
      </c>
      <c r="VN28">
        <v>83.609454490747083</v>
      </c>
      <c r="VO28">
        <v>83.35112145162536</v>
      </c>
      <c r="VP28">
        <v>83.071138999272094</v>
      </c>
      <c r="VQ28">
        <v>82.766683338712284</v>
      </c>
      <c r="VR28">
        <v>82.434420623156143</v>
      </c>
      <c r="VT28">
        <v>84.514428982695463</v>
      </c>
      <c r="VU28">
        <v>84.326570350588511</v>
      </c>
      <c r="VV28">
        <v>84.125566904483705</v>
      </c>
      <c r="VW28">
        <v>83.910010305865114</v>
      </c>
      <c r="VX28">
        <v>83.678287140653339</v>
      </c>
      <c r="VY28">
        <v>83.428540961715484</v>
      </c>
      <c r="VZ28">
        <v>83.158625792758414</v>
      </c>
      <c r="WA28">
        <v>82.866048839347684</v>
      </c>
      <c r="WB28">
        <v>82.547899476787393</v>
      </c>
      <c r="WC28">
        <v>82.20076068720013</v>
      </c>
    </row>
    <row r="29" spans="2:601">
      <c r="B29">
        <v>74.88553680749375</v>
      </c>
      <c r="C29">
        <v>76.130567596785468</v>
      </c>
      <c r="D29">
        <v>77.190334097219477</v>
      </c>
      <c r="E29">
        <v>78.102533441199725</v>
      </c>
      <c r="F29">
        <v>78.895472849923692</v>
      </c>
      <c r="G29">
        <v>79.590768574511273</v>
      </c>
      <c r="H29">
        <v>80.205181946942872</v>
      </c>
      <c r="I29">
        <v>80.751891735891988</v>
      </c>
      <c r="J29">
        <v>81.241391614118371</v>
      </c>
      <c r="L29">
        <v>75.442368986464018</v>
      </c>
      <c r="M29">
        <v>76.564528216127499</v>
      </c>
      <c r="N29">
        <v>77.534557437326612</v>
      </c>
      <c r="O29">
        <v>78.379842695588948</v>
      </c>
      <c r="P29">
        <v>79.12195589955995</v>
      </c>
      <c r="Q29">
        <v>79.778003640874502</v>
      </c>
      <c r="R29">
        <v>80.361659063236118</v>
      </c>
      <c r="S29">
        <v>80.883942443235469</v>
      </c>
      <c r="T29">
        <v>81.353810432526217</v>
      </c>
      <c r="V29">
        <v>25.772653472692422</v>
      </c>
      <c r="W29">
        <v>34.662533883144853</v>
      </c>
      <c r="X29">
        <v>44.536009445364563</v>
      </c>
      <c r="Y29">
        <v>52.538460979868461</v>
      </c>
      <c r="Z29">
        <v>58.596293873515215</v>
      </c>
      <c r="AA29">
        <v>63.167750138058103</v>
      </c>
      <c r="AB29">
        <v>66.674016222475174</v>
      </c>
      <c r="AC29">
        <v>69.420091081261575</v>
      </c>
      <c r="AD29">
        <v>71.615573157720036</v>
      </c>
      <c r="AF29">
        <v>49.315387307812671</v>
      </c>
      <c r="AG29">
        <v>51.65483841917591</v>
      </c>
      <c r="AH29">
        <v>55.31579902337652</v>
      </c>
      <c r="AI29">
        <v>59.240514288121702</v>
      </c>
      <c r="AJ29">
        <v>62.852230023463079</v>
      </c>
      <c r="AK29">
        <v>65.964988143538548</v>
      </c>
      <c r="AL29">
        <v>68.580476256407366</v>
      </c>
      <c r="AM29">
        <v>70.76428132930188</v>
      </c>
      <c r="AN29">
        <v>72.592463898420263</v>
      </c>
      <c r="AP29">
        <v>73.40411254987491</v>
      </c>
      <c r="AQ29">
        <v>71.615573157720036</v>
      </c>
      <c r="AR29">
        <v>69.420091081261575</v>
      </c>
      <c r="AS29">
        <v>66.674016222475174</v>
      </c>
      <c r="AT29">
        <v>63.167750138058103</v>
      </c>
      <c r="AU29">
        <v>58.596293873515215</v>
      </c>
      <c r="AV29">
        <v>52.538460979868461</v>
      </c>
      <c r="AW29">
        <v>44.536009445364563</v>
      </c>
      <c r="AX29">
        <v>34.662533883144853</v>
      </c>
      <c r="AZ29">
        <v>74.133167790261027</v>
      </c>
      <c r="BA29">
        <v>72.592463898420263</v>
      </c>
      <c r="BB29">
        <v>70.76428132930188</v>
      </c>
      <c r="BC29">
        <v>68.580476256407366</v>
      </c>
      <c r="BD29">
        <v>65.964988143538548</v>
      </c>
      <c r="BE29">
        <v>62.852230023463079</v>
      </c>
      <c r="BF29">
        <v>59.240514288121702</v>
      </c>
      <c r="BG29">
        <v>55.31579902337652</v>
      </c>
      <c r="BH29">
        <v>51.65483841917591</v>
      </c>
      <c r="BJ29">
        <v>81.682133819864788</v>
      </c>
      <c r="BK29">
        <v>81.241391614118371</v>
      </c>
      <c r="BL29">
        <v>80.751891735891988</v>
      </c>
      <c r="BM29">
        <v>80.205181946942872</v>
      </c>
      <c r="BN29">
        <v>79.590768574511273</v>
      </c>
      <c r="BO29">
        <v>78.895472849923692</v>
      </c>
      <c r="BP29">
        <v>78.102533441199725</v>
      </c>
      <c r="BQ29">
        <v>77.190334097219477</v>
      </c>
      <c r="BR29">
        <v>76.130567596785468</v>
      </c>
      <c r="BT29">
        <v>81.778602074098217</v>
      </c>
      <c r="BU29">
        <v>81.353810432526217</v>
      </c>
      <c r="BV29">
        <v>80.883942443235469</v>
      </c>
      <c r="BW29">
        <v>80.361659063236118</v>
      </c>
      <c r="BX29">
        <v>79.778003640874502</v>
      </c>
      <c r="BY29">
        <v>79.12195589955995</v>
      </c>
      <c r="BZ29">
        <v>78.379842695588948</v>
      </c>
      <c r="CA29">
        <v>77.534557437326612</v>
      </c>
      <c r="CB29">
        <v>76.564528216127499</v>
      </c>
      <c r="CD29">
        <v>84.473240307049508</v>
      </c>
      <c r="CE29">
        <v>84.280967555379164</v>
      </c>
      <c r="CF29">
        <v>84.074899159274267</v>
      </c>
      <c r="CG29">
        <v>83.853502914618986</v>
      </c>
      <c r="CH29">
        <v>83.615012307447813</v>
      </c>
      <c r="CI29">
        <v>83.357380231544639</v>
      </c>
      <c r="CJ29">
        <v>83.078221363532322</v>
      </c>
      <c r="CK29">
        <v>82.774739840991515</v>
      </c>
      <c r="CL29">
        <v>82.443637716154555</v>
      </c>
      <c r="CN29">
        <v>84.501814811620079</v>
      </c>
      <c r="CO29">
        <v>84.312611970427</v>
      </c>
      <c r="CP29">
        <v>84.110067607439348</v>
      </c>
      <c r="CQ29">
        <v>83.892736307164881</v>
      </c>
      <c r="CR29">
        <v>83.658958933609355</v>
      </c>
      <c r="CS29">
        <v>83.406822247944376</v>
      </c>
      <c r="CT29">
        <v>83.134109185955012</v>
      </c>
      <c r="CU29">
        <v>82.838237233626586</v>
      </c>
      <c r="CV29">
        <v>82.516181528266969</v>
      </c>
      <c r="CX29">
        <v>74.88553680749375</v>
      </c>
      <c r="CY29">
        <v>76.130567596785468</v>
      </c>
      <c r="CZ29">
        <v>77.190334097219477</v>
      </c>
      <c r="DA29">
        <v>78.102533441199725</v>
      </c>
      <c r="DB29">
        <v>78.895472849923692</v>
      </c>
      <c r="DC29">
        <v>79.590768574511273</v>
      </c>
      <c r="DD29">
        <v>80.205181946942872</v>
      </c>
      <c r="DE29">
        <v>80.751891735891988</v>
      </c>
      <c r="DF29">
        <v>81.241391614118371</v>
      </c>
      <c r="DH29">
        <v>75.442368986464018</v>
      </c>
      <c r="DI29">
        <v>76.564528216127499</v>
      </c>
      <c r="DJ29">
        <v>77.534557437326612</v>
      </c>
      <c r="DK29">
        <v>78.379842695588948</v>
      </c>
      <c r="DL29">
        <v>79.12195589955995</v>
      </c>
      <c r="DM29">
        <v>79.778003640874502</v>
      </c>
      <c r="DN29">
        <v>80.361659063236118</v>
      </c>
      <c r="DO29">
        <v>80.883942443235469</v>
      </c>
      <c r="DP29">
        <v>81.353810432526217</v>
      </c>
      <c r="DR29">
        <v>25.772653472692422</v>
      </c>
      <c r="DS29">
        <v>34.662533883144853</v>
      </c>
      <c r="DT29">
        <v>44.536009445364563</v>
      </c>
      <c r="DU29">
        <v>52.538460979868461</v>
      </c>
      <c r="DV29">
        <v>58.596293873515215</v>
      </c>
      <c r="DW29">
        <v>63.167750138058103</v>
      </c>
      <c r="DX29">
        <v>66.674016222475174</v>
      </c>
      <c r="DY29">
        <v>69.420091081261575</v>
      </c>
      <c r="DZ29">
        <v>71.615573157720036</v>
      </c>
      <c r="EB29">
        <v>49.315387307812671</v>
      </c>
      <c r="EC29">
        <v>51.65483841917591</v>
      </c>
      <c r="ED29">
        <v>55.31579902337652</v>
      </c>
      <c r="EE29">
        <v>59.240514288121702</v>
      </c>
      <c r="EF29">
        <v>62.852230023463079</v>
      </c>
      <c r="EG29">
        <v>65.964988143538548</v>
      </c>
      <c r="EH29">
        <v>68.580476256407366</v>
      </c>
      <c r="EI29">
        <v>70.76428132930188</v>
      </c>
      <c r="EJ29">
        <v>72.592463898420263</v>
      </c>
      <c r="EL29">
        <v>73.40411254987491</v>
      </c>
      <c r="EM29">
        <v>71.615573157720036</v>
      </c>
      <c r="EN29">
        <v>69.420091081261575</v>
      </c>
      <c r="EO29">
        <v>66.674016222475174</v>
      </c>
      <c r="EP29">
        <v>63.167750138058103</v>
      </c>
      <c r="EQ29">
        <v>58.596293873515215</v>
      </c>
      <c r="ER29">
        <v>52.538460979868461</v>
      </c>
      <c r="ES29">
        <v>44.536009445364563</v>
      </c>
      <c r="ET29">
        <v>34.662533883144853</v>
      </c>
      <c r="EV29">
        <v>74.133167790261027</v>
      </c>
      <c r="EW29">
        <v>72.592463898420263</v>
      </c>
      <c r="EX29">
        <v>70.76428132930188</v>
      </c>
      <c r="EY29">
        <v>68.580476256407366</v>
      </c>
      <c r="EZ29">
        <v>65.964988143538548</v>
      </c>
      <c r="FA29">
        <v>62.852230023463079</v>
      </c>
      <c r="FB29">
        <v>59.240514288121702</v>
      </c>
      <c r="FC29">
        <v>55.31579902337652</v>
      </c>
      <c r="FD29">
        <v>51.65483841917591</v>
      </c>
      <c r="FF29">
        <v>81.682133819864788</v>
      </c>
      <c r="FG29">
        <v>81.241391614118371</v>
      </c>
      <c r="FH29">
        <v>80.751891735891988</v>
      </c>
      <c r="FI29">
        <v>80.205181946942872</v>
      </c>
      <c r="FJ29">
        <v>79.590768574511273</v>
      </c>
      <c r="FK29">
        <v>78.895472849923692</v>
      </c>
      <c r="FL29">
        <v>78.102533441199725</v>
      </c>
      <c r="FM29">
        <v>77.190334097219477</v>
      </c>
      <c r="FN29">
        <v>76.130567596785468</v>
      </c>
      <c r="FP29">
        <v>81.778602074098217</v>
      </c>
      <c r="FQ29">
        <v>81.353810432526217</v>
      </c>
      <c r="FR29">
        <v>80.883942443235469</v>
      </c>
      <c r="FS29">
        <v>80.361659063236118</v>
      </c>
      <c r="FT29">
        <v>79.778003640874502</v>
      </c>
      <c r="FU29">
        <v>79.12195589955995</v>
      </c>
      <c r="FV29">
        <v>78.379842695588948</v>
      </c>
      <c r="FW29">
        <v>77.534557437326612</v>
      </c>
      <c r="FX29">
        <v>76.564528216127499</v>
      </c>
      <c r="FZ29">
        <v>84.473240307049508</v>
      </c>
      <c r="GA29">
        <v>84.280967555379164</v>
      </c>
      <c r="GB29">
        <v>84.074899159274267</v>
      </c>
      <c r="GC29">
        <v>83.853502914618986</v>
      </c>
      <c r="GD29">
        <v>83.615012307447813</v>
      </c>
      <c r="GE29">
        <v>83.357380231544639</v>
      </c>
      <c r="GF29">
        <v>83.078221363532322</v>
      </c>
      <c r="GG29">
        <v>82.774739840991515</v>
      </c>
      <c r="GH29">
        <v>82.443637716154555</v>
      </c>
      <c r="GJ29">
        <v>84.501814811620079</v>
      </c>
      <c r="GK29">
        <v>84.312611970427</v>
      </c>
      <c r="GL29">
        <v>84.110067607439348</v>
      </c>
      <c r="GM29">
        <v>83.892736307164881</v>
      </c>
      <c r="GN29">
        <v>83.658958933609355</v>
      </c>
      <c r="GO29">
        <v>83.406822247944376</v>
      </c>
      <c r="GP29">
        <v>83.134109185955012</v>
      </c>
      <c r="GQ29">
        <v>82.838237233626586</v>
      </c>
      <c r="GR29">
        <v>82.516181528266969</v>
      </c>
      <c r="GT29">
        <v>74.88553680749375</v>
      </c>
      <c r="GU29">
        <v>76.130567596785468</v>
      </c>
      <c r="GV29">
        <v>77.190334097219477</v>
      </c>
      <c r="GW29">
        <v>78.102533441199725</v>
      </c>
      <c r="GX29">
        <v>78.895472849923692</v>
      </c>
      <c r="GY29">
        <v>79.590768574511273</v>
      </c>
      <c r="GZ29">
        <v>80.205181946942872</v>
      </c>
      <c r="HA29">
        <v>80.751891735891988</v>
      </c>
      <c r="HB29">
        <v>81.241391614118371</v>
      </c>
      <c r="HD29">
        <v>75.442368986464018</v>
      </c>
      <c r="HE29">
        <v>76.564528216127499</v>
      </c>
      <c r="HF29">
        <v>77.534557437326612</v>
      </c>
      <c r="HG29">
        <v>78.379842695588948</v>
      </c>
      <c r="HH29">
        <v>79.12195589955995</v>
      </c>
      <c r="HI29">
        <v>79.778003640874502</v>
      </c>
      <c r="HJ29">
        <v>80.361659063236118</v>
      </c>
      <c r="HK29">
        <v>80.883942443235469</v>
      </c>
      <c r="HL29">
        <v>81.353810432526217</v>
      </c>
      <c r="HN29">
        <v>25.772653472692422</v>
      </c>
      <c r="HO29">
        <v>34.662533883144853</v>
      </c>
      <c r="HP29">
        <v>44.536009445364563</v>
      </c>
      <c r="HQ29">
        <v>52.538460979868461</v>
      </c>
      <c r="HR29">
        <v>58.596293873515215</v>
      </c>
      <c r="HS29">
        <v>63.167750138058103</v>
      </c>
      <c r="HT29">
        <v>66.674016222475174</v>
      </c>
      <c r="HU29">
        <v>69.420091081261575</v>
      </c>
      <c r="HV29">
        <v>71.615573157720036</v>
      </c>
      <c r="HX29">
        <v>49.315387307812671</v>
      </c>
      <c r="HY29">
        <v>51.65483841917591</v>
      </c>
      <c r="HZ29">
        <v>55.31579902337652</v>
      </c>
      <c r="IA29">
        <v>59.240514288121702</v>
      </c>
      <c r="IB29">
        <v>62.852230023463079</v>
      </c>
      <c r="IC29">
        <v>65.964988143538548</v>
      </c>
      <c r="ID29">
        <v>68.580476256407366</v>
      </c>
      <c r="IE29">
        <v>70.76428132930188</v>
      </c>
      <c r="IF29">
        <v>72.592463898420263</v>
      </c>
      <c r="IH29">
        <v>73.40411254987491</v>
      </c>
      <c r="II29">
        <v>71.615573157720036</v>
      </c>
      <c r="IJ29">
        <v>69.420091081261575</v>
      </c>
      <c r="IK29">
        <v>66.674016222475174</v>
      </c>
      <c r="IL29">
        <v>63.167750138058103</v>
      </c>
      <c r="IM29">
        <v>58.596293873515215</v>
      </c>
      <c r="IN29">
        <v>52.538460979868461</v>
      </c>
      <c r="IO29">
        <v>44.536009445364563</v>
      </c>
      <c r="IP29">
        <v>34.662533883144853</v>
      </c>
      <c r="IR29">
        <v>74.133167790261027</v>
      </c>
      <c r="IS29">
        <v>72.592463898420263</v>
      </c>
      <c r="IT29">
        <v>70.76428132930188</v>
      </c>
      <c r="IU29">
        <v>68.580476256407366</v>
      </c>
      <c r="IV29">
        <v>65.964988143538548</v>
      </c>
      <c r="IW29">
        <v>62.852230023463079</v>
      </c>
      <c r="IX29">
        <v>59.240514288121702</v>
      </c>
      <c r="IY29">
        <v>55.31579902337652</v>
      </c>
      <c r="IZ29">
        <v>51.65483841917591</v>
      </c>
      <c r="JB29">
        <v>81.682133819864788</v>
      </c>
      <c r="JC29">
        <v>81.241391614118371</v>
      </c>
      <c r="JD29">
        <v>80.751891735891988</v>
      </c>
      <c r="JE29">
        <v>80.205181946942872</v>
      </c>
      <c r="JF29">
        <v>79.590768574511273</v>
      </c>
      <c r="JG29">
        <v>78.895472849923692</v>
      </c>
      <c r="JH29">
        <v>78.102533441199725</v>
      </c>
      <c r="JI29">
        <v>77.190334097219477</v>
      </c>
      <c r="JJ29">
        <v>76.130567596785468</v>
      </c>
      <c r="JL29">
        <v>81.778602074098217</v>
      </c>
      <c r="JM29">
        <v>81.353810432526217</v>
      </c>
      <c r="JN29">
        <v>80.883942443235469</v>
      </c>
      <c r="JO29">
        <v>80.361659063236118</v>
      </c>
      <c r="JP29">
        <v>79.778003640874502</v>
      </c>
      <c r="JQ29">
        <v>79.12195589955995</v>
      </c>
      <c r="JR29">
        <v>78.379842695588948</v>
      </c>
      <c r="JS29">
        <v>77.534557437326612</v>
      </c>
      <c r="JT29">
        <v>76.564528216127499</v>
      </c>
      <c r="JV29">
        <v>84.473240307049508</v>
      </c>
      <c r="JW29">
        <v>84.280967555379164</v>
      </c>
      <c r="JX29">
        <v>84.074899159274267</v>
      </c>
      <c r="JY29">
        <v>83.853502914618986</v>
      </c>
      <c r="JZ29">
        <v>83.615012307447813</v>
      </c>
      <c r="KA29">
        <v>83.357380231544639</v>
      </c>
      <c r="KB29">
        <v>83.078221363532322</v>
      </c>
      <c r="KC29">
        <v>82.774739840991515</v>
      </c>
      <c r="KD29">
        <v>82.443637716154555</v>
      </c>
      <c r="KF29">
        <v>84.501814811620079</v>
      </c>
      <c r="KG29">
        <v>84.312611970427</v>
      </c>
      <c r="KH29">
        <v>84.110067607439348</v>
      </c>
      <c r="KI29">
        <v>83.892736307164881</v>
      </c>
      <c r="KJ29">
        <v>83.658958933609355</v>
      </c>
      <c r="KK29">
        <v>83.406822247944376</v>
      </c>
      <c r="KL29">
        <v>83.134109185955012</v>
      </c>
      <c r="KM29">
        <v>82.838237233626586</v>
      </c>
      <c r="KN29">
        <v>82.516181528266969</v>
      </c>
      <c r="KP29">
        <v>74.88553680749375</v>
      </c>
      <c r="KQ29">
        <v>76.130567596785468</v>
      </c>
      <c r="KR29">
        <v>77.190334097219477</v>
      </c>
      <c r="KS29">
        <v>78.102533441199725</v>
      </c>
      <c r="KT29">
        <v>78.895472849923692</v>
      </c>
      <c r="KU29">
        <v>79.590768574511273</v>
      </c>
      <c r="KV29">
        <v>80.205181946942872</v>
      </c>
      <c r="KW29">
        <v>80.751891735891988</v>
      </c>
      <c r="KX29">
        <v>81.241391614118371</v>
      </c>
      <c r="KZ29">
        <v>75.442368986464018</v>
      </c>
      <c r="LA29">
        <v>76.564528216127499</v>
      </c>
      <c r="LB29">
        <v>77.534557437326612</v>
      </c>
      <c r="LC29">
        <v>78.379842695588948</v>
      </c>
      <c r="LD29">
        <v>79.12195589955995</v>
      </c>
      <c r="LE29">
        <v>79.778003640874502</v>
      </c>
      <c r="LF29">
        <v>80.361659063236118</v>
      </c>
      <c r="LG29">
        <v>80.883942443235469</v>
      </c>
      <c r="LH29">
        <v>81.353810432526217</v>
      </c>
      <c r="LJ29">
        <v>25.772653472692422</v>
      </c>
      <c r="LK29">
        <v>34.662533883144853</v>
      </c>
      <c r="LL29">
        <v>44.536009445364563</v>
      </c>
      <c r="LM29">
        <v>52.538460979868461</v>
      </c>
      <c r="LN29">
        <v>58.596293873515215</v>
      </c>
      <c r="LO29">
        <v>63.167750138058103</v>
      </c>
      <c r="LP29">
        <v>66.674016222475174</v>
      </c>
      <c r="LQ29">
        <v>69.420091081261575</v>
      </c>
      <c r="LR29">
        <v>71.615573157720036</v>
      </c>
      <c r="LT29">
        <v>49.315387307812671</v>
      </c>
      <c r="LU29">
        <v>51.65483841917591</v>
      </c>
      <c r="LV29">
        <v>55.31579902337652</v>
      </c>
      <c r="LW29">
        <v>59.240514288121702</v>
      </c>
      <c r="LX29">
        <v>62.852230023463079</v>
      </c>
      <c r="LY29">
        <v>65.964988143538548</v>
      </c>
      <c r="LZ29">
        <v>68.580476256407366</v>
      </c>
      <c r="MA29">
        <v>70.76428132930188</v>
      </c>
      <c r="MB29">
        <v>72.592463898420263</v>
      </c>
      <c r="MD29">
        <v>73.40411254987491</v>
      </c>
      <c r="ME29">
        <v>71.615573157720036</v>
      </c>
      <c r="MF29">
        <v>69.420091081261575</v>
      </c>
      <c r="MG29">
        <v>66.674016222475174</v>
      </c>
      <c r="MH29">
        <v>63.167750138058103</v>
      </c>
      <c r="MI29">
        <v>58.596293873515215</v>
      </c>
      <c r="MJ29">
        <v>52.538460979868461</v>
      </c>
      <c r="MK29">
        <v>44.536009445364563</v>
      </c>
      <c r="ML29">
        <v>34.662533883144853</v>
      </c>
      <c r="MN29">
        <v>74.133167790261027</v>
      </c>
      <c r="MO29">
        <v>72.592463898420263</v>
      </c>
      <c r="MP29">
        <v>70.76428132930188</v>
      </c>
      <c r="MQ29">
        <v>68.580476256407366</v>
      </c>
      <c r="MR29">
        <v>65.964988143538548</v>
      </c>
      <c r="MS29">
        <v>62.852230023463079</v>
      </c>
      <c r="MT29">
        <v>59.240514288121702</v>
      </c>
      <c r="MU29">
        <v>55.31579902337652</v>
      </c>
      <c r="MV29">
        <v>51.65483841917591</v>
      </c>
      <c r="MX29">
        <v>81.682133819864788</v>
      </c>
      <c r="MY29">
        <v>81.241391614118371</v>
      </c>
      <c r="MZ29">
        <v>80.751891735891988</v>
      </c>
      <c r="NA29">
        <v>80.205181946942872</v>
      </c>
      <c r="NB29">
        <v>79.590768574511273</v>
      </c>
      <c r="NC29">
        <v>78.895472849923692</v>
      </c>
      <c r="ND29">
        <v>78.102533441199725</v>
      </c>
      <c r="NE29">
        <v>77.190334097219477</v>
      </c>
      <c r="NF29">
        <v>76.130567596785468</v>
      </c>
      <c r="NH29">
        <v>81.778602074098217</v>
      </c>
      <c r="NI29">
        <v>81.353810432526217</v>
      </c>
      <c r="NJ29">
        <v>80.883942443235469</v>
      </c>
      <c r="NK29">
        <v>80.361659063236118</v>
      </c>
      <c r="NL29">
        <v>79.778003640874502</v>
      </c>
      <c r="NM29">
        <v>79.12195589955995</v>
      </c>
      <c r="NN29">
        <v>78.379842695588948</v>
      </c>
      <c r="NO29">
        <v>77.534557437326612</v>
      </c>
      <c r="NP29">
        <v>76.564528216127499</v>
      </c>
      <c r="NR29">
        <v>84.473240307049508</v>
      </c>
      <c r="NS29">
        <v>84.280967555379164</v>
      </c>
      <c r="NT29">
        <v>84.074899159274267</v>
      </c>
      <c r="NU29">
        <v>83.853502914618986</v>
      </c>
      <c r="NV29">
        <v>83.615012307447813</v>
      </c>
      <c r="NW29">
        <v>83.357380231544639</v>
      </c>
      <c r="NX29">
        <v>83.078221363532322</v>
      </c>
      <c r="NY29">
        <v>82.774739840991515</v>
      </c>
      <c r="NZ29">
        <v>82.443637716154555</v>
      </c>
      <c r="OB29">
        <v>84.501814811620079</v>
      </c>
      <c r="OC29">
        <v>84.312611970427</v>
      </c>
      <c r="OD29">
        <v>84.110067607439348</v>
      </c>
      <c r="OE29">
        <v>83.892736307164881</v>
      </c>
      <c r="OF29">
        <v>83.658958933609355</v>
      </c>
      <c r="OG29">
        <v>83.406822247944376</v>
      </c>
      <c r="OH29">
        <v>83.134109185955012</v>
      </c>
      <c r="OI29">
        <v>82.838237233626586</v>
      </c>
      <c r="OJ29">
        <v>82.516181528266969</v>
      </c>
      <c r="OL29">
        <v>74.88553680749375</v>
      </c>
      <c r="OM29">
        <v>76.130567596785468</v>
      </c>
      <c r="ON29">
        <v>77.190334097219477</v>
      </c>
      <c r="OO29">
        <v>78.102533441199725</v>
      </c>
      <c r="OP29">
        <v>78.895472849923692</v>
      </c>
      <c r="OQ29">
        <v>79.590768574511273</v>
      </c>
      <c r="OR29">
        <v>80.205181946942872</v>
      </c>
      <c r="OS29">
        <v>80.751891735891988</v>
      </c>
      <c r="OT29">
        <v>81.241391614118371</v>
      </c>
      <c r="OV29">
        <v>75.442368986464018</v>
      </c>
      <c r="OW29">
        <v>76.564528216127499</v>
      </c>
      <c r="OX29">
        <v>77.534557437326612</v>
      </c>
      <c r="OY29">
        <v>78.379842695588948</v>
      </c>
      <c r="OZ29">
        <v>79.12195589955995</v>
      </c>
      <c r="PA29">
        <v>79.778003640874502</v>
      </c>
      <c r="PB29">
        <v>80.361659063236118</v>
      </c>
      <c r="PC29">
        <v>80.883942443235469</v>
      </c>
      <c r="PD29">
        <v>81.353810432526217</v>
      </c>
      <c r="PF29">
        <v>25.772653472692422</v>
      </c>
      <c r="PG29">
        <v>34.662533883144853</v>
      </c>
      <c r="PH29">
        <v>44.536009445364563</v>
      </c>
      <c r="PI29">
        <v>52.538460979868461</v>
      </c>
      <c r="PJ29">
        <v>58.596293873515215</v>
      </c>
      <c r="PK29">
        <v>63.167750138058103</v>
      </c>
      <c r="PL29">
        <v>66.674016222475174</v>
      </c>
      <c r="PM29">
        <v>69.420091081261575</v>
      </c>
      <c r="PN29">
        <v>71.615573157720036</v>
      </c>
      <c r="PP29">
        <v>49.315387307812671</v>
      </c>
      <c r="PQ29">
        <v>51.65483841917591</v>
      </c>
      <c r="PR29">
        <v>55.31579902337652</v>
      </c>
      <c r="PS29">
        <v>59.240514288121702</v>
      </c>
      <c r="PT29">
        <v>62.852230023463079</v>
      </c>
      <c r="PU29">
        <v>65.964988143538548</v>
      </c>
      <c r="PV29">
        <v>68.580476256407366</v>
      </c>
      <c r="PW29">
        <v>70.76428132930188</v>
      </c>
      <c r="PX29">
        <v>72.592463898420263</v>
      </c>
      <c r="PZ29">
        <v>73.40411254987491</v>
      </c>
      <c r="QA29">
        <v>71.615573157720036</v>
      </c>
      <c r="QB29">
        <v>69.420091081261575</v>
      </c>
      <c r="QC29">
        <v>66.674016222475174</v>
      </c>
      <c r="QD29">
        <v>63.167750138058103</v>
      </c>
      <c r="QE29">
        <v>58.596293873515215</v>
      </c>
      <c r="QF29">
        <v>52.538460979868461</v>
      </c>
      <c r="QG29">
        <v>44.536009445364563</v>
      </c>
      <c r="QH29">
        <v>34.662533883144853</v>
      </c>
      <c r="QJ29">
        <v>74.133167790261027</v>
      </c>
      <c r="QK29">
        <v>72.592463898420263</v>
      </c>
      <c r="QL29">
        <v>70.76428132930188</v>
      </c>
      <c r="QM29">
        <v>68.580476256407366</v>
      </c>
      <c r="QN29">
        <v>65.964988143538548</v>
      </c>
      <c r="QO29">
        <v>62.852230023463079</v>
      </c>
      <c r="QP29">
        <v>59.240514288121702</v>
      </c>
      <c r="QQ29">
        <v>55.31579902337652</v>
      </c>
      <c r="QR29">
        <v>51.65483841917591</v>
      </c>
      <c r="QT29">
        <v>81.682133819864788</v>
      </c>
      <c r="QU29">
        <v>81.241391614118371</v>
      </c>
      <c r="QV29">
        <v>80.751891735891988</v>
      </c>
      <c r="QW29">
        <v>80.205181946942872</v>
      </c>
      <c r="QX29">
        <v>79.590768574511273</v>
      </c>
      <c r="QY29">
        <v>78.895472849923692</v>
      </c>
      <c r="QZ29">
        <v>78.102533441199725</v>
      </c>
      <c r="RA29">
        <v>77.190334097219477</v>
      </c>
      <c r="RB29">
        <v>76.130567596785468</v>
      </c>
      <c r="RD29">
        <v>81.778602074098217</v>
      </c>
      <c r="RE29">
        <v>81.353810432526217</v>
      </c>
      <c r="RF29">
        <v>80.883942443235469</v>
      </c>
      <c r="RG29">
        <v>80.361659063236118</v>
      </c>
      <c r="RH29">
        <v>79.778003640874502</v>
      </c>
      <c r="RI29">
        <v>79.12195589955995</v>
      </c>
      <c r="RJ29">
        <v>78.379842695588948</v>
      </c>
      <c r="RK29">
        <v>77.534557437326612</v>
      </c>
      <c r="RL29">
        <v>76.564528216127499</v>
      </c>
      <c r="RN29">
        <v>84.473240307049508</v>
      </c>
      <c r="RO29">
        <v>84.280967555379164</v>
      </c>
      <c r="RP29">
        <v>84.074899159274267</v>
      </c>
      <c r="RQ29">
        <v>83.853502914618986</v>
      </c>
      <c r="RR29">
        <v>83.615012307447813</v>
      </c>
      <c r="RS29">
        <v>83.357380231544639</v>
      </c>
      <c r="RT29">
        <v>83.078221363532322</v>
      </c>
      <c r="RU29">
        <v>82.774739840991515</v>
      </c>
      <c r="RV29">
        <v>82.443637716154555</v>
      </c>
      <c r="RX29">
        <v>84.501814811620079</v>
      </c>
      <c r="RY29">
        <v>84.312611970427</v>
      </c>
      <c r="RZ29">
        <v>84.110067607439348</v>
      </c>
      <c r="SA29">
        <v>83.892736307164881</v>
      </c>
      <c r="SB29">
        <v>83.658958933609355</v>
      </c>
      <c r="SC29">
        <v>83.406822247944376</v>
      </c>
      <c r="SD29">
        <v>83.134109185955012</v>
      </c>
      <c r="SE29">
        <v>82.838237233626586</v>
      </c>
      <c r="SF29">
        <v>82.516181528266969</v>
      </c>
      <c r="SH29">
        <v>74.88553680749375</v>
      </c>
      <c r="SI29">
        <v>76.130567596785468</v>
      </c>
      <c r="SJ29">
        <v>77.190334097219477</v>
      </c>
      <c r="SK29">
        <v>78.102533441199725</v>
      </c>
      <c r="SL29">
        <v>78.895472849923692</v>
      </c>
      <c r="SM29">
        <v>79.590768574511273</v>
      </c>
      <c r="SN29">
        <v>80.205181946942872</v>
      </c>
      <c r="SO29">
        <v>80.751891735891988</v>
      </c>
      <c r="SP29">
        <v>81.241391614118371</v>
      </c>
      <c r="SR29">
        <v>75.442368986464018</v>
      </c>
      <c r="SS29">
        <v>76.564528216127499</v>
      </c>
      <c r="ST29">
        <v>77.534557437326612</v>
      </c>
      <c r="SU29">
        <v>78.379842695588948</v>
      </c>
      <c r="SV29">
        <v>79.12195589955995</v>
      </c>
      <c r="SW29">
        <v>79.778003640874502</v>
      </c>
      <c r="SX29">
        <v>80.361659063236118</v>
      </c>
      <c r="SY29">
        <v>80.883942443235469</v>
      </c>
      <c r="SZ29">
        <v>81.353810432526217</v>
      </c>
      <c r="TB29">
        <v>25.772653472692422</v>
      </c>
      <c r="TC29">
        <v>34.662533883144853</v>
      </c>
      <c r="TD29">
        <v>44.536009445364563</v>
      </c>
      <c r="TE29">
        <v>52.538460979868461</v>
      </c>
      <c r="TF29">
        <v>58.596293873515215</v>
      </c>
      <c r="TG29">
        <v>63.167750138058103</v>
      </c>
      <c r="TH29">
        <v>66.674016222475174</v>
      </c>
      <c r="TI29">
        <v>69.420091081261575</v>
      </c>
      <c r="TJ29">
        <v>71.615573157720036</v>
      </c>
      <c r="TL29">
        <v>49.315387307812671</v>
      </c>
      <c r="TM29">
        <v>51.65483841917591</v>
      </c>
      <c r="TN29">
        <v>55.31579902337652</v>
      </c>
      <c r="TO29">
        <v>59.240514288121702</v>
      </c>
      <c r="TP29">
        <v>62.852230023463079</v>
      </c>
      <c r="TQ29">
        <v>65.964988143538548</v>
      </c>
      <c r="TR29">
        <v>68.580476256407366</v>
      </c>
      <c r="TS29">
        <v>70.76428132930188</v>
      </c>
      <c r="TT29">
        <v>72.592463898420263</v>
      </c>
      <c r="TV29">
        <v>73.40411254987491</v>
      </c>
      <c r="TW29">
        <v>71.615573157720036</v>
      </c>
      <c r="TX29">
        <v>69.420091081261575</v>
      </c>
      <c r="TY29">
        <v>66.674016222475174</v>
      </c>
      <c r="TZ29">
        <v>63.167750138058103</v>
      </c>
      <c r="UA29">
        <v>58.596293873515215</v>
      </c>
      <c r="UB29">
        <v>52.538460979868461</v>
      </c>
      <c r="UC29">
        <v>44.536009445364563</v>
      </c>
      <c r="UD29">
        <v>34.662533883144853</v>
      </c>
      <c r="UF29">
        <v>74.133167790261027</v>
      </c>
      <c r="UG29">
        <v>72.592463898420263</v>
      </c>
      <c r="UH29">
        <v>70.76428132930188</v>
      </c>
      <c r="UI29">
        <v>68.580476256407366</v>
      </c>
      <c r="UJ29">
        <v>65.964988143538548</v>
      </c>
      <c r="UK29">
        <v>62.852230023463079</v>
      </c>
      <c r="UL29">
        <v>59.240514288121702</v>
      </c>
      <c r="UM29">
        <v>55.31579902337652</v>
      </c>
      <c r="UN29">
        <v>51.65483841917591</v>
      </c>
      <c r="UP29">
        <v>81.682133819864788</v>
      </c>
      <c r="UQ29">
        <v>81.241391614118371</v>
      </c>
      <c r="UR29">
        <v>80.751891735891988</v>
      </c>
      <c r="US29">
        <v>80.205181946942872</v>
      </c>
      <c r="UT29">
        <v>79.590768574511273</v>
      </c>
      <c r="UU29">
        <v>78.895472849923692</v>
      </c>
      <c r="UV29">
        <v>78.102533441199725</v>
      </c>
      <c r="UW29">
        <v>77.190334097219477</v>
      </c>
      <c r="UX29">
        <v>76.130567596785468</v>
      </c>
      <c r="UZ29">
        <v>81.778602074098217</v>
      </c>
      <c r="VA29">
        <v>81.353810432526217</v>
      </c>
      <c r="VB29">
        <v>80.883942443235469</v>
      </c>
      <c r="VC29">
        <v>80.361659063236118</v>
      </c>
      <c r="VD29">
        <v>79.778003640874502</v>
      </c>
      <c r="VE29">
        <v>79.12195589955995</v>
      </c>
      <c r="VF29">
        <v>78.379842695588948</v>
      </c>
      <c r="VG29">
        <v>77.534557437326612</v>
      </c>
      <c r="VH29">
        <v>76.564528216127499</v>
      </c>
      <c r="VJ29">
        <v>84.473240307049508</v>
      </c>
      <c r="VK29">
        <v>84.280967555379164</v>
      </c>
      <c r="VL29">
        <v>84.074899159274267</v>
      </c>
      <c r="VM29">
        <v>83.853502914618986</v>
      </c>
      <c r="VN29">
        <v>83.615012307447813</v>
      </c>
      <c r="VO29">
        <v>83.357380231544639</v>
      </c>
      <c r="VP29">
        <v>83.078221363532322</v>
      </c>
      <c r="VQ29">
        <v>82.774739840991515</v>
      </c>
      <c r="VR29">
        <v>82.443637716154555</v>
      </c>
      <c r="VT29">
        <v>84.501814811620079</v>
      </c>
      <c r="VU29">
        <v>84.312611970427</v>
      </c>
      <c r="VV29">
        <v>84.110067607439348</v>
      </c>
      <c r="VW29">
        <v>83.892736307164881</v>
      </c>
      <c r="VX29">
        <v>83.658958933609355</v>
      </c>
      <c r="VY29">
        <v>83.406822247944376</v>
      </c>
      <c r="VZ29">
        <v>83.134109185955012</v>
      </c>
      <c r="WA29">
        <v>82.838237233626586</v>
      </c>
      <c r="WB29">
        <v>82.516181528266969</v>
      </c>
      <c r="WC29">
        <v>82.164378213121495</v>
      </c>
    </row>
    <row r="30" spans="2:601">
      <c r="B30">
        <v>74.999959773323056</v>
      </c>
      <c r="C30">
        <v>76.219129753593151</v>
      </c>
      <c r="D30">
        <v>77.260200612199412</v>
      </c>
      <c r="E30">
        <v>78.158572149894056</v>
      </c>
      <c r="F30">
        <v>78.941077260335803</v>
      </c>
      <c r="G30">
        <v>79.628359027754726</v>
      </c>
      <c r="H30">
        <v>80.236520084137325</v>
      </c>
      <c r="I30">
        <v>80.778283213605903</v>
      </c>
      <c r="J30">
        <v>81.2638199955815</v>
      </c>
      <c r="L30">
        <v>75.240848798768781</v>
      </c>
      <c r="M30">
        <v>76.406611236751289</v>
      </c>
      <c r="N30">
        <v>77.40875168583699</v>
      </c>
      <c r="O30">
        <v>78.278139819754244</v>
      </c>
      <c r="P30">
        <v>79.038658528024456</v>
      </c>
      <c r="Q30">
        <v>79.708980809318135</v>
      </c>
      <c r="R30">
        <v>80.303863127351079</v>
      </c>
      <c r="S30">
        <v>80.835089093882573</v>
      </c>
      <c r="T30">
        <v>81.312162571208361</v>
      </c>
      <c r="V30">
        <v>33.946295027753955</v>
      </c>
      <c r="W30">
        <v>39.880063941863064</v>
      </c>
      <c r="X30">
        <v>47.466059280396827</v>
      </c>
      <c r="Y30">
        <v>54.204579854833938</v>
      </c>
      <c r="Z30">
        <v>59.591153351587124</v>
      </c>
      <c r="AA30">
        <v>63.794531170745181</v>
      </c>
      <c r="AB30">
        <v>67.088752611716941</v>
      </c>
      <c r="AC30">
        <v>69.706396146123353</v>
      </c>
      <c r="AD30">
        <v>71.820453567351166</v>
      </c>
      <c r="AF30">
        <v>44.008750098953584</v>
      </c>
      <c r="AG30">
        <v>47.345416552778453</v>
      </c>
      <c r="AH30">
        <v>52.250885585871501</v>
      </c>
      <c r="AI30">
        <v>57.174852699859244</v>
      </c>
      <c r="AJ30">
        <v>61.468090703495349</v>
      </c>
      <c r="AK30">
        <v>65.021957645031478</v>
      </c>
      <c r="AL30">
        <v>67.921733228160633</v>
      </c>
      <c r="AM30">
        <v>70.291696981410126</v>
      </c>
      <c r="AN30">
        <v>72.244674570998839</v>
      </c>
      <c r="AP30">
        <v>73.555256161392734</v>
      </c>
      <c r="AQ30">
        <v>71.820453567351166</v>
      </c>
      <c r="AR30">
        <v>69.706396146123353</v>
      </c>
      <c r="AS30">
        <v>67.088752611716941</v>
      </c>
      <c r="AT30">
        <v>63.794531170745181</v>
      </c>
      <c r="AU30">
        <v>59.591153351587124</v>
      </c>
      <c r="AV30">
        <v>54.204579854833938</v>
      </c>
      <c r="AW30">
        <v>47.466059280396827</v>
      </c>
      <c r="AX30">
        <v>39.880063941863064</v>
      </c>
      <c r="AZ30">
        <v>73.871181193781041</v>
      </c>
      <c r="BA30">
        <v>72.244674570998839</v>
      </c>
      <c r="BB30">
        <v>70.291696981410126</v>
      </c>
      <c r="BC30">
        <v>67.921733228160633</v>
      </c>
      <c r="BD30">
        <v>65.021957645031478</v>
      </c>
      <c r="BE30">
        <v>61.468090703495349</v>
      </c>
      <c r="BF30">
        <v>57.174852699859244</v>
      </c>
      <c r="BG30">
        <v>52.250885585871501</v>
      </c>
      <c r="BH30">
        <v>47.345416552778453</v>
      </c>
      <c r="BJ30">
        <v>81.701350971045926</v>
      </c>
      <c r="BK30">
        <v>81.2638199955815</v>
      </c>
      <c r="BL30">
        <v>80.778283213605903</v>
      </c>
      <c r="BM30">
        <v>80.236520084137325</v>
      </c>
      <c r="BN30">
        <v>79.628359027754726</v>
      </c>
      <c r="BO30">
        <v>78.941077260335803</v>
      </c>
      <c r="BP30">
        <v>78.158572149894056</v>
      </c>
      <c r="BQ30">
        <v>77.260200612199412</v>
      </c>
      <c r="BR30">
        <v>76.219129753593151</v>
      </c>
      <c r="BT30">
        <v>81.742821153553379</v>
      </c>
      <c r="BU30">
        <v>81.312162571208361</v>
      </c>
      <c r="BV30">
        <v>80.835089093882573</v>
      </c>
      <c r="BW30">
        <v>80.303863127351079</v>
      </c>
      <c r="BX30">
        <v>79.708980809318135</v>
      </c>
      <c r="BY30">
        <v>79.038658528024456</v>
      </c>
      <c r="BZ30">
        <v>78.278139819754244</v>
      </c>
      <c r="CA30">
        <v>77.40875168583699</v>
      </c>
      <c r="CB30">
        <v>76.406611236751289</v>
      </c>
      <c r="CD30">
        <v>84.47888831817022</v>
      </c>
      <c r="CE30">
        <v>84.287225111298014</v>
      </c>
      <c r="CF30">
        <v>84.081856967670305</v>
      </c>
      <c r="CG30">
        <v>83.861269150568532</v>
      </c>
      <c r="CH30">
        <v>83.623716796507381</v>
      </c>
      <c r="CI30">
        <v>83.367179845392414</v>
      </c>
      <c r="CJ30">
        <v>83.089307045422316</v>
      </c>
      <c r="CK30">
        <v>82.787345846262937</v>
      </c>
      <c r="CL30">
        <v>82.458053899277147</v>
      </c>
      <c r="CN30">
        <v>84.491151389540434</v>
      </c>
      <c r="CO30">
        <v>84.300806971083915</v>
      </c>
      <c r="CP30">
        <v>84.096952953008028</v>
      </c>
      <c r="CQ30">
        <v>83.878111991013071</v>
      </c>
      <c r="CR30">
        <v>83.642585502660268</v>
      </c>
      <c r="CS30">
        <v>83.388411150821909</v>
      </c>
      <c r="CT30">
        <v>83.113310270881044</v>
      </c>
      <c r="CU30">
        <v>82.814622400467925</v>
      </c>
      <c r="CV30">
        <v>82.489223134064119</v>
      </c>
      <c r="CX30">
        <v>74.999959773323056</v>
      </c>
      <c r="CY30">
        <v>76.219129753593151</v>
      </c>
      <c r="CZ30">
        <v>77.260200612199412</v>
      </c>
      <c r="DA30">
        <v>78.158572149894056</v>
      </c>
      <c r="DB30">
        <v>78.941077260335803</v>
      </c>
      <c r="DC30">
        <v>79.628359027754726</v>
      </c>
      <c r="DD30">
        <v>80.236520084137325</v>
      </c>
      <c r="DE30">
        <v>80.778283213605903</v>
      </c>
      <c r="DF30">
        <v>81.2638199955815</v>
      </c>
      <c r="DH30">
        <v>75.240848798768781</v>
      </c>
      <c r="DI30">
        <v>76.406611236751289</v>
      </c>
      <c r="DJ30">
        <v>77.40875168583699</v>
      </c>
      <c r="DK30">
        <v>78.278139819754244</v>
      </c>
      <c r="DL30">
        <v>79.038658528024456</v>
      </c>
      <c r="DM30">
        <v>79.708980809318135</v>
      </c>
      <c r="DN30">
        <v>80.303863127351079</v>
      </c>
      <c r="DO30">
        <v>80.835089093882573</v>
      </c>
      <c r="DP30">
        <v>81.312162571208361</v>
      </c>
      <c r="DR30">
        <v>33.946295027753955</v>
      </c>
      <c r="DS30">
        <v>39.880063941863064</v>
      </c>
      <c r="DT30">
        <v>47.466059280396827</v>
      </c>
      <c r="DU30">
        <v>54.204579854833938</v>
      </c>
      <c r="DV30">
        <v>59.591153351587124</v>
      </c>
      <c r="DW30">
        <v>63.794531170745181</v>
      </c>
      <c r="DX30">
        <v>67.088752611716941</v>
      </c>
      <c r="DY30">
        <v>69.706396146123353</v>
      </c>
      <c r="DZ30">
        <v>71.820453567351166</v>
      </c>
      <c r="EB30">
        <v>44.008750098953584</v>
      </c>
      <c r="EC30">
        <v>47.345416552778453</v>
      </c>
      <c r="ED30">
        <v>52.250885585871501</v>
      </c>
      <c r="EE30">
        <v>57.174852699859244</v>
      </c>
      <c r="EF30">
        <v>61.468090703495349</v>
      </c>
      <c r="EG30">
        <v>65.021957645031478</v>
      </c>
      <c r="EH30">
        <v>67.921733228160633</v>
      </c>
      <c r="EI30">
        <v>70.291696981410126</v>
      </c>
      <c r="EJ30">
        <v>72.244674570998839</v>
      </c>
      <c r="EL30">
        <v>73.555256161392734</v>
      </c>
      <c r="EM30">
        <v>71.820453567351166</v>
      </c>
      <c r="EN30">
        <v>69.706396146123353</v>
      </c>
      <c r="EO30">
        <v>67.088752611716941</v>
      </c>
      <c r="EP30">
        <v>63.794531170745181</v>
      </c>
      <c r="EQ30">
        <v>59.591153351587124</v>
      </c>
      <c r="ER30">
        <v>54.204579854833938</v>
      </c>
      <c r="ES30">
        <v>47.466059280396827</v>
      </c>
      <c r="ET30">
        <v>39.880063941863064</v>
      </c>
      <c r="EV30">
        <v>73.871181193781041</v>
      </c>
      <c r="EW30">
        <v>72.244674570998839</v>
      </c>
      <c r="EX30">
        <v>70.291696981410126</v>
      </c>
      <c r="EY30">
        <v>67.921733228160633</v>
      </c>
      <c r="EZ30">
        <v>65.021957645031478</v>
      </c>
      <c r="FA30">
        <v>61.468090703495349</v>
      </c>
      <c r="FB30">
        <v>57.174852699859244</v>
      </c>
      <c r="FC30">
        <v>52.250885585871501</v>
      </c>
      <c r="FD30">
        <v>47.345416552778453</v>
      </c>
      <c r="FF30">
        <v>81.701350971045926</v>
      </c>
      <c r="FG30">
        <v>81.2638199955815</v>
      </c>
      <c r="FH30">
        <v>80.778283213605903</v>
      </c>
      <c r="FI30">
        <v>80.236520084137325</v>
      </c>
      <c r="FJ30">
        <v>79.628359027754726</v>
      </c>
      <c r="FK30">
        <v>78.941077260335803</v>
      </c>
      <c r="FL30">
        <v>78.158572149894056</v>
      </c>
      <c r="FM30">
        <v>77.260200612199412</v>
      </c>
      <c r="FN30">
        <v>76.219129753593151</v>
      </c>
      <c r="FP30">
        <v>81.742821153553379</v>
      </c>
      <c r="FQ30">
        <v>81.312162571208361</v>
      </c>
      <c r="FR30">
        <v>80.835089093882573</v>
      </c>
      <c r="FS30">
        <v>80.303863127351079</v>
      </c>
      <c r="FT30">
        <v>79.708980809318135</v>
      </c>
      <c r="FU30">
        <v>79.038658528024456</v>
      </c>
      <c r="FV30">
        <v>78.278139819754244</v>
      </c>
      <c r="FW30">
        <v>77.40875168583699</v>
      </c>
      <c r="FX30">
        <v>76.406611236751289</v>
      </c>
      <c r="FZ30">
        <v>84.47888831817022</v>
      </c>
      <c r="GA30">
        <v>84.287225111298014</v>
      </c>
      <c r="GB30">
        <v>84.081856967670305</v>
      </c>
      <c r="GC30">
        <v>83.861269150568532</v>
      </c>
      <c r="GD30">
        <v>83.623716796507381</v>
      </c>
      <c r="GE30">
        <v>83.367179845392414</v>
      </c>
      <c r="GF30">
        <v>83.089307045422316</v>
      </c>
      <c r="GG30">
        <v>82.787345846262937</v>
      </c>
      <c r="GH30">
        <v>82.458053899277147</v>
      </c>
      <c r="GJ30">
        <v>84.491151389540434</v>
      </c>
      <c r="GK30">
        <v>84.300806971083915</v>
      </c>
      <c r="GL30">
        <v>84.096952953008028</v>
      </c>
      <c r="GM30">
        <v>83.878111991013071</v>
      </c>
      <c r="GN30">
        <v>83.642585502660268</v>
      </c>
      <c r="GO30">
        <v>83.388411150821909</v>
      </c>
      <c r="GP30">
        <v>83.113310270881044</v>
      </c>
      <c r="GQ30">
        <v>82.814622400467925</v>
      </c>
      <c r="GR30">
        <v>82.489223134064119</v>
      </c>
      <c r="GT30">
        <v>74.999959773323056</v>
      </c>
      <c r="GU30">
        <v>76.219129753593151</v>
      </c>
      <c r="GV30">
        <v>77.260200612199412</v>
      </c>
      <c r="GW30">
        <v>78.158572149894056</v>
      </c>
      <c r="GX30">
        <v>78.941077260335803</v>
      </c>
      <c r="GY30">
        <v>79.628359027754726</v>
      </c>
      <c r="GZ30">
        <v>80.236520084137325</v>
      </c>
      <c r="HA30">
        <v>80.778283213605903</v>
      </c>
      <c r="HB30">
        <v>81.2638199955815</v>
      </c>
      <c r="HD30">
        <v>75.240848798768781</v>
      </c>
      <c r="HE30">
        <v>76.406611236751289</v>
      </c>
      <c r="HF30">
        <v>77.40875168583699</v>
      </c>
      <c r="HG30">
        <v>78.278139819754244</v>
      </c>
      <c r="HH30">
        <v>79.038658528024456</v>
      </c>
      <c r="HI30">
        <v>79.708980809318135</v>
      </c>
      <c r="HJ30">
        <v>80.303863127351079</v>
      </c>
      <c r="HK30">
        <v>80.835089093882573</v>
      </c>
      <c r="HL30">
        <v>81.312162571208361</v>
      </c>
      <c r="HN30">
        <v>33.946295027753955</v>
      </c>
      <c r="HO30">
        <v>39.880063941863064</v>
      </c>
      <c r="HP30">
        <v>47.466059280396827</v>
      </c>
      <c r="HQ30">
        <v>54.204579854833938</v>
      </c>
      <c r="HR30">
        <v>59.591153351587124</v>
      </c>
      <c r="HS30">
        <v>63.794531170745181</v>
      </c>
      <c r="HT30">
        <v>67.088752611716941</v>
      </c>
      <c r="HU30">
        <v>69.706396146123353</v>
      </c>
      <c r="HV30">
        <v>71.820453567351166</v>
      </c>
      <c r="HX30">
        <v>44.008750098953584</v>
      </c>
      <c r="HY30">
        <v>47.345416552778453</v>
      </c>
      <c r="HZ30">
        <v>52.250885585871501</v>
      </c>
      <c r="IA30">
        <v>57.174852699859244</v>
      </c>
      <c r="IB30">
        <v>61.468090703495349</v>
      </c>
      <c r="IC30">
        <v>65.021957645031478</v>
      </c>
      <c r="ID30">
        <v>67.921733228160633</v>
      </c>
      <c r="IE30">
        <v>70.291696981410126</v>
      </c>
      <c r="IF30">
        <v>72.244674570998839</v>
      </c>
      <c r="IH30">
        <v>73.555256161392734</v>
      </c>
      <c r="II30">
        <v>71.820453567351166</v>
      </c>
      <c r="IJ30">
        <v>69.706396146123353</v>
      </c>
      <c r="IK30">
        <v>67.088752611716941</v>
      </c>
      <c r="IL30">
        <v>63.794531170745181</v>
      </c>
      <c r="IM30">
        <v>59.591153351587124</v>
      </c>
      <c r="IN30">
        <v>54.204579854833938</v>
      </c>
      <c r="IO30">
        <v>47.466059280396827</v>
      </c>
      <c r="IP30">
        <v>39.880063941863064</v>
      </c>
      <c r="IR30">
        <v>73.871181193781041</v>
      </c>
      <c r="IS30">
        <v>72.244674570998839</v>
      </c>
      <c r="IT30">
        <v>70.291696981410126</v>
      </c>
      <c r="IU30">
        <v>67.921733228160633</v>
      </c>
      <c r="IV30">
        <v>65.021957645031478</v>
      </c>
      <c r="IW30">
        <v>61.468090703495349</v>
      </c>
      <c r="IX30">
        <v>57.174852699859244</v>
      </c>
      <c r="IY30">
        <v>52.250885585871501</v>
      </c>
      <c r="IZ30">
        <v>47.345416552778453</v>
      </c>
      <c r="JB30">
        <v>81.701350971045926</v>
      </c>
      <c r="JC30">
        <v>81.2638199955815</v>
      </c>
      <c r="JD30">
        <v>80.778283213605903</v>
      </c>
      <c r="JE30">
        <v>80.236520084137325</v>
      </c>
      <c r="JF30">
        <v>79.628359027754726</v>
      </c>
      <c r="JG30">
        <v>78.941077260335803</v>
      </c>
      <c r="JH30">
        <v>78.158572149894056</v>
      </c>
      <c r="JI30">
        <v>77.260200612199412</v>
      </c>
      <c r="JJ30">
        <v>76.219129753593151</v>
      </c>
      <c r="JL30">
        <v>81.742821153553379</v>
      </c>
      <c r="JM30">
        <v>81.312162571208361</v>
      </c>
      <c r="JN30">
        <v>80.835089093882573</v>
      </c>
      <c r="JO30">
        <v>80.303863127351079</v>
      </c>
      <c r="JP30">
        <v>79.708980809318135</v>
      </c>
      <c r="JQ30">
        <v>79.038658528024456</v>
      </c>
      <c r="JR30">
        <v>78.278139819754244</v>
      </c>
      <c r="JS30">
        <v>77.40875168583699</v>
      </c>
      <c r="JT30">
        <v>76.406611236751289</v>
      </c>
      <c r="JV30">
        <v>84.47888831817022</v>
      </c>
      <c r="JW30">
        <v>84.287225111298014</v>
      </c>
      <c r="JX30">
        <v>84.081856967670305</v>
      </c>
      <c r="JY30">
        <v>83.861269150568532</v>
      </c>
      <c r="JZ30">
        <v>83.623716796507381</v>
      </c>
      <c r="KA30">
        <v>83.367179845392414</v>
      </c>
      <c r="KB30">
        <v>83.089307045422316</v>
      </c>
      <c r="KC30">
        <v>82.787345846262937</v>
      </c>
      <c r="KD30">
        <v>82.458053899277147</v>
      </c>
      <c r="KF30">
        <v>84.491151389540434</v>
      </c>
      <c r="KG30">
        <v>84.300806971083915</v>
      </c>
      <c r="KH30">
        <v>84.096952953008028</v>
      </c>
      <c r="KI30">
        <v>83.878111991013071</v>
      </c>
      <c r="KJ30">
        <v>83.642585502660268</v>
      </c>
      <c r="KK30">
        <v>83.388411150821909</v>
      </c>
      <c r="KL30">
        <v>83.113310270881044</v>
      </c>
      <c r="KM30">
        <v>82.814622400467925</v>
      </c>
      <c r="KN30">
        <v>82.489223134064119</v>
      </c>
      <c r="KP30">
        <v>74.999959773323056</v>
      </c>
      <c r="KQ30">
        <v>76.219129753593151</v>
      </c>
      <c r="KR30">
        <v>77.260200612199412</v>
      </c>
      <c r="KS30">
        <v>78.158572149894056</v>
      </c>
      <c r="KT30">
        <v>78.941077260335803</v>
      </c>
      <c r="KU30">
        <v>79.628359027754726</v>
      </c>
      <c r="KV30">
        <v>80.236520084137325</v>
      </c>
      <c r="KW30">
        <v>80.778283213605903</v>
      </c>
      <c r="KX30">
        <v>81.2638199955815</v>
      </c>
      <c r="KZ30">
        <v>75.240848798768781</v>
      </c>
      <c r="LA30">
        <v>76.406611236751289</v>
      </c>
      <c r="LB30">
        <v>77.40875168583699</v>
      </c>
      <c r="LC30">
        <v>78.278139819754244</v>
      </c>
      <c r="LD30">
        <v>79.038658528024456</v>
      </c>
      <c r="LE30">
        <v>79.708980809318135</v>
      </c>
      <c r="LF30">
        <v>80.303863127351079</v>
      </c>
      <c r="LG30">
        <v>80.835089093882573</v>
      </c>
      <c r="LH30">
        <v>81.312162571208361</v>
      </c>
      <c r="LJ30">
        <v>33.946295027753955</v>
      </c>
      <c r="LK30">
        <v>39.880063941863064</v>
      </c>
      <c r="LL30">
        <v>47.466059280396827</v>
      </c>
      <c r="LM30">
        <v>54.204579854833938</v>
      </c>
      <c r="LN30">
        <v>59.591153351587124</v>
      </c>
      <c r="LO30">
        <v>63.794531170745181</v>
      </c>
      <c r="LP30">
        <v>67.088752611716941</v>
      </c>
      <c r="LQ30">
        <v>69.706396146123353</v>
      </c>
      <c r="LR30">
        <v>71.820453567351166</v>
      </c>
      <c r="LT30">
        <v>44.008750098953584</v>
      </c>
      <c r="LU30">
        <v>47.345416552778453</v>
      </c>
      <c r="LV30">
        <v>52.250885585871501</v>
      </c>
      <c r="LW30">
        <v>57.174852699859244</v>
      </c>
      <c r="LX30">
        <v>61.468090703495349</v>
      </c>
      <c r="LY30">
        <v>65.021957645031478</v>
      </c>
      <c r="LZ30">
        <v>67.921733228160633</v>
      </c>
      <c r="MA30">
        <v>70.291696981410126</v>
      </c>
      <c r="MB30">
        <v>72.244674570998839</v>
      </c>
      <c r="MD30">
        <v>73.555256161392734</v>
      </c>
      <c r="ME30">
        <v>71.820453567351166</v>
      </c>
      <c r="MF30">
        <v>69.706396146123353</v>
      </c>
      <c r="MG30">
        <v>67.088752611716941</v>
      </c>
      <c r="MH30">
        <v>63.794531170745181</v>
      </c>
      <c r="MI30">
        <v>59.591153351587124</v>
      </c>
      <c r="MJ30">
        <v>54.204579854833938</v>
      </c>
      <c r="MK30">
        <v>47.466059280396827</v>
      </c>
      <c r="ML30">
        <v>39.880063941863064</v>
      </c>
      <c r="MN30">
        <v>73.871181193781041</v>
      </c>
      <c r="MO30">
        <v>72.244674570998839</v>
      </c>
      <c r="MP30">
        <v>70.291696981410126</v>
      </c>
      <c r="MQ30">
        <v>67.921733228160633</v>
      </c>
      <c r="MR30">
        <v>65.021957645031478</v>
      </c>
      <c r="MS30">
        <v>61.468090703495349</v>
      </c>
      <c r="MT30">
        <v>57.174852699859244</v>
      </c>
      <c r="MU30">
        <v>52.250885585871501</v>
      </c>
      <c r="MV30">
        <v>47.345416552778453</v>
      </c>
      <c r="MX30">
        <v>81.701350971045926</v>
      </c>
      <c r="MY30">
        <v>81.2638199955815</v>
      </c>
      <c r="MZ30">
        <v>80.778283213605903</v>
      </c>
      <c r="NA30">
        <v>80.236520084137325</v>
      </c>
      <c r="NB30">
        <v>79.628359027754726</v>
      </c>
      <c r="NC30">
        <v>78.941077260335803</v>
      </c>
      <c r="ND30">
        <v>78.158572149894056</v>
      </c>
      <c r="NE30">
        <v>77.260200612199412</v>
      </c>
      <c r="NF30">
        <v>76.219129753593151</v>
      </c>
      <c r="NH30">
        <v>81.742821153553379</v>
      </c>
      <c r="NI30">
        <v>81.312162571208361</v>
      </c>
      <c r="NJ30">
        <v>80.835089093882573</v>
      </c>
      <c r="NK30">
        <v>80.303863127351079</v>
      </c>
      <c r="NL30">
        <v>79.708980809318135</v>
      </c>
      <c r="NM30">
        <v>79.038658528024456</v>
      </c>
      <c r="NN30">
        <v>78.278139819754244</v>
      </c>
      <c r="NO30">
        <v>77.40875168583699</v>
      </c>
      <c r="NP30">
        <v>76.406611236751289</v>
      </c>
      <c r="NR30">
        <v>84.47888831817022</v>
      </c>
      <c r="NS30">
        <v>84.287225111298014</v>
      </c>
      <c r="NT30">
        <v>84.081856967670305</v>
      </c>
      <c r="NU30">
        <v>83.861269150568532</v>
      </c>
      <c r="NV30">
        <v>83.623716796507381</v>
      </c>
      <c r="NW30">
        <v>83.367179845392414</v>
      </c>
      <c r="NX30">
        <v>83.089307045422316</v>
      </c>
      <c r="NY30">
        <v>82.787345846262937</v>
      </c>
      <c r="NZ30">
        <v>82.458053899277147</v>
      </c>
      <c r="OB30">
        <v>84.491151389540434</v>
      </c>
      <c r="OC30">
        <v>84.300806971083915</v>
      </c>
      <c r="OD30">
        <v>84.096952953008028</v>
      </c>
      <c r="OE30">
        <v>83.878111991013071</v>
      </c>
      <c r="OF30">
        <v>83.642585502660268</v>
      </c>
      <c r="OG30">
        <v>83.388411150821909</v>
      </c>
      <c r="OH30">
        <v>83.113310270881044</v>
      </c>
      <c r="OI30">
        <v>82.814622400467925</v>
      </c>
      <c r="OJ30">
        <v>82.489223134064119</v>
      </c>
      <c r="OL30">
        <v>74.999959773323056</v>
      </c>
      <c r="OM30">
        <v>76.219129753593151</v>
      </c>
      <c r="ON30">
        <v>77.260200612199412</v>
      </c>
      <c r="OO30">
        <v>78.158572149894056</v>
      </c>
      <c r="OP30">
        <v>78.941077260335803</v>
      </c>
      <c r="OQ30">
        <v>79.628359027754726</v>
      </c>
      <c r="OR30">
        <v>80.236520084137325</v>
      </c>
      <c r="OS30">
        <v>80.778283213605903</v>
      </c>
      <c r="OT30">
        <v>81.2638199955815</v>
      </c>
      <c r="OV30">
        <v>75.240848798768781</v>
      </c>
      <c r="OW30">
        <v>76.406611236751289</v>
      </c>
      <c r="OX30">
        <v>77.40875168583699</v>
      </c>
      <c r="OY30">
        <v>78.278139819754244</v>
      </c>
      <c r="OZ30">
        <v>79.038658528024456</v>
      </c>
      <c r="PA30">
        <v>79.708980809318135</v>
      </c>
      <c r="PB30">
        <v>80.303863127351079</v>
      </c>
      <c r="PC30">
        <v>80.835089093882573</v>
      </c>
      <c r="PD30">
        <v>81.312162571208361</v>
      </c>
      <c r="PF30">
        <v>33.946295027753955</v>
      </c>
      <c r="PG30">
        <v>39.880063941863064</v>
      </c>
      <c r="PH30">
        <v>47.466059280396827</v>
      </c>
      <c r="PI30">
        <v>54.204579854833938</v>
      </c>
      <c r="PJ30">
        <v>59.591153351587124</v>
      </c>
      <c r="PK30">
        <v>63.794531170745181</v>
      </c>
      <c r="PL30">
        <v>67.088752611716941</v>
      </c>
      <c r="PM30">
        <v>69.706396146123353</v>
      </c>
      <c r="PN30">
        <v>71.820453567351166</v>
      </c>
      <c r="PP30">
        <v>44.008750098953584</v>
      </c>
      <c r="PQ30">
        <v>47.345416552778453</v>
      </c>
      <c r="PR30">
        <v>52.250885585871501</v>
      </c>
      <c r="PS30">
        <v>57.174852699859244</v>
      </c>
      <c r="PT30">
        <v>61.468090703495349</v>
      </c>
      <c r="PU30">
        <v>65.021957645031478</v>
      </c>
      <c r="PV30">
        <v>67.921733228160633</v>
      </c>
      <c r="PW30">
        <v>70.291696981410126</v>
      </c>
      <c r="PX30">
        <v>72.244674570998839</v>
      </c>
      <c r="PZ30">
        <v>73.555256161392734</v>
      </c>
      <c r="QA30">
        <v>71.820453567351166</v>
      </c>
      <c r="QB30">
        <v>69.706396146123353</v>
      </c>
      <c r="QC30">
        <v>67.088752611716941</v>
      </c>
      <c r="QD30">
        <v>63.794531170745181</v>
      </c>
      <c r="QE30">
        <v>59.591153351587124</v>
      </c>
      <c r="QF30">
        <v>54.204579854833938</v>
      </c>
      <c r="QG30">
        <v>47.466059280396827</v>
      </c>
      <c r="QH30">
        <v>39.880063941863064</v>
      </c>
      <c r="QJ30">
        <v>73.871181193781041</v>
      </c>
      <c r="QK30">
        <v>72.244674570998839</v>
      </c>
      <c r="QL30">
        <v>70.291696981410126</v>
      </c>
      <c r="QM30">
        <v>67.921733228160633</v>
      </c>
      <c r="QN30">
        <v>65.021957645031478</v>
      </c>
      <c r="QO30">
        <v>61.468090703495349</v>
      </c>
      <c r="QP30">
        <v>57.174852699859244</v>
      </c>
      <c r="QQ30">
        <v>52.250885585871501</v>
      </c>
      <c r="QR30">
        <v>47.345416552778453</v>
      </c>
      <c r="QT30">
        <v>81.701350971045926</v>
      </c>
      <c r="QU30">
        <v>81.2638199955815</v>
      </c>
      <c r="QV30">
        <v>80.778283213605903</v>
      </c>
      <c r="QW30">
        <v>80.236520084137325</v>
      </c>
      <c r="QX30">
        <v>79.628359027754726</v>
      </c>
      <c r="QY30">
        <v>78.941077260335803</v>
      </c>
      <c r="QZ30">
        <v>78.158572149894056</v>
      </c>
      <c r="RA30">
        <v>77.260200612199412</v>
      </c>
      <c r="RB30">
        <v>76.219129753593151</v>
      </c>
      <c r="RD30">
        <v>81.742821153553379</v>
      </c>
      <c r="RE30">
        <v>81.312162571208361</v>
      </c>
      <c r="RF30">
        <v>80.835089093882573</v>
      </c>
      <c r="RG30">
        <v>80.303863127351079</v>
      </c>
      <c r="RH30">
        <v>79.708980809318135</v>
      </c>
      <c r="RI30">
        <v>79.038658528024456</v>
      </c>
      <c r="RJ30">
        <v>78.278139819754244</v>
      </c>
      <c r="RK30">
        <v>77.40875168583699</v>
      </c>
      <c r="RL30">
        <v>76.406611236751289</v>
      </c>
      <c r="RN30">
        <v>84.47888831817022</v>
      </c>
      <c r="RO30">
        <v>84.287225111298014</v>
      </c>
      <c r="RP30">
        <v>84.081856967670305</v>
      </c>
      <c r="RQ30">
        <v>83.861269150568532</v>
      </c>
      <c r="RR30">
        <v>83.623716796507381</v>
      </c>
      <c r="RS30">
        <v>83.367179845392414</v>
      </c>
      <c r="RT30">
        <v>83.089307045422316</v>
      </c>
      <c r="RU30">
        <v>82.787345846262937</v>
      </c>
      <c r="RV30">
        <v>82.458053899277147</v>
      </c>
      <c r="RX30">
        <v>84.491151389540434</v>
      </c>
      <c r="RY30">
        <v>84.300806971083915</v>
      </c>
      <c r="RZ30">
        <v>84.096952953008028</v>
      </c>
      <c r="SA30">
        <v>83.878111991013071</v>
      </c>
      <c r="SB30">
        <v>83.642585502660268</v>
      </c>
      <c r="SC30">
        <v>83.388411150821909</v>
      </c>
      <c r="SD30">
        <v>83.113310270881044</v>
      </c>
      <c r="SE30">
        <v>82.814622400467925</v>
      </c>
      <c r="SF30">
        <v>82.489223134064119</v>
      </c>
      <c r="SH30">
        <v>74.999959773323056</v>
      </c>
      <c r="SI30">
        <v>76.219129753593151</v>
      </c>
      <c r="SJ30">
        <v>77.260200612199412</v>
      </c>
      <c r="SK30">
        <v>78.158572149894056</v>
      </c>
      <c r="SL30">
        <v>78.941077260335803</v>
      </c>
      <c r="SM30">
        <v>79.628359027754726</v>
      </c>
      <c r="SN30">
        <v>80.236520084137325</v>
      </c>
      <c r="SO30">
        <v>80.778283213605903</v>
      </c>
      <c r="SP30">
        <v>81.2638199955815</v>
      </c>
      <c r="SR30">
        <v>75.240848798768781</v>
      </c>
      <c r="SS30">
        <v>76.406611236751289</v>
      </c>
      <c r="ST30">
        <v>77.40875168583699</v>
      </c>
      <c r="SU30">
        <v>78.278139819754244</v>
      </c>
      <c r="SV30">
        <v>79.038658528024456</v>
      </c>
      <c r="SW30">
        <v>79.708980809318135</v>
      </c>
      <c r="SX30">
        <v>80.303863127351079</v>
      </c>
      <c r="SY30">
        <v>80.835089093882573</v>
      </c>
      <c r="SZ30">
        <v>81.312162571208361</v>
      </c>
      <c r="TB30">
        <v>33.946295027753955</v>
      </c>
      <c r="TC30">
        <v>39.880063941863064</v>
      </c>
      <c r="TD30">
        <v>47.466059280396827</v>
      </c>
      <c r="TE30">
        <v>54.204579854833938</v>
      </c>
      <c r="TF30">
        <v>59.591153351587124</v>
      </c>
      <c r="TG30">
        <v>63.794531170745181</v>
      </c>
      <c r="TH30">
        <v>67.088752611716941</v>
      </c>
      <c r="TI30">
        <v>69.706396146123353</v>
      </c>
      <c r="TJ30">
        <v>71.820453567351166</v>
      </c>
      <c r="TL30">
        <v>44.008750098953584</v>
      </c>
      <c r="TM30">
        <v>47.345416552778453</v>
      </c>
      <c r="TN30">
        <v>52.250885585871501</v>
      </c>
      <c r="TO30">
        <v>57.174852699859244</v>
      </c>
      <c r="TP30">
        <v>61.468090703495349</v>
      </c>
      <c r="TQ30">
        <v>65.021957645031478</v>
      </c>
      <c r="TR30">
        <v>67.921733228160633</v>
      </c>
      <c r="TS30">
        <v>70.291696981410126</v>
      </c>
      <c r="TT30">
        <v>72.244674570998839</v>
      </c>
      <c r="TV30">
        <v>73.555256161392734</v>
      </c>
      <c r="TW30">
        <v>71.820453567351166</v>
      </c>
      <c r="TX30">
        <v>69.706396146123353</v>
      </c>
      <c r="TY30">
        <v>67.088752611716941</v>
      </c>
      <c r="TZ30">
        <v>63.794531170745181</v>
      </c>
      <c r="UA30">
        <v>59.591153351587124</v>
      </c>
      <c r="UB30">
        <v>54.204579854833938</v>
      </c>
      <c r="UC30">
        <v>47.466059280396827</v>
      </c>
      <c r="UD30">
        <v>39.880063941863064</v>
      </c>
      <c r="UF30">
        <v>73.871181193781041</v>
      </c>
      <c r="UG30">
        <v>72.244674570998839</v>
      </c>
      <c r="UH30">
        <v>70.291696981410126</v>
      </c>
      <c r="UI30">
        <v>67.921733228160633</v>
      </c>
      <c r="UJ30">
        <v>65.021957645031478</v>
      </c>
      <c r="UK30">
        <v>61.468090703495349</v>
      </c>
      <c r="UL30">
        <v>57.174852699859244</v>
      </c>
      <c r="UM30">
        <v>52.250885585871501</v>
      </c>
      <c r="UN30">
        <v>47.345416552778453</v>
      </c>
      <c r="UP30">
        <v>81.701350971045926</v>
      </c>
      <c r="UQ30">
        <v>81.2638199955815</v>
      </c>
      <c r="UR30">
        <v>80.778283213605903</v>
      </c>
      <c r="US30">
        <v>80.236520084137325</v>
      </c>
      <c r="UT30">
        <v>79.628359027754726</v>
      </c>
      <c r="UU30">
        <v>78.941077260335803</v>
      </c>
      <c r="UV30">
        <v>78.158572149894056</v>
      </c>
      <c r="UW30">
        <v>77.260200612199412</v>
      </c>
      <c r="UX30">
        <v>76.219129753593151</v>
      </c>
      <c r="UZ30">
        <v>81.742821153553379</v>
      </c>
      <c r="VA30">
        <v>81.312162571208361</v>
      </c>
      <c r="VB30">
        <v>80.835089093882573</v>
      </c>
      <c r="VC30">
        <v>80.303863127351079</v>
      </c>
      <c r="VD30">
        <v>79.708980809318135</v>
      </c>
      <c r="VE30">
        <v>79.038658528024456</v>
      </c>
      <c r="VF30">
        <v>78.278139819754244</v>
      </c>
      <c r="VG30">
        <v>77.40875168583699</v>
      </c>
      <c r="VH30">
        <v>76.406611236751289</v>
      </c>
      <c r="VJ30">
        <v>84.47888831817022</v>
      </c>
      <c r="VK30">
        <v>84.287225111298014</v>
      </c>
      <c r="VL30">
        <v>84.081856967670305</v>
      </c>
      <c r="VM30">
        <v>83.861269150568532</v>
      </c>
      <c r="VN30">
        <v>83.623716796507381</v>
      </c>
      <c r="VO30">
        <v>83.367179845392414</v>
      </c>
      <c r="VP30">
        <v>83.089307045422316</v>
      </c>
      <c r="VQ30">
        <v>82.787345846262937</v>
      </c>
      <c r="VR30">
        <v>82.458053899277147</v>
      </c>
      <c r="VT30">
        <v>84.491151389540434</v>
      </c>
      <c r="VU30">
        <v>84.300806971083915</v>
      </c>
      <c r="VV30">
        <v>84.096952953008028</v>
      </c>
      <c r="VW30">
        <v>83.878111991013071</v>
      </c>
      <c r="VX30">
        <v>83.642585502660268</v>
      </c>
      <c r="VY30">
        <v>83.388411150821909</v>
      </c>
      <c r="VZ30">
        <v>83.113310270881044</v>
      </c>
      <c r="WA30">
        <v>82.814622400467925</v>
      </c>
      <c r="WB30">
        <v>82.489223134064119</v>
      </c>
      <c r="WC30">
        <v>82.133420235769606</v>
      </c>
    </row>
    <row r="31" spans="2:601">
      <c r="B31">
        <v>75.240848798768781</v>
      </c>
      <c r="C31">
        <v>76.406611236751289</v>
      </c>
      <c r="D31">
        <v>77.40875168583699</v>
      </c>
      <c r="E31">
        <v>78.278139819754244</v>
      </c>
      <c r="F31">
        <v>79.038658528024456</v>
      </c>
      <c r="G31">
        <v>79.708980809318135</v>
      </c>
      <c r="H31">
        <v>80.303863127351079</v>
      </c>
      <c r="I31">
        <v>80.835089093882573</v>
      </c>
      <c r="J31">
        <v>81.312162571208361</v>
      </c>
      <c r="L31">
        <v>74.999959773323056</v>
      </c>
      <c r="M31">
        <v>76.219129753593151</v>
      </c>
      <c r="N31">
        <v>77.260200612199412</v>
      </c>
      <c r="O31">
        <v>78.158572149894056</v>
      </c>
      <c r="P31">
        <v>78.941077260335803</v>
      </c>
      <c r="Q31">
        <v>79.628359027754726</v>
      </c>
      <c r="R31">
        <v>80.236520084137325</v>
      </c>
      <c r="S31">
        <v>80.778283213605903</v>
      </c>
      <c r="T31">
        <v>81.2638199955815</v>
      </c>
      <c r="V31">
        <v>44.008750098953584</v>
      </c>
      <c r="W31">
        <v>47.345416552778453</v>
      </c>
      <c r="X31">
        <v>52.250885585871501</v>
      </c>
      <c r="Y31">
        <v>57.174852699859244</v>
      </c>
      <c r="Z31">
        <v>61.468090703495349</v>
      </c>
      <c r="AA31">
        <v>65.021957645031478</v>
      </c>
      <c r="AB31">
        <v>67.921733228160633</v>
      </c>
      <c r="AC31">
        <v>70.291696981410126</v>
      </c>
      <c r="AD31">
        <v>72.244674570998839</v>
      </c>
      <c r="AF31">
        <v>33.946295027753955</v>
      </c>
      <c r="AG31">
        <v>39.880063941863064</v>
      </c>
      <c r="AH31">
        <v>47.466059280396827</v>
      </c>
      <c r="AI31">
        <v>54.204579854833938</v>
      </c>
      <c r="AJ31">
        <v>59.591153351587124</v>
      </c>
      <c r="AK31">
        <v>63.794531170745181</v>
      </c>
      <c r="AL31">
        <v>67.088752611716941</v>
      </c>
      <c r="AM31">
        <v>69.706396146123353</v>
      </c>
      <c r="AN31">
        <v>71.820453567351166</v>
      </c>
      <c r="AP31">
        <v>73.871181193781041</v>
      </c>
      <c r="AQ31">
        <v>72.244674570998839</v>
      </c>
      <c r="AR31">
        <v>70.291696981410126</v>
      </c>
      <c r="AS31">
        <v>67.921733228160633</v>
      </c>
      <c r="AT31">
        <v>65.021957645031478</v>
      </c>
      <c r="AU31">
        <v>61.468090703495349</v>
      </c>
      <c r="AV31">
        <v>57.174852699859244</v>
      </c>
      <c r="AW31">
        <v>52.250885585871501</v>
      </c>
      <c r="AX31">
        <v>47.345416552778453</v>
      </c>
      <c r="AZ31">
        <v>73.555256161392734</v>
      </c>
      <c r="BA31">
        <v>71.820453567351166</v>
      </c>
      <c r="BB31">
        <v>69.706396146123353</v>
      </c>
      <c r="BC31">
        <v>67.088752611716941</v>
      </c>
      <c r="BD31">
        <v>63.794531170745181</v>
      </c>
      <c r="BE31">
        <v>59.591153351587124</v>
      </c>
      <c r="BF31">
        <v>54.204579854833938</v>
      </c>
      <c r="BG31">
        <v>47.466059280396827</v>
      </c>
      <c r="BH31">
        <v>39.880063941863064</v>
      </c>
      <c r="BJ31">
        <v>81.742821153553379</v>
      </c>
      <c r="BK31">
        <v>81.312162571208361</v>
      </c>
      <c r="BL31">
        <v>80.835089093882573</v>
      </c>
      <c r="BM31">
        <v>80.303863127351079</v>
      </c>
      <c r="BN31">
        <v>79.708980809318135</v>
      </c>
      <c r="BO31">
        <v>79.038658528024456</v>
      </c>
      <c r="BP31">
        <v>78.278139819754244</v>
      </c>
      <c r="BQ31">
        <v>77.40875168583699</v>
      </c>
      <c r="BR31">
        <v>76.406611236751289</v>
      </c>
      <c r="BT31">
        <v>81.701350971045926</v>
      </c>
      <c r="BU31">
        <v>81.2638199955815</v>
      </c>
      <c r="BV31">
        <v>80.778283213605903</v>
      </c>
      <c r="BW31">
        <v>80.236520084137325</v>
      </c>
      <c r="BX31">
        <v>79.628359027754726</v>
      </c>
      <c r="BY31">
        <v>78.941077260335803</v>
      </c>
      <c r="BZ31">
        <v>78.158572149894056</v>
      </c>
      <c r="CA31">
        <v>77.260200612199412</v>
      </c>
      <c r="CB31">
        <v>76.219129753593151</v>
      </c>
      <c r="CD31">
        <v>84.491151389540434</v>
      </c>
      <c r="CE31">
        <v>84.300806971083915</v>
      </c>
      <c r="CF31">
        <v>84.096952953008028</v>
      </c>
      <c r="CG31">
        <v>83.878111991013071</v>
      </c>
      <c r="CH31">
        <v>83.642585502660268</v>
      </c>
      <c r="CI31">
        <v>83.388411150821909</v>
      </c>
      <c r="CJ31">
        <v>83.113310270881044</v>
      </c>
      <c r="CK31">
        <v>82.814622400467925</v>
      </c>
      <c r="CL31">
        <v>82.489223134064119</v>
      </c>
      <c r="CN31">
        <v>84.47888831817022</v>
      </c>
      <c r="CO31">
        <v>84.287225111298014</v>
      </c>
      <c r="CP31">
        <v>84.081856967670305</v>
      </c>
      <c r="CQ31">
        <v>83.861269150568532</v>
      </c>
      <c r="CR31">
        <v>83.623716796507381</v>
      </c>
      <c r="CS31">
        <v>83.367179845392414</v>
      </c>
      <c r="CT31">
        <v>83.089307045422316</v>
      </c>
      <c r="CU31">
        <v>82.787345846262937</v>
      </c>
      <c r="CV31">
        <v>82.458053899277147</v>
      </c>
      <c r="CX31">
        <v>75.240848798768781</v>
      </c>
      <c r="CY31">
        <v>76.406611236751289</v>
      </c>
      <c r="CZ31">
        <v>77.40875168583699</v>
      </c>
      <c r="DA31">
        <v>78.278139819754244</v>
      </c>
      <c r="DB31">
        <v>79.038658528024456</v>
      </c>
      <c r="DC31">
        <v>79.708980809318135</v>
      </c>
      <c r="DD31">
        <v>80.303863127351079</v>
      </c>
      <c r="DE31">
        <v>80.835089093882573</v>
      </c>
      <c r="DF31">
        <v>81.312162571208361</v>
      </c>
      <c r="DH31">
        <v>74.999959773323056</v>
      </c>
      <c r="DI31">
        <v>76.219129753593151</v>
      </c>
      <c r="DJ31">
        <v>77.260200612199412</v>
      </c>
      <c r="DK31">
        <v>78.158572149894056</v>
      </c>
      <c r="DL31">
        <v>78.941077260335803</v>
      </c>
      <c r="DM31">
        <v>79.628359027754726</v>
      </c>
      <c r="DN31">
        <v>80.236520084137325</v>
      </c>
      <c r="DO31">
        <v>80.778283213605903</v>
      </c>
      <c r="DP31">
        <v>81.2638199955815</v>
      </c>
      <c r="DR31">
        <v>44.008750098953584</v>
      </c>
      <c r="DS31">
        <v>47.345416552778453</v>
      </c>
      <c r="DT31">
        <v>52.250885585871501</v>
      </c>
      <c r="DU31">
        <v>57.174852699859244</v>
      </c>
      <c r="DV31">
        <v>61.468090703495349</v>
      </c>
      <c r="DW31">
        <v>65.021957645031478</v>
      </c>
      <c r="DX31">
        <v>67.921733228160633</v>
      </c>
      <c r="DY31">
        <v>70.291696981410126</v>
      </c>
      <c r="DZ31">
        <v>72.244674570998839</v>
      </c>
      <c r="EB31">
        <v>33.946295027753955</v>
      </c>
      <c r="EC31">
        <v>39.880063941863064</v>
      </c>
      <c r="ED31">
        <v>47.466059280396827</v>
      </c>
      <c r="EE31">
        <v>54.204579854833938</v>
      </c>
      <c r="EF31">
        <v>59.591153351587124</v>
      </c>
      <c r="EG31">
        <v>63.794531170745181</v>
      </c>
      <c r="EH31">
        <v>67.088752611716941</v>
      </c>
      <c r="EI31">
        <v>69.706396146123353</v>
      </c>
      <c r="EJ31">
        <v>71.820453567351166</v>
      </c>
      <c r="EL31">
        <v>73.871181193781041</v>
      </c>
      <c r="EM31">
        <v>72.244674570998839</v>
      </c>
      <c r="EN31">
        <v>70.291696981410126</v>
      </c>
      <c r="EO31">
        <v>67.921733228160633</v>
      </c>
      <c r="EP31">
        <v>65.021957645031478</v>
      </c>
      <c r="EQ31">
        <v>61.468090703495349</v>
      </c>
      <c r="ER31">
        <v>57.174852699859244</v>
      </c>
      <c r="ES31">
        <v>52.250885585871501</v>
      </c>
      <c r="ET31">
        <v>47.345416552778453</v>
      </c>
      <c r="EV31">
        <v>73.555256161392734</v>
      </c>
      <c r="EW31">
        <v>71.820453567351166</v>
      </c>
      <c r="EX31">
        <v>69.706396146123353</v>
      </c>
      <c r="EY31">
        <v>67.088752611716941</v>
      </c>
      <c r="EZ31">
        <v>63.794531170745181</v>
      </c>
      <c r="FA31">
        <v>59.591153351587124</v>
      </c>
      <c r="FB31">
        <v>54.204579854833938</v>
      </c>
      <c r="FC31">
        <v>47.466059280396827</v>
      </c>
      <c r="FD31">
        <v>39.880063941863064</v>
      </c>
      <c r="FF31">
        <v>81.742821153553379</v>
      </c>
      <c r="FG31">
        <v>81.312162571208361</v>
      </c>
      <c r="FH31">
        <v>80.835089093882573</v>
      </c>
      <c r="FI31">
        <v>80.303863127351079</v>
      </c>
      <c r="FJ31">
        <v>79.708980809318135</v>
      </c>
      <c r="FK31">
        <v>79.038658528024456</v>
      </c>
      <c r="FL31">
        <v>78.278139819754244</v>
      </c>
      <c r="FM31">
        <v>77.40875168583699</v>
      </c>
      <c r="FN31">
        <v>76.406611236751289</v>
      </c>
      <c r="FP31">
        <v>81.701350971045926</v>
      </c>
      <c r="FQ31">
        <v>81.2638199955815</v>
      </c>
      <c r="FR31">
        <v>80.778283213605903</v>
      </c>
      <c r="FS31">
        <v>80.236520084137325</v>
      </c>
      <c r="FT31">
        <v>79.628359027754726</v>
      </c>
      <c r="FU31">
        <v>78.941077260335803</v>
      </c>
      <c r="FV31">
        <v>78.158572149894056</v>
      </c>
      <c r="FW31">
        <v>77.260200612199412</v>
      </c>
      <c r="FX31">
        <v>76.219129753593151</v>
      </c>
      <c r="FZ31">
        <v>84.491151389540434</v>
      </c>
      <c r="GA31">
        <v>84.300806971083915</v>
      </c>
      <c r="GB31">
        <v>84.096952953008028</v>
      </c>
      <c r="GC31">
        <v>83.878111991013071</v>
      </c>
      <c r="GD31">
        <v>83.642585502660268</v>
      </c>
      <c r="GE31">
        <v>83.388411150821909</v>
      </c>
      <c r="GF31">
        <v>83.113310270881044</v>
      </c>
      <c r="GG31">
        <v>82.814622400467925</v>
      </c>
      <c r="GH31">
        <v>82.489223134064119</v>
      </c>
      <c r="GJ31">
        <v>84.47888831817022</v>
      </c>
      <c r="GK31">
        <v>84.287225111298014</v>
      </c>
      <c r="GL31">
        <v>84.081856967670305</v>
      </c>
      <c r="GM31">
        <v>83.861269150568532</v>
      </c>
      <c r="GN31">
        <v>83.623716796507381</v>
      </c>
      <c r="GO31">
        <v>83.367179845392414</v>
      </c>
      <c r="GP31">
        <v>83.089307045422316</v>
      </c>
      <c r="GQ31">
        <v>82.787345846262937</v>
      </c>
      <c r="GR31">
        <v>82.458053899277147</v>
      </c>
      <c r="GT31">
        <v>75.240848798768781</v>
      </c>
      <c r="GU31">
        <v>76.406611236751289</v>
      </c>
      <c r="GV31">
        <v>77.40875168583699</v>
      </c>
      <c r="GW31">
        <v>78.278139819754244</v>
      </c>
      <c r="GX31">
        <v>79.038658528024456</v>
      </c>
      <c r="GY31">
        <v>79.708980809318135</v>
      </c>
      <c r="GZ31">
        <v>80.303863127351079</v>
      </c>
      <c r="HA31">
        <v>80.835089093882573</v>
      </c>
      <c r="HB31">
        <v>81.312162571208361</v>
      </c>
      <c r="HD31">
        <v>74.999959773323056</v>
      </c>
      <c r="HE31">
        <v>76.219129753593151</v>
      </c>
      <c r="HF31">
        <v>77.260200612199412</v>
      </c>
      <c r="HG31">
        <v>78.158572149894056</v>
      </c>
      <c r="HH31">
        <v>78.941077260335803</v>
      </c>
      <c r="HI31">
        <v>79.628359027754726</v>
      </c>
      <c r="HJ31">
        <v>80.236520084137325</v>
      </c>
      <c r="HK31">
        <v>80.778283213605903</v>
      </c>
      <c r="HL31">
        <v>81.2638199955815</v>
      </c>
      <c r="HN31">
        <v>44.008750098953584</v>
      </c>
      <c r="HO31">
        <v>47.345416552778453</v>
      </c>
      <c r="HP31">
        <v>52.250885585871501</v>
      </c>
      <c r="HQ31">
        <v>57.174852699859244</v>
      </c>
      <c r="HR31">
        <v>61.468090703495349</v>
      </c>
      <c r="HS31">
        <v>65.021957645031478</v>
      </c>
      <c r="HT31">
        <v>67.921733228160633</v>
      </c>
      <c r="HU31">
        <v>70.291696981410126</v>
      </c>
      <c r="HV31">
        <v>72.244674570998839</v>
      </c>
      <c r="HX31">
        <v>33.946295027753955</v>
      </c>
      <c r="HY31">
        <v>39.880063941863064</v>
      </c>
      <c r="HZ31">
        <v>47.466059280396827</v>
      </c>
      <c r="IA31">
        <v>54.204579854833938</v>
      </c>
      <c r="IB31">
        <v>59.591153351587124</v>
      </c>
      <c r="IC31">
        <v>63.794531170745181</v>
      </c>
      <c r="ID31">
        <v>67.088752611716941</v>
      </c>
      <c r="IE31">
        <v>69.706396146123353</v>
      </c>
      <c r="IF31">
        <v>71.820453567351166</v>
      </c>
      <c r="IH31">
        <v>73.871181193781041</v>
      </c>
      <c r="II31">
        <v>72.244674570998839</v>
      </c>
      <c r="IJ31">
        <v>70.291696981410126</v>
      </c>
      <c r="IK31">
        <v>67.921733228160633</v>
      </c>
      <c r="IL31">
        <v>65.021957645031478</v>
      </c>
      <c r="IM31">
        <v>61.468090703495349</v>
      </c>
      <c r="IN31">
        <v>57.174852699859244</v>
      </c>
      <c r="IO31">
        <v>52.250885585871501</v>
      </c>
      <c r="IP31">
        <v>47.345416552778453</v>
      </c>
      <c r="IR31">
        <v>73.555256161392734</v>
      </c>
      <c r="IS31">
        <v>71.820453567351166</v>
      </c>
      <c r="IT31">
        <v>69.706396146123353</v>
      </c>
      <c r="IU31">
        <v>67.088752611716941</v>
      </c>
      <c r="IV31">
        <v>63.794531170745181</v>
      </c>
      <c r="IW31">
        <v>59.591153351587124</v>
      </c>
      <c r="IX31">
        <v>54.204579854833938</v>
      </c>
      <c r="IY31">
        <v>47.466059280396827</v>
      </c>
      <c r="IZ31">
        <v>39.880063941863064</v>
      </c>
      <c r="JB31">
        <v>81.742821153553379</v>
      </c>
      <c r="JC31">
        <v>81.312162571208361</v>
      </c>
      <c r="JD31">
        <v>80.835089093882573</v>
      </c>
      <c r="JE31">
        <v>80.303863127351079</v>
      </c>
      <c r="JF31">
        <v>79.708980809318135</v>
      </c>
      <c r="JG31">
        <v>79.038658528024456</v>
      </c>
      <c r="JH31">
        <v>78.278139819754244</v>
      </c>
      <c r="JI31">
        <v>77.40875168583699</v>
      </c>
      <c r="JJ31">
        <v>76.406611236751289</v>
      </c>
      <c r="JL31">
        <v>81.701350971045926</v>
      </c>
      <c r="JM31">
        <v>81.2638199955815</v>
      </c>
      <c r="JN31">
        <v>80.778283213605903</v>
      </c>
      <c r="JO31">
        <v>80.236520084137325</v>
      </c>
      <c r="JP31">
        <v>79.628359027754726</v>
      </c>
      <c r="JQ31">
        <v>78.941077260335803</v>
      </c>
      <c r="JR31">
        <v>78.158572149894056</v>
      </c>
      <c r="JS31">
        <v>77.260200612199412</v>
      </c>
      <c r="JT31">
        <v>76.219129753593151</v>
      </c>
      <c r="JV31">
        <v>84.491151389540434</v>
      </c>
      <c r="JW31">
        <v>84.300806971083915</v>
      </c>
      <c r="JX31">
        <v>84.096952953008028</v>
      </c>
      <c r="JY31">
        <v>83.878111991013071</v>
      </c>
      <c r="JZ31">
        <v>83.642585502660268</v>
      </c>
      <c r="KA31">
        <v>83.388411150821909</v>
      </c>
      <c r="KB31">
        <v>83.113310270881044</v>
      </c>
      <c r="KC31">
        <v>82.814622400467925</v>
      </c>
      <c r="KD31">
        <v>82.489223134064119</v>
      </c>
      <c r="KF31">
        <v>84.47888831817022</v>
      </c>
      <c r="KG31">
        <v>84.287225111298014</v>
      </c>
      <c r="KH31">
        <v>84.081856967670305</v>
      </c>
      <c r="KI31">
        <v>83.861269150568532</v>
      </c>
      <c r="KJ31">
        <v>83.623716796507381</v>
      </c>
      <c r="KK31">
        <v>83.367179845392414</v>
      </c>
      <c r="KL31">
        <v>83.089307045422316</v>
      </c>
      <c r="KM31">
        <v>82.787345846262937</v>
      </c>
      <c r="KN31">
        <v>82.458053899277147</v>
      </c>
      <c r="KP31">
        <v>75.240848798768781</v>
      </c>
      <c r="KQ31">
        <v>76.406611236751289</v>
      </c>
      <c r="KR31">
        <v>77.40875168583699</v>
      </c>
      <c r="KS31">
        <v>78.278139819754244</v>
      </c>
      <c r="KT31">
        <v>79.038658528024456</v>
      </c>
      <c r="KU31">
        <v>79.708980809318135</v>
      </c>
      <c r="KV31">
        <v>80.303863127351079</v>
      </c>
      <c r="KW31">
        <v>80.835089093882573</v>
      </c>
      <c r="KX31">
        <v>81.312162571208361</v>
      </c>
      <c r="KZ31">
        <v>74.999959773323056</v>
      </c>
      <c r="LA31">
        <v>76.219129753593151</v>
      </c>
      <c r="LB31">
        <v>77.260200612199412</v>
      </c>
      <c r="LC31">
        <v>78.158572149894056</v>
      </c>
      <c r="LD31">
        <v>78.941077260335803</v>
      </c>
      <c r="LE31">
        <v>79.628359027754726</v>
      </c>
      <c r="LF31">
        <v>80.236520084137325</v>
      </c>
      <c r="LG31">
        <v>80.778283213605903</v>
      </c>
      <c r="LH31">
        <v>81.2638199955815</v>
      </c>
      <c r="LJ31">
        <v>44.008750098953584</v>
      </c>
      <c r="LK31">
        <v>47.345416552778453</v>
      </c>
      <c r="LL31">
        <v>52.250885585871501</v>
      </c>
      <c r="LM31">
        <v>57.174852699859244</v>
      </c>
      <c r="LN31">
        <v>61.468090703495349</v>
      </c>
      <c r="LO31">
        <v>65.021957645031478</v>
      </c>
      <c r="LP31">
        <v>67.921733228160633</v>
      </c>
      <c r="LQ31">
        <v>70.291696981410126</v>
      </c>
      <c r="LR31">
        <v>72.244674570998839</v>
      </c>
      <c r="LT31">
        <v>33.946295027753955</v>
      </c>
      <c r="LU31">
        <v>39.880063941863064</v>
      </c>
      <c r="LV31">
        <v>47.466059280396827</v>
      </c>
      <c r="LW31">
        <v>54.204579854833938</v>
      </c>
      <c r="LX31">
        <v>59.591153351587124</v>
      </c>
      <c r="LY31">
        <v>63.794531170745181</v>
      </c>
      <c r="LZ31">
        <v>67.088752611716941</v>
      </c>
      <c r="MA31">
        <v>69.706396146123353</v>
      </c>
      <c r="MB31">
        <v>71.820453567351166</v>
      </c>
      <c r="MD31">
        <v>73.871181193781041</v>
      </c>
      <c r="ME31">
        <v>72.244674570998839</v>
      </c>
      <c r="MF31">
        <v>70.291696981410126</v>
      </c>
      <c r="MG31">
        <v>67.921733228160633</v>
      </c>
      <c r="MH31">
        <v>65.021957645031478</v>
      </c>
      <c r="MI31">
        <v>61.468090703495349</v>
      </c>
      <c r="MJ31">
        <v>57.174852699859244</v>
      </c>
      <c r="MK31">
        <v>52.250885585871501</v>
      </c>
      <c r="ML31">
        <v>47.345416552778453</v>
      </c>
      <c r="MN31">
        <v>73.555256161392734</v>
      </c>
      <c r="MO31">
        <v>71.820453567351166</v>
      </c>
      <c r="MP31">
        <v>69.706396146123353</v>
      </c>
      <c r="MQ31">
        <v>67.088752611716941</v>
      </c>
      <c r="MR31">
        <v>63.794531170745181</v>
      </c>
      <c r="MS31">
        <v>59.591153351587124</v>
      </c>
      <c r="MT31">
        <v>54.204579854833938</v>
      </c>
      <c r="MU31">
        <v>47.466059280396827</v>
      </c>
      <c r="MV31">
        <v>39.880063941863064</v>
      </c>
      <c r="MX31">
        <v>81.742821153553379</v>
      </c>
      <c r="MY31">
        <v>81.312162571208361</v>
      </c>
      <c r="MZ31">
        <v>80.835089093882573</v>
      </c>
      <c r="NA31">
        <v>80.303863127351079</v>
      </c>
      <c r="NB31">
        <v>79.708980809318135</v>
      </c>
      <c r="NC31">
        <v>79.038658528024456</v>
      </c>
      <c r="ND31">
        <v>78.278139819754244</v>
      </c>
      <c r="NE31">
        <v>77.40875168583699</v>
      </c>
      <c r="NF31">
        <v>76.406611236751289</v>
      </c>
      <c r="NH31">
        <v>81.701350971045926</v>
      </c>
      <c r="NI31">
        <v>81.2638199955815</v>
      </c>
      <c r="NJ31">
        <v>80.778283213605903</v>
      </c>
      <c r="NK31">
        <v>80.236520084137325</v>
      </c>
      <c r="NL31">
        <v>79.628359027754726</v>
      </c>
      <c r="NM31">
        <v>78.941077260335803</v>
      </c>
      <c r="NN31">
        <v>78.158572149894056</v>
      </c>
      <c r="NO31">
        <v>77.260200612199412</v>
      </c>
      <c r="NP31">
        <v>76.219129753593151</v>
      </c>
      <c r="NR31">
        <v>84.491151389540434</v>
      </c>
      <c r="NS31">
        <v>84.300806971083915</v>
      </c>
      <c r="NT31">
        <v>84.096952953008028</v>
      </c>
      <c r="NU31">
        <v>83.878111991013071</v>
      </c>
      <c r="NV31">
        <v>83.642585502660268</v>
      </c>
      <c r="NW31">
        <v>83.388411150821909</v>
      </c>
      <c r="NX31">
        <v>83.113310270881044</v>
      </c>
      <c r="NY31">
        <v>82.814622400467925</v>
      </c>
      <c r="NZ31">
        <v>82.489223134064119</v>
      </c>
      <c r="OB31">
        <v>84.47888831817022</v>
      </c>
      <c r="OC31">
        <v>84.287225111298014</v>
      </c>
      <c r="OD31">
        <v>84.081856967670305</v>
      </c>
      <c r="OE31">
        <v>83.861269150568532</v>
      </c>
      <c r="OF31">
        <v>83.623716796507381</v>
      </c>
      <c r="OG31">
        <v>83.367179845392414</v>
      </c>
      <c r="OH31">
        <v>83.089307045422316</v>
      </c>
      <c r="OI31">
        <v>82.787345846262937</v>
      </c>
      <c r="OJ31">
        <v>82.458053899277147</v>
      </c>
      <c r="OL31">
        <v>75.240848798768781</v>
      </c>
      <c r="OM31">
        <v>76.406611236751289</v>
      </c>
      <c r="ON31">
        <v>77.40875168583699</v>
      </c>
      <c r="OO31">
        <v>78.278139819754244</v>
      </c>
      <c r="OP31">
        <v>79.038658528024456</v>
      </c>
      <c r="OQ31">
        <v>79.708980809318135</v>
      </c>
      <c r="OR31">
        <v>80.303863127351079</v>
      </c>
      <c r="OS31">
        <v>80.835089093882573</v>
      </c>
      <c r="OT31">
        <v>81.312162571208361</v>
      </c>
      <c r="OV31">
        <v>74.999959773323056</v>
      </c>
      <c r="OW31">
        <v>76.219129753593151</v>
      </c>
      <c r="OX31">
        <v>77.260200612199412</v>
      </c>
      <c r="OY31">
        <v>78.158572149894056</v>
      </c>
      <c r="OZ31">
        <v>78.941077260335803</v>
      </c>
      <c r="PA31">
        <v>79.628359027754726</v>
      </c>
      <c r="PB31">
        <v>80.236520084137325</v>
      </c>
      <c r="PC31">
        <v>80.778283213605903</v>
      </c>
      <c r="PD31">
        <v>81.2638199955815</v>
      </c>
      <c r="PF31">
        <v>44.008750098953584</v>
      </c>
      <c r="PG31">
        <v>47.345416552778453</v>
      </c>
      <c r="PH31">
        <v>52.250885585871501</v>
      </c>
      <c r="PI31">
        <v>57.174852699859244</v>
      </c>
      <c r="PJ31">
        <v>61.468090703495349</v>
      </c>
      <c r="PK31">
        <v>65.021957645031478</v>
      </c>
      <c r="PL31">
        <v>67.921733228160633</v>
      </c>
      <c r="PM31">
        <v>70.291696981410126</v>
      </c>
      <c r="PN31">
        <v>72.244674570998839</v>
      </c>
      <c r="PP31">
        <v>33.946295027753955</v>
      </c>
      <c r="PQ31">
        <v>39.880063941863064</v>
      </c>
      <c r="PR31">
        <v>47.466059280396827</v>
      </c>
      <c r="PS31">
        <v>54.204579854833938</v>
      </c>
      <c r="PT31">
        <v>59.591153351587124</v>
      </c>
      <c r="PU31">
        <v>63.794531170745181</v>
      </c>
      <c r="PV31">
        <v>67.088752611716941</v>
      </c>
      <c r="PW31">
        <v>69.706396146123353</v>
      </c>
      <c r="PX31">
        <v>71.820453567351166</v>
      </c>
      <c r="PZ31">
        <v>73.871181193781041</v>
      </c>
      <c r="QA31">
        <v>72.244674570998839</v>
      </c>
      <c r="QB31">
        <v>70.291696981410126</v>
      </c>
      <c r="QC31">
        <v>67.921733228160633</v>
      </c>
      <c r="QD31">
        <v>65.021957645031478</v>
      </c>
      <c r="QE31">
        <v>61.468090703495349</v>
      </c>
      <c r="QF31">
        <v>57.174852699859244</v>
      </c>
      <c r="QG31">
        <v>52.250885585871501</v>
      </c>
      <c r="QH31">
        <v>47.345416552778453</v>
      </c>
      <c r="QJ31">
        <v>73.555256161392734</v>
      </c>
      <c r="QK31">
        <v>71.820453567351166</v>
      </c>
      <c r="QL31">
        <v>69.706396146123353</v>
      </c>
      <c r="QM31">
        <v>67.088752611716941</v>
      </c>
      <c r="QN31">
        <v>63.794531170745181</v>
      </c>
      <c r="QO31">
        <v>59.591153351587124</v>
      </c>
      <c r="QP31">
        <v>54.204579854833938</v>
      </c>
      <c r="QQ31">
        <v>47.466059280396827</v>
      </c>
      <c r="QR31">
        <v>39.880063941863064</v>
      </c>
      <c r="QT31">
        <v>81.742821153553379</v>
      </c>
      <c r="QU31">
        <v>81.312162571208361</v>
      </c>
      <c r="QV31">
        <v>80.835089093882573</v>
      </c>
      <c r="QW31">
        <v>80.303863127351079</v>
      </c>
      <c r="QX31">
        <v>79.708980809318135</v>
      </c>
      <c r="QY31">
        <v>79.038658528024456</v>
      </c>
      <c r="QZ31">
        <v>78.278139819754244</v>
      </c>
      <c r="RA31">
        <v>77.40875168583699</v>
      </c>
      <c r="RB31">
        <v>76.406611236751289</v>
      </c>
      <c r="RD31">
        <v>81.701350971045926</v>
      </c>
      <c r="RE31">
        <v>81.2638199955815</v>
      </c>
      <c r="RF31">
        <v>80.778283213605903</v>
      </c>
      <c r="RG31">
        <v>80.236520084137325</v>
      </c>
      <c r="RH31">
        <v>79.628359027754726</v>
      </c>
      <c r="RI31">
        <v>78.941077260335803</v>
      </c>
      <c r="RJ31">
        <v>78.158572149894056</v>
      </c>
      <c r="RK31">
        <v>77.260200612199412</v>
      </c>
      <c r="RL31">
        <v>76.219129753593151</v>
      </c>
      <c r="RN31">
        <v>84.491151389540434</v>
      </c>
      <c r="RO31">
        <v>84.300806971083915</v>
      </c>
      <c r="RP31">
        <v>84.096952953008028</v>
      </c>
      <c r="RQ31">
        <v>83.878111991013071</v>
      </c>
      <c r="RR31">
        <v>83.642585502660268</v>
      </c>
      <c r="RS31">
        <v>83.388411150821909</v>
      </c>
      <c r="RT31">
        <v>83.113310270881044</v>
      </c>
      <c r="RU31">
        <v>82.814622400467925</v>
      </c>
      <c r="RV31">
        <v>82.489223134064119</v>
      </c>
      <c r="RX31">
        <v>84.47888831817022</v>
      </c>
      <c r="RY31">
        <v>84.287225111298014</v>
      </c>
      <c r="RZ31">
        <v>84.081856967670305</v>
      </c>
      <c r="SA31">
        <v>83.861269150568532</v>
      </c>
      <c r="SB31">
        <v>83.623716796507381</v>
      </c>
      <c r="SC31">
        <v>83.367179845392414</v>
      </c>
      <c r="SD31">
        <v>83.089307045422316</v>
      </c>
      <c r="SE31">
        <v>82.787345846262937</v>
      </c>
      <c r="SF31">
        <v>82.458053899277147</v>
      </c>
      <c r="SH31">
        <v>75.240848798768781</v>
      </c>
      <c r="SI31">
        <v>76.406611236751289</v>
      </c>
      <c r="SJ31">
        <v>77.40875168583699</v>
      </c>
      <c r="SK31">
        <v>78.278139819754244</v>
      </c>
      <c r="SL31">
        <v>79.038658528024456</v>
      </c>
      <c r="SM31">
        <v>79.708980809318135</v>
      </c>
      <c r="SN31">
        <v>80.303863127351079</v>
      </c>
      <c r="SO31">
        <v>80.835089093882573</v>
      </c>
      <c r="SP31">
        <v>81.312162571208361</v>
      </c>
      <c r="SR31">
        <v>74.999959773323056</v>
      </c>
      <c r="SS31">
        <v>76.219129753593151</v>
      </c>
      <c r="ST31">
        <v>77.260200612199412</v>
      </c>
      <c r="SU31">
        <v>78.158572149894056</v>
      </c>
      <c r="SV31">
        <v>78.941077260335803</v>
      </c>
      <c r="SW31">
        <v>79.628359027754726</v>
      </c>
      <c r="SX31">
        <v>80.236520084137325</v>
      </c>
      <c r="SY31">
        <v>80.778283213605903</v>
      </c>
      <c r="SZ31">
        <v>81.2638199955815</v>
      </c>
      <c r="TB31">
        <v>44.008750098953584</v>
      </c>
      <c r="TC31">
        <v>47.345416552778453</v>
      </c>
      <c r="TD31">
        <v>52.250885585871501</v>
      </c>
      <c r="TE31">
        <v>57.174852699859244</v>
      </c>
      <c r="TF31">
        <v>61.468090703495349</v>
      </c>
      <c r="TG31">
        <v>65.021957645031478</v>
      </c>
      <c r="TH31">
        <v>67.921733228160633</v>
      </c>
      <c r="TI31">
        <v>70.291696981410126</v>
      </c>
      <c r="TJ31">
        <v>72.244674570998839</v>
      </c>
      <c r="TL31">
        <v>33.946295027753955</v>
      </c>
      <c r="TM31">
        <v>39.880063941863064</v>
      </c>
      <c r="TN31">
        <v>47.466059280396827</v>
      </c>
      <c r="TO31">
        <v>54.204579854833938</v>
      </c>
      <c r="TP31">
        <v>59.591153351587124</v>
      </c>
      <c r="TQ31">
        <v>63.794531170745181</v>
      </c>
      <c r="TR31">
        <v>67.088752611716941</v>
      </c>
      <c r="TS31">
        <v>69.706396146123353</v>
      </c>
      <c r="TT31">
        <v>71.820453567351166</v>
      </c>
      <c r="TV31">
        <v>73.871181193781041</v>
      </c>
      <c r="TW31">
        <v>72.244674570998839</v>
      </c>
      <c r="TX31">
        <v>70.291696981410126</v>
      </c>
      <c r="TY31">
        <v>67.921733228160633</v>
      </c>
      <c r="TZ31">
        <v>65.021957645031478</v>
      </c>
      <c r="UA31">
        <v>61.468090703495349</v>
      </c>
      <c r="UB31">
        <v>57.174852699859244</v>
      </c>
      <c r="UC31">
        <v>52.250885585871501</v>
      </c>
      <c r="UD31">
        <v>47.345416552778453</v>
      </c>
      <c r="UF31">
        <v>73.555256161392734</v>
      </c>
      <c r="UG31">
        <v>71.820453567351166</v>
      </c>
      <c r="UH31">
        <v>69.706396146123353</v>
      </c>
      <c r="UI31">
        <v>67.088752611716941</v>
      </c>
      <c r="UJ31">
        <v>63.794531170745181</v>
      </c>
      <c r="UK31">
        <v>59.591153351587124</v>
      </c>
      <c r="UL31">
        <v>54.204579854833938</v>
      </c>
      <c r="UM31">
        <v>47.466059280396827</v>
      </c>
      <c r="UN31">
        <v>39.880063941863064</v>
      </c>
      <c r="UP31">
        <v>81.742821153553379</v>
      </c>
      <c r="UQ31">
        <v>81.312162571208361</v>
      </c>
      <c r="UR31">
        <v>80.835089093882573</v>
      </c>
      <c r="US31">
        <v>80.303863127351079</v>
      </c>
      <c r="UT31">
        <v>79.708980809318135</v>
      </c>
      <c r="UU31">
        <v>79.038658528024456</v>
      </c>
      <c r="UV31">
        <v>78.278139819754244</v>
      </c>
      <c r="UW31">
        <v>77.40875168583699</v>
      </c>
      <c r="UX31">
        <v>76.406611236751289</v>
      </c>
      <c r="UZ31">
        <v>81.701350971045926</v>
      </c>
      <c r="VA31">
        <v>81.2638199955815</v>
      </c>
      <c r="VB31">
        <v>80.778283213605903</v>
      </c>
      <c r="VC31">
        <v>80.236520084137325</v>
      </c>
      <c r="VD31">
        <v>79.628359027754726</v>
      </c>
      <c r="VE31">
        <v>78.941077260335803</v>
      </c>
      <c r="VF31">
        <v>78.158572149894056</v>
      </c>
      <c r="VG31">
        <v>77.260200612199412</v>
      </c>
      <c r="VH31">
        <v>76.219129753593151</v>
      </c>
      <c r="VJ31">
        <v>84.491151389540434</v>
      </c>
      <c r="VK31">
        <v>84.300806971083915</v>
      </c>
      <c r="VL31">
        <v>84.096952953008028</v>
      </c>
      <c r="VM31">
        <v>83.878111991013071</v>
      </c>
      <c r="VN31">
        <v>83.642585502660268</v>
      </c>
      <c r="VO31">
        <v>83.388411150821909</v>
      </c>
      <c r="VP31">
        <v>83.113310270881044</v>
      </c>
      <c r="VQ31">
        <v>82.814622400467925</v>
      </c>
      <c r="VR31">
        <v>82.489223134064119</v>
      </c>
      <c r="VT31">
        <v>84.47888831817022</v>
      </c>
      <c r="VU31">
        <v>84.287225111298014</v>
      </c>
      <c r="VV31">
        <v>84.081856967670305</v>
      </c>
      <c r="VW31">
        <v>83.861269150568532</v>
      </c>
      <c r="VX31">
        <v>83.623716796507381</v>
      </c>
      <c r="VY31">
        <v>83.367179845392414</v>
      </c>
      <c r="VZ31">
        <v>83.089307045422316</v>
      </c>
      <c r="WA31">
        <v>82.787345846262937</v>
      </c>
      <c r="WB31">
        <v>82.458053899277147</v>
      </c>
      <c r="WC31">
        <v>82.097586353312963</v>
      </c>
    </row>
    <row r="32" spans="2:601">
      <c r="B32">
        <v>75.442368986464018</v>
      </c>
      <c r="C32">
        <v>76.564528216127499</v>
      </c>
      <c r="D32">
        <v>77.534557437326612</v>
      </c>
      <c r="E32">
        <v>78.379842695588948</v>
      </c>
      <c r="F32">
        <v>79.12195589955995</v>
      </c>
      <c r="G32">
        <v>79.778003640874502</v>
      </c>
      <c r="H32">
        <v>80.361659063236118</v>
      </c>
      <c r="I32">
        <v>80.883942443235469</v>
      </c>
      <c r="J32">
        <v>81.353810432526217</v>
      </c>
      <c r="L32">
        <v>74.88553680749375</v>
      </c>
      <c r="M32">
        <v>76.130567596785468</v>
      </c>
      <c r="N32">
        <v>77.190334097219477</v>
      </c>
      <c r="O32">
        <v>78.102533441199725</v>
      </c>
      <c r="P32">
        <v>78.895472849923692</v>
      </c>
      <c r="Q32">
        <v>79.590768574511273</v>
      </c>
      <c r="R32">
        <v>80.205181946942872</v>
      </c>
      <c r="S32">
        <v>80.751891735891988</v>
      </c>
      <c r="T32">
        <v>81.241391614118371</v>
      </c>
      <c r="V32">
        <v>49.315387307812671</v>
      </c>
      <c r="W32">
        <v>51.65483841917591</v>
      </c>
      <c r="X32">
        <v>55.31579902337652</v>
      </c>
      <c r="Y32">
        <v>59.240514288121702</v>
      </c>
      <c r="Z32">
        <v>62.852230023463079</v>
      </c>
      <c r="AA32">
        <v>65.964988143538548</v>
      </c>
      <c r="AB32">
        <v>68.580476256407366</v>
      </c>
      <c r="AC32">
        <v>70.76428132930188</v>
      </c>
      <c r="AD32">
        <v>72.592463898420263</v>
      </c>
      <c r="AF32">
        <v>25.772653472692422</v>
      </c>
      <c r="AG32">
        <v>34.662533883144853</v>
      </c>
      <c r="AH32">
        <v>44.536009445364563</v>
      </c>
      <c r="AI32">
        <v>52.538460979868461</v>
      </c>
      <c r="AJ32">
        <v>58.596293873515215</v>
      </c>
      <c r="AK32">
        <v>63.167750138058103</v>
      </c>
      <c r="AL32">
        <v>66.674016222475174</v>
      </c>
      <c r="AM32">
        <v>69.420091081261575</v>
      </c>
      <c r="AN32">
        <v>71.615573157720036</v>
      </c>
      <c r="AP32">
        <v>74.133167790261027</v>
      </c>
      <c r="AQ32">
        <v>72.592463898420263</v>
      </c>
      <c r="AR32">
        <v>70.76428132930188</v>
      </c>
      <c r="AS32">
        <v>68.580476256407366</v>
      </c>
      <c r="AT32">
        <v>65.964988143538548</v>
      </c>
      <c r="AU32">
        <v>62.852230023463079</v>
      </c>
      <c r="AV32">
        <v>59.240514288121702</v>
      </c>
      <c r="AW32">
        <v>55.31579902337652</v>
      </c>
      <c r="AX32">
        <v>51.65483841917591</v>
      </c>
      <c r="AZ32">
        <v>73.40411254987491</v>
      </c>
      <c r="BA32">
        <v>71.615573157720036</v>
      </c>
      <c r="BB32">
        <v>69.420091081261575</v>
      </c>
      <c r="BC32">
        <v>66.674016222475174</v>
      </c>
      <c r="BD32">
        <v>63.167750138058103</v>
      </c>
      <c r="BE32">
        <v>58.596293873515215</v>
      </c>
      <c r="BF32">
        <v>52.538460979868461</v>
      </c>
      <c r="BG32">
        <v>44.536009445364563</v>
      </c>
      <c r="BH32">
        <v>34.662533883144853</v>
      </c>
      <c r="BJ32">
        <v>81.778602074098217</v>
      </c>
      <c r="BK32">
        <v>81.353810432526217</v>
      </c>
      <c r="BL32">
        <v>80.883942443235469</v>
      </c>
      <c r="BM32">
        <v>80.361659063236118</v>
      </c>
      <c r="BN32">
        <v>79.778003640874502</v>
      </c>
      <c r="BO32">
        <v>79.12195589955995</v>
      </c>
      <c r="BP32">
        <v>78.379842695588948</v>
      </c>
      <c r="BQ32">
        <v>77.534557437326612</v>
      </c>
      <c r="BR32">
        <v>76.564528216127499</v>
      </c>
      <c r="BT32">
        <v>81.682133819864788</v>
      </c>
      <c r="BU32">
        <v>81.241391614118371</v>
      </c>
      <c r="BV32">
        <v>80.751891735891988</v>
      </c>
      <c r="BW32">
        <v>80.205181946942872</v>
      </c>
      <c r="BX32">
        <v>79.590768574511273</v>
      </c>
      <c r="BY32">
        <v>78.895472849923692</v>
      </c>
      <c r="BZ32">
        <v>78.102533441199725</v>
      </c>
      <c r="CA32">
        <v>77.190334097219477</v>
      </c>
      <c r="CB32">
        <v>76.130567596785468</v>
      </c>
      <c r="CD32">
        <v>84.501814811620079</v>
      </c>
      <c r="CE32">
        <v>84.312611970427</v>
      </c>
      <c r="CF32">
        <v>84.110067607439348</v>
      </c>
      <c r="CG32">
        <v>83.892736307164881</v>
      </c>
      <c r="CH32">
        <v>83.658958933609355</v>
      </c>
      <c r="CI32">
        <v>83.406822247944376</v>
      </c>
      <c r="CJ32">
        <v>83.134109185955012</v>
      </c>
      <c r="CK32">
        <v>82.838237233626586</v>
      </c>
      <c r="CL32">
        <v>82.516181528266969</v>
      </c>
      <c r="CN32">
        <v>84.473240307049508</v>
      </c>
      <c r="CO32">
        <v>84.280967555379164</v>
      </c>
      <c r="CP32">
        <v>84.074899159274267</v>
      </c>
      <c r="CQ32">
        <v>83.853502914618986</v>
      </c>
      <c r="CR32">
        <v>83.615012307447813</v>
      </c>
      <c r="CS32">
        <v>83.357380231544639</v>
      </c>
      <c r="CT32">
        <v>83.078221363532322</v>
      </c>
      <c r="CU32">
        <v>82.774739840991515</v>
      </c>
      <c r="CV32">
        <v>82.443637716154555</v>
      </c>
      <c r="CX32">
        <v>75.442368986464018</v>
      </c>
      <c r="CY32">
        <v>76.564528216127499</v>
      </c>
      <c r="CZ32">
        <v>77.534557437326612</v>
      </c>
      <c r="DA32">
        <v>78.379842695588948</v>
      </c>
      <c r="DB32">
        <v>79.12195589955995</v>
      </c>
      <c r="DC32">
        <v>79.778003640874502</v>
      </c>
      <c r="DD32">
        <v>80.361659063236118</v>
      </c>
      <c r="DE32">
        <v>80.883942443235469</v>
      </c>
      <c r="DF32">
        <v>81.353810432526217</v>
      </c>
      <c r="DH32">
        <v>74.88553680749375</v>
      </c>
      <c r="DI32">
        <v>76.130567596785468</v>
      </c>
      <c r="DJ32">
        <v>77.190334097219477</v>
      </c>
      <c r="DK32">
        <v>78.102533441199725</v>
      </c>
      <c r="DL32">
        <v>78.895472849923692</v>
      </c>
      <c r="DM32">
        <v>79.590768574511273</v>
      </c>
      <c r="DN32">
        <v>80.205181946942872</v>
      </c>
      <c r="DO32">
        <v>80.751891735891988</v>
      </c>
      <c r="DP32">
        <v>81.241391614118371</v>
      </c>
      <c r="DR32">
        <v>49.315387307812671</v>
      </c>
      <c r="DS32">
        <v>51.65483841917591</v>
      </c>
      <c r="DT32">
        <v>55.31579902337652</v>
      </c>
      <c r="DU32">
        <v>59.240514288121702</v>
      </c>
      <c r="DV32">
        <v>62.852230023463079</v>
      </c>
      <c r="DW32">
        <v>65.964988143538548</v>
      </c>
      <c r="DX32">
        <v>68.580476256407366</v>
      </c>
      <c r="DY32">
        <v>70.76428132930188</v>
      </c>
      <c r="DZ32">
        <v>72.592463898420263</v>
      </c>
      <c r="EB32">
        <v>25.772653472692422</v>
      </c>
      <c r="EC32">
        <v>34.662533883144853</v>
      </c>
      <c r="ED32">
        <v>44.536009445364563</v>
      </c>
      <c r="EE32">
        <v>52.538460979868461</v>
      </c>
      <c r="EF32">
        <v>58.596293873515215</v>
      </c>
      <c r="EG32">
        <v>63.167750138058103</v>
      </c>
      <c r="EH32">
        <v>66.674016222475174</v>
      </c>
      <c r="EI32">
        <v>69.420091081261575</v>
      </c>
      <c r="EJ32">
        <v>71.615573157720036</v>
      </c>
      <c r="EL32">
        <v>74.133167790261027</v>
      </c>
      <c r="EM32">
        <v>72.592463898420263</v>
      </c>
      <c r="EN32">
        <v>70.76428132930188</v>
      </c>
      <c r="EO32">
        <v>68.580476256407366</v>
      </c>
      <c r="EP32">
        <v>65.964988143538548</v>
      </c>
      <c r="EQ32">
        <v>62.852230023463079</v>
      </c>
      <c r="ER32">
        <v>59.240514288121702</v>
      </c>
      <c r="ES32">
        <v>55.31579902337652</v>
      </c>
      <c r="ET32">
        <v>51.65483841917591</v>
      </c>
      <c r="EV32">
        <v>73.40411254987491</v>
      </c>
      <c r="EW32">
        <v>71.615573157720036</v>
      </c>
      <c r="EX32">
        <v>69.420091081261575</v>
      </c>
      <c r="EY32">
        <v>66.674016222475174</v>
      </c>
      <c r="EZ32">
        <v>63.167750138058103</v>
      </c>
      <c r="FA32">
        <v>58.596293873515215</v>
      </c>
      <c r="FB32">
        <v>52.538460979868461</v>
      </c>
      <c r="FC32">
        <v>44.536009445364563</v>
      </c>
      <c r="FD32">
        <v>34.662533883144853</v>
      </c>
      <c r="FF32">
        <v>81.778602074098217</v>
      </c>
      <c r="FG32">
        <v>81.353810432526217</v>
      </c>
      <c r="FH32">
        <v>80.883942443235469</v>
      </c>
      <c r="FI32">
        <v>80.361659063236118</v>
      </c>
      <c r="FJ32">
        <v>79.778003640874502</v>
      </c>
      <c r="FK32">
        <v>79.12195589955995</v>
      </c>
      <c r="FL32">
        <v>78.379842695588948</v>
      </c>
      <c r="FM32">
        <v>77.534557437326612</v>
      </c>
      <c r="FN32">
        <v>76.564528216127499</v>
      </c>
      <c r="FP32">
        <v>81.682133819864788</v>
      </c>
      <c r="FQ32">
        <v>81.241391614118371</v>
      </c>
      <c r="FR32">
        <v>80.751891735891988</v>
      </c>
      <c r="FS32">
        <v>80.205181946942872</v>
      </c>
      <c r="FT32">
        <v>79.590768574511273</v>
      </c>
      <c r="FU32">
        <v>78.895472849923692</v>
      </c>
      <c r="FV32">
        <v>78.102533441199725</v>
      </c>
      <c r="FW32">
        <v>77.190334097219477</v>
      </c>
      <c r="FX32">
        <v>76.130567596785468</v>
      </c>
      <c r="FZ32">
        <v>84.501814811620079</v>
      </c>
      <c r="GA32">
        <v>84.312611970427</v>
      </c>
      <c r="GB32">
        <v>84.110067607439348</v>
      </c>
      <c r="GC32">
        <v>83.892736307164881</v>
      </c>
      <c r="GD32">
        <v>83.658958933609355</v>
      </c>
      <c r="GE32">
        <v>83.406822247944376</v>
      </c>
      <c r="GF32">
        <v>83.134109185955012</v>
      </c>
      <c r="GG32">
        <v>82.838237233626586</v>
      </c>
      <c r="GH32">
        <v>82.516181528266969</v>
      </c>
      <c r="GJ32">
        <v>84.473240307049508</v>
      </c>
      <c r="GK32">
        <v>84.280967555379164</v>
      </c>
      <c r="GL32">
        <v>84.074899159274267</v>
      </c>
      <c r="GM32">
        <v>83.853502914618986</v>
      </c>
      <c r="GN32">
        <v>83.615012307447813</v>
      </c>
      <c r="GO32">
        <v>83.357380231544639</v>
      </c>
      <c r="GP32">
        <v>83.078221363532322</v>
      </c>
      <c r="GQ32">
        <v>82.774739840991515</v>
      </c>
      <c r="GR32">
        <v>82.443637716154555</v>
      </c>
      <c r="GT32">
        <v>75.442368986464018</v>
      </c>
      <c r="GU32">
        <v>76.564528216127499</v>
      </c>
      <c r="GV32">
        <v>77.534557437326612</v>
      </c>
      <c r="GW32">
        <v>78.379842695588948</v>
      </c>
      <c r="GX32">
        <v>79.12195589955995</v>
      </c>
      <c r="GY32">
        <v>79.778003640874502</v>
      </c>
      <c r="GZ32">
        <v>80.361659063236118</v>
      </c>
      <c r="HA32">
        <v>80.883942443235469</v>
      </c>
      <c r="HB32">
        <v>81.353810432526217</v>
      </c>
      <c r="HD32">
        <v>74.88553680749375</v>
      </c>
      <c r="HE32">
        <v>76.130567596785468</v>
      </c>
      <c r="HF32">
        <v>77.190334097219477</v>
      </c>
      <c r="HG32">
        <v>78.102533441199725</v>
      </c>
      <c r="HH32">
        <v>78.895472849923692</v>
      </c>
      <c r="HI32">
        <v>79.590768574511273</v>
      </c>
      <c r="HJ32">
        <v>80.205181946942872</v>
      </c>
      <c r="HK32">
        <v>80.751891735891988</v>
      </c>
      <c r="HL32">
        <v>81.241391614118371</v>
      </c>
      <c r="HN32">
        <v>49.315387307812671</v>
      </c>
      <c r="HO32">
        <v>51.65483841917591</v>
      </c>
      <c r="HP32">
        <v>55.31579902337652</v>
      </c>
      <c r="HQ32">
        <v>59.240514288121702</v>
      </c>
      <c r="HR32">
        <v>62.852230023463079</v>
      </c>
      <c r="HS32">
        <v>65.964988143538548</v>
      </c>
      <c r="HT32">
        <v>68.580476256407366</v>
      </c>
      <c r="HU32">
        <v>70.76428132930188</v>
      </c>
      <c r="HV32">
        <v>72.592463898420263</v>
      </c>
      <c r="HX32">
        <v>25.772653472692422</v>
      </c>
      <c r="HY32">
        <v>34.662533883144853</v>
      </c>
      <c r="HZ32">
        <v>44.536009445364563</v>
      </c>
      <c r="IA32">
        <v>52.538460979868461</v>
      </c>
      <c r="IB32">
        <v>58.596293873515215</v>
      </c>
      <c r="IC32">
        <v>63.167750138058103</v>
      </c>
      <c r="ID32">
        <v>66.674016222475174</v>
      </c>
      <c r="IE32">
        <v>69.420091081261575</v>
      </c>
      <c r="IF32">
        <v>71.615573157720036</v>
      </c>
      <c r="IH32">
        <v>74.133167790261027</v>
      </c>
      <c r="II32">
        <v>72.592463898420263</v>
      </c>
      <c r="IJ32">
        <v>70.76428132930188</v>
      </c>
      <c r="IK32">
        <v>68.580476256407366</v>
      </c>
      <c r="IL32">
        <v>65.964988143538548</v>
      </c>
      <c r="IM32">
        <v>62.852230023463079</v>
      </c>
      <c r="IN32">
        <v>59.240514288121702</v>
      </c>
      <c r="IO32">
        <v>55.31579902337652</v>
      </c>
      <c r="IP32">
        <v>51.65483841917591</v>
      </c>
      <c r="IR32">
        <v>73.40411254987491</v>
      </c>
      <c r="IS32">
        <v>71.615573157720036</v>
      </c>
      <c r="IT32">
        <v>69.420091081261575</v>
      </c>
      <c r="IU32">
        <v>66.674016222475174</v>
      </c>
      <c r="IV32">
        <v>63.167750138058103</v>
      </c>
      <c r="IW32">
        <v>58.596293873515215</v>
      </c>
      <c r="IX32">
        <v>52.538460979868461</v>
      </c>
      <c r="IY32">
        <v>44.536009445364563</v>
      </c>
      <c r="IZ32">
        <v>34.662533883144853</v>
      </c>
      <c r="JB32">
        <v>81.778602074098217</v>
      </c>
      <c r="JC32">
        <v>81.353810432526217</v>
      </c>
      <c r="JD32">
        <v>80.883942443235469</v>
      </c>
      <c r="JE32">
        <v>80.361659063236118</v>
      </c>
      <c r="JF32">
        <v>79.778003640874502</v>
      </c>
      <c r="JG32">
        <v>79.12195589955995</v>
      </c>
      <c r="JH32">
        <v>78.379842695588948</v>
      </c>
      <c r="JI32">
        <v>77.534557437326612</v>
      </c>
      <c r="JJ32">
        <v>76.564528216127499</v>
      </c>
      <c r="JL32">
        <v>81.682133819864788</v>
      </c>
      <c r="JM32">
        <v>81.241391614118371</v>
      </c>
      <c r="JN32">
        <v>80.751891735891988</v>
      </c>
      <c r="JO32">
        <v>80.205181946942872</v>
      </c>
      <c r="JP32">
        <v>79.590768574511273</v>
      </c>
      <c r="JQ32">
        <v>78.895472849923692</v>
      </c>
      <c r="JR32">
        <v>78.102533441199725</v>
      </c>
      <c r="JS32">
        <v>77.190334097219477</v>
      </c>
      <c r="JT32">
        <v>76.130567596785468</v>
      </c>
      <c r="JV32">
        <v>84.501814811620079</v>
      </c>
      <c r="JW32">
        <v>84.312611970427</v>
      </c>
      <c r="JX32">
        <v>84.110067607439348</v>
      </c>
      <c r="JY32">
        <v>83.892736307164881</v>
      </c>
      <c r="JZ32">
        <v>83.658958933609355</v>
      </c>
      <c r="KA32">
        <v>83.406822247944376</v>
      </c>
      <c r="KB32">
        <v>83.134109185955012</v>
      </c>
      <c r="KC32">
        <v>82.838237233626586</v>
      </c>
      <c r="KD32">
        <v>82.516181528266969</v>
      </c>
      <c r="KF32">
        <v>84.473240307049508</v>
      </c>
      <c r="KG32">
        <v>84.280967555379164</v>
      </c>
      <c r="KH32">
        <v>84.074899159274267</v>
      </c>
      <c r="KI32">
        <v>83.853502914618986</v>
      </c>
      <c r="KJ32">
        <v>83.615012307447813</v>
      </c>
      <c r="KK32">
        <v>83.357380231544639</v>
      </c>
      <c r="KL32">
        <v>83.078221363532322</v>
      </c>
      <c r="KM32">
        <v>82.774739840991515</v>
      </c>
      <c r="KN32">
        <v>82.443637716154555</v>
      </c>
      <c r="KP32">
        <v>75.442368986464018</v>
      </c>
      <c r="KQ32">
        <v>76.564528216127499</v>
      </c>
      <c r="KR32">
        <v>77.534557437326612</v>
      </c>
      <c r="KS32">
        <v>78.379842695588948</v>
      </c>
      <c r="KT32">
        <v>79.12195589955995</v>
      </c>
      <c r="KU32">
        <v>79.778003640874502</v>
      </c>
      <c r="KV32">
        <v>80.361659063236118</v>
      </c>
      <c r="KW32">
        <v>80.883942443235469</v>
      </c>
      <c r="KX32">
        <v>81.353810432526217</v>
      </c>
      <c r="KZ32">
        <v>74.88553680749375</v>
      </c>
      <c r="LA32">
        <v>76.130567596785468</v>
      </c>
      <c r="LB32">
        <v>77.190334097219477</v>
      </c>
      <c r="LC32">
        <v>78.102533441199725</v>
      </c>
      <c r="LD32">
        <v>78.895472849923692</v>
      </c>
      <c r="LE32">
        <v>79.590768574511273</v>
      </c>
      <c r="LF32">
        <v>80.205181946942872</v>
      </c>
      <c r="LG32">
        <v>80.751891735891988</v>
      </c>
      <c r="LH32">
        <v>81.241391614118371</v>
      </c>
      <c r="LJ32">
        <v>49.315387307812671</v>
      </c>
      <c r="LK32">
        <v>51.65483841917591</v>
      </c>
      <c r="LL32">
        <v>55.31579902337652</v>
      </c>
      <c r="LM32">
        <v>59.240514288121702</v>
      </c>
      <c r="LN32">
        <v>62.852230023463079</v>
      </c>
      <c r="LO32">
        <v>65.964988143538548</v>
      </c>
      <c r="LP32">
        <v>68.580476256407366</v>
      </c>
      <c r="LQ32">
        <v>70.76428132930188</v>
      </c>
      <c r="LR32">
        <v>72.592463898420263</v>
      </c>
      <c r="LT32">
        <v>25.772653472692422</v>
      </c>
      <c r="LU32">
        <v>34.662533883144853</v>
      </c>
      <c r="LV32">
        <v>44.536009445364563</v>
      </c>
      <c r="LW32">
        <v>52.538460979868461</v>
      </c>
      <c r="LX32">
        <v>58.596293873515215</v>
      </c>
      <c r="LY32">
        <v>63.167750138058103</v>
      </c>
      <c r="LZ32">
        <v>66.674016222475174</v>
      </c>
      <c r="MA32">
        <v>69.420091081261575</v>
      </c>
      <c r="MB32">
        <v>71.615573157720036</v>
      </c>
      <c r="MD32">
        <v>74.133167790261027</v>
      </c>
      <c r="ME32">
        <v>72.592463898420263</v>
      </c>
      <c r="MF32">
        <v>70.76428132930188</v>
      </c>
      <c r="MG32">
        <v>68.580476256407366</v>
      </c>
      <c r="MH32">
        <v>65.964988143538548</v>
      </c>
      <c r="MI32">
        <v>62.852230023463079</v>
      </c>
      <c r="MJ32">
        <v>59.240514288121702</v>
      </c>
      <c r="MK32">
        <v>55.31579902337652</v>
      </c>
      <c r="ML32">
        <v>51.65483841917591</v>
      </c>
      <c r="MN32">
        <v>73.40411254987491</v>
      </c>
      <c r="MO32">
        <v>71.615573157720036</v>
      </c>
      <c r="MP32">
        <v>69.420091081261575</v>
      </c>
      <c r="MQ32">
        <v>66.674016222475174</v>
      </c>
      <c r="MR32">
        <v>63.167750138058103</v>
      </c>
      <c r="MS32">
        <v>58.596293873515215</v>
      </c>
      <c r="MT32">
        <v>52.538460979868461</v>
      </c>
      <c r="MU32">
        <v>44.536009445364563</v>
      </c>
      <c r="MV32">
        <v>34.662533883144853</v>
      </c>
      <c r="MX32">
        <v>81.778602074098217</v>
      </c>
      <c r="MY32">
        <v>81.353810432526217</v>
      </c>
      <c r="MZ32">
        <v>80.883942443235469</v>
      </c>
      <c r="NA32">
        <v>80.361659063236118</v>
      </c>
      <c r="NB32">
        <v>79.778003640874502</v>
      </c>
      <c r="NC32">
        <v>79.12195589955995</v>
      </c>
      <c r="ND32">
        <v>78.379842695588948</v>
      </c>
      <c r="NE32">
        <v>77.534557437326612</v>
      </c>
      <c r="NF32">
        <v>76.564528216127499</v>
      </c>
      <c r="NH32">
        <v>81.682133819864788</v>
      </c>
      <c r="NI32">
        <v>81.241391614118371</v>
      </c>
      <c r="NJ32">
        <v>80.751891735891988</v>
      </c>
      <c r="NK32">
        <v>80.205181946942872</v>
      </c>
      <c r="NL32">
        <v>79.590768574511273</v>
      </c>
      <c r="NM32">
        <v>78.895472849923692</v>
      </c>
      <c r="NN32">
        <v>78.102533441199725</v>
      </c>
      <c r="NO32">
        <v>77.190334097219477</v>
      </c>
      <c r="NP32">
        <v>76.130567596785468</v>
      </c>
      <c r="NR32">
        <v>84.501814811620079</v>
      </c>
      <c r="NS32">
        <v>84.312611970427</v>
      </c>
      <c r="NT32">
        <v>84.110067607439348</v>
      </c>
      <c r="NU32">
        <v>83.892736307164881</v>
      </c>
      <c r="NV32">
        <v>83.658958933609355</v>
      </c>
      <c r="NW32">
        <v>83.406822247944376</v>
      </c>
      <c r="NX32">
        <v>83.134109185955012</v>
      </c>
      <c r="NY32">
        <v>82.838237233626586</v>
      </c>
      <c r="NZ32">
        <v>82.516181528266969</v>
      </c>
      <c r="OB32">
        <v>84.473240307049508</v>
      </c>
      <c r="OC32">
        <v>84.280967555379164</v>
      </c>
      <c r="OD32">
        <v>84.074899159274267</v>
      </c>
      <c r="OE32">
        <v>83.853502914618986</v>
      </c>
      <c r="OF32">
        <v>83.615012307447813</v>
      </c>
      <c r="OG32">
        <v>83.357380231544639</v>
      </c>
      <c r="OH32">
        <v>83.078221363532322</v>
      </c>
      <c r="OI32">
        <v>82.774739840991515</v>
      </c>
      <c r="OJ32">
        <v>82.443637716154555</v>
      </c>
      <c r="OL32">
        <v>75.442368986464018</v>
      </c>
      <c r="OM32">
        <v>76.564528216127499</v>
      </c>
      <c r="ON32">
        <v>77.534557437326612</v>
      </c>
      <c r="OO32">
        <v>78.379842695588948</v>
      </c>
      <c r="OP32">
        <v>79.12195589955995</v>
      </c>
      <c r="OQ32">
        <v>79.778003640874502</v>
      </c>
      <c r="OR32">
        <v>80.361659063236118</v>
      </c>
      <c r="OS32">
        <v>80.883942443235469</v>
      </c>
      <c r="OT32">
        <v>81.353810432526217</v>
      </c>
      <c r="OV32">
        <v>74.88553680749375</v>
      </c>
      <c r="OW32">
        <v>76.130567596785468</v>
      </c>
      <c r="OX32">
        <v>77.190334097219477</v>
      </c>
      <c r="OY32">
        <v>78.102533441199725</v>
      </c>
      <c r="OZ32">
        <v>78.895472849923692</v>
      </c>
      <c r="PA32">
        <v>79.590768574511273</v>
      </c>
      <c r="PB32">
        <v>80.205181946942872</v>
      </c>
      <c r="PC32">
        <v>80.751891735891988</v>
      </c>
      <c r="PD32">
        <v>81.241391614118371</v>
      </c>
      <c r="PF32">
        <v>49.315387307812671</v>
      </c>
      <c r="PG32">
        <v>51.65483841917591</v>
      </c>
      <c r="PH32">
        <v>55.31579902337652</v>
      </c>
      <c r="PI32">
        <v>59.240514288121702</v>
      </c>
      <c r="PJ32">
        <v>62.852230023463079</v>
      </c>
      <c r="PK32">
        <v>65.964988143538548</v>
      </c>
      <c r="PL32">
        <v>68.580476256407366</v>
      </c>
      <c r="PM32">
        <v>70.76428132930188</v>
      </c>
      <c r="PN32">
        <v>72.592463898420263</v>
      </c>
      <c r="PP32">
        <v>25.772653472692422</v>
      </c>
      <c r="PQ32">
        <v>34.662533883144853</v>
      </c>
      <c r="PR32">
        <v>44.536009445364563</v>
      </c>
      <c r="PS32">
        <v>52.538460979868461</v>
      </c>
      <c r="PT32">
        <v>58.596293873515215</v>
      </c>
      <c r="PU32">
        <v>63.167750138058103</v>
      </c>
      <c r="PV32">
        <v>66.674016222475174</v>
      </c>
      <c r="PW32">
        <v>69.420091081261575</v>
      </c>
      <c r="PX32">
        <v>71.615573157720036</v>
      </c>
      <c r="PZ32">
        <v>74.133167790261027</v>
      </c>
      <c r="QA32">
        <v>72.592463898420263</v>
      </c>
      <c r="QB32">
        <v>70.76428132930188</v>
      </c>
      <c r="QC32">
        <v>68.580476256407366</v>
      </c>
      <c r="QD32">
        <v>65.964988143538548</v>
      </c>
      <c r="QE32">
        <v>62.852230023463079</v>
      </c>
      <c r="QF32">
        <v>59.240514288121702</v>
      </c>
      <c r="QG32">
        <v>55.31579902337652</v>
      </c>
      <c r="QH32">
        <v>51.65483841917591</v>
      </c>
      <c r="QJ32">
        <v>73.40411254987491</v>
      </c>
      <c r="QK32">
        <v>71.615573157720036</v>
      </c>
      <c r="QL32">
        <v>69.420091081261575</v>
      </c>
      <c r="QM32">
        <v>66.674016222475174</v>
      </c>
      <c r="QN32">
        <v>63.167750138058103</v>
      </c>
      <c r="QO32">
        <v>58.596293873515215</v>
      </c>
      <c r="QP32">
        <v>52.538460979868461</v>
      </c>
      <c r="QQ32">
        <v>44.536009445364563</v>
      </c>
      <c r="QR32">
        <v>34.662533883144853</v>
      </c>
      <c r="QT32">
        <v>81.778602074098217</v>
      </c>
      <c r="QU32">
        <v>81.353810432526217</v>
      </c>
      <c r="QV32">
        <v>80.883942443235469</v>
      </c>
      <c r="QW32">
        <v>80.361659063236118</v>
      </c>
      <c r="QX32">
        <v>79.778003640874502</v>
      </c>
      <c r="QY32">
        <v>79.12195589955995</v>
      </c>
      <c r="QZ32">
        <v>78.379842695588948</v>
      </c>
      <c r="RA32">
        <v>77.534557437326612</v>
      </c>
      <c r="RB32">
        <v>76.564528216127499</v>
      </c>
      <c r="RD32">
        <v>81.682133819864788</v>
      </c>
      <c r="RE32">
        <v>81.241391614118371</v>
      </c>
      <c r="RF32">
        <v>80.751891735891988</v>
      </c>
      <c r="RG32">
        <v>80.205181946942872</v>
      </c>
      <c r="RH32">
        <v>79.590768574511273</v>
      </c>
      <c r="RI32">
        <v>78.895472849923692</v>
      </c>
      <c r="RJ32">
        <v>78.102533441199725</v>
      </c>
      <c r="RK32">
        <v>77.190334097219477</v>
      </c>
      <c r="RL32">
        <v>76.130567596785468</v>
      </c>
      <c r="RN32">
        <v>84.501814811620079</v>
      </c>
      <c r="RO32">
        <v>84.312611970427</v>
      </c>
      <c r="RP32">
        <v>84.110067607439348</v>
      </c>
      <c r="RQ32">
        <v>83.892736307164881</v>
      </c>
      <c r="RR32">
        <v>83.658958933609355</v>
      </c>
      <c r="RS32">
        <v>83.406822247944376</v>
      </c>
      <c r="RT32">
        <v>83.134109185955012</v>
      </c>
      <c r="RU32">
        <v>82.838237233626586</v>
      </c>
      <c r="RV32">
        <v>82.516181528266969</v>
      </c>
      <c r="RX32">
        <v>84.473240307049508</v>
      </c>
      <c r="RY32">
        <v>84.280967555379164</v>
      </c>
      <c r="RZ32">
        <v>84.074899159274267</v>
      </c>
      <c r="SA32">
        <v>83.853502914618986</v>
      </c>
      <c r="SB32">
        <v>83.615012307447813</v>
      </c>
      <c r="SC32">
        <v>83.357380231544639</v>
      </c>
      <c r="SD32">
        <v>83.078221363532322</v>
      </c>
      <c r="SE32">
        <v>82.774739840991515</v>
      </c>
      <c r="SF32">
        <v>82.443637716154555</v>
      </c>
      <c r="SH32">
        <v>75.442368986464018</v>
      </c>
      <c r="SI32">
        <v>76.564528216127499</v>
      </c>
      <c r="SJ32">
        <v>77.534557437326612</v>
      </c>
      <c r="SK32">
        <v>78.379842695588948</v>
      </c>
      <c r="SL32">
        <v>79.12195589955995</v>
      </c>
      <c r="SM32">
        <v>79.778003640874502</v>
      </c>
      <c r="SN32">
        <v>80.361659063236118</v>
      </c>
      <c r="SO32">
        <v>80.883942443235469</v>
      </c>
      <c r="SP32">
        <v>81.353810432526217</v>
      </c>
      <c r="SR32">
        <v>74.88553680749375</v>
      </c>
      <c r="SS32">
        <v>76.130567596785468</v>
      </c>
      <c r="ST32">
        <v>77.190334097219477</v>
      </c>
      <c r="SU32">
        <v>78.102533441199725</v>
      </c>
      <c r="SV32">
        <v>78.895472849923692</v>
      </c>
      <c r="SW32">
        <v>79.590768574511273</v>
      </c>
      <c r="SX32">
        <v>80.205181946942872</v>
      </c>
      <c r="SY32">
        <v>80.751891735891988</v>
      </c>
      <c r="SZ32">
        <v>81.241391614118371</v>
      </c>
      <c r="TB32">
        <v>49.315387307812671</v>
      </c>
      <c r="TC32">
        <v>51.65483841917591</v>
      </c>
      <c r="TD32">
        <v>55.31579902337652</v>
      </c>
      <c r="TE32">
        <v>59.240514288121702</v>
      </c>
      <c r="TF32">
        <v>62.852230023463079</v>
      </c>
      <c r="TG32">
        <v>65.964988143538548</v>
      </c>
      <c r="TH32">
        <v>68.580476256407366</v>
      </c>
      <c r="TI32">
        <v>70.76428132930188</v>
      </c>
      <c r="TJ32">
        <v>72.592463898420263</v>
      </c>
      <c r="TL32">
        <v>25.772653472692422</v>
      </c>
      <c r="TM32">
        <v>34.662533883144853</v>
      </c>
      <c r="TN32">
        <v>44.536009445364563</v>
      </c>
      <c r="TO32">
        <v>52.538460979868461</v>
      </c>
      <c r="TP32">
        <v>58.596293873515215</v>
      </c>
      <c r="TQ32">
        <v>63.167750138058103</v>
      </c>
      <c r="TR32">
        <v>66.674016222475174</v>
      </c>
      <c r="TS32">
        <v>69.420091081261575</v>
      </c>
      <c r="TT32">
        <v>71.615573157720036</v>
      </c>
      <c r="TV32">
        <v>74.133167790261027</v>
      </c>
      <c r="TW32">
        <v>72.592463898420263</v>
      </c>
      <c r="TX32">
        <v>70.76428132930188</v>
      </c>
      <c r="TY32">
        <v>68.580476256407366</v>
      </c>
      <c r="TZ32">
        <v>65.964988143538548</v>
      </c>
      <c r="UA32">
        <v>62.852230023463079</v>
      </c>
      <c r="UB32">
        <v>59.240514288121702</v>
      </c>
      <c r="UC32">
        <v>55.31579902337652</v>
      </c>
      <c r="UD32">
        <v>51.65483841917591</v>
      </c>
      <c r="UF32">
        <v>73.40411254987491</v>
      </c>
      <c r="UG32">
        <v>71.615573157720036</v>
      </c>
      <c r="UH32">
        <v>69.420091081261575</v>
      </c>
      <c r="UI32">
        <v>66.674016222475174</v>
      </c>
      <c r="UJ32">
        <v>63.167750138058103</v>
      </c>
      <c r="UK32">
        <v>58.596293873515215</v>
      </c>
      <c r="UL32">
        <v>52.538460979868461</v>
      </c>
      <c r="UM32">
        <v>44.536009445364563</v>
      </c>
      <c r="UN32">
        <v>34.662533883144853</v>
      </c>
      <c r="UP32">
        <v>81.778602074098217</v>
      </c>
      <c r="UQ32">
        <v>81.353810432526217</v>
      </c>
      <c r="UR32">
        <v>80.883942443235469</v>
      </c>
      <c r="US32">
        <v>80.361659063236118</v>
      </c>
      <c r="UT32">
        <v>79.778003640874502</v>
      </c>
      <c r="UU32">
        <v>79.12195589955995</v>
      </c>
      <c r="UV32">
        <v>78.379842695588948</v>
      </c>
      <c r="UW32">
        <v>77.534557437326612</v>
      </c>
      <c r="UX32">
        <v>76.564528216127499</v>
      </c>
      <c r="UZ32">
        <v>81.682133819864788</v>
      </c>
      <c r="VA32">
        <v>81.241391614118371</v>
      </c>
      <c r="VB32">
        <v>80.751891735891988</v>
      </c>
      <c r="VC32">
        <v>80.205181946942872</v>
      </c>
      <c r="VD32">
        <v>79.590768574511273</v>
      </c>
      <c r="VE32">
        <v>78.895472849923692</v>
      </c>
      <c r="VF32">
        <v>78.102533441199725</v>
      </c>
      <c r="VG32">
        <v>77.190334097219477</v>
      </c>
      <c r="VH32">
        <v>76.130567596785468</v>
      </c>
      <c r="VJ32">
        <v>84.501814811620079</v>
      </c>
      <c r="VK32">
        <v>84.312611970427</v>
      </c>
      <c r="VL32">
        <v>84.110067607439348</v>
      </c>
      <c r="VM32">
        <v>83.892736307164881</v>
      </c>
      <c r="VN32">
        <v>83.658958933609355</v>
      </c>
      <c r="VO32">
        <v>83.406822247944376</v>
      </c>
      <c r="VP32">
        <v>83.134109185955012</v>
      </c>
      <c r="VQ32">
        <v>82.838237233626586</v>
      </c>
      <c r="VR32">
        <v>82.516181528266969</v>
      </c>
      <c r="VT32">
        <v>84.473240307049508</v>
      </c>
      <c r="VU32">
        <v>84.280967555379164</v>
      </c>
      <c r="VV32">
        <v>84.074899159274267</v>
      </c>
      <c r="VW32">
        <v>83.853502914618986</v>
      </c>
      <c r="VX32">
        <v>83.615012307447813</v>
      </c>
      <c r="VY32">
        <v>83.357380231544639</v>
      </c>
      <c r="VZ32">
        <v>83.078221363532322</v>
      </c>
      <c r="WA32">
        <v>82.774739840991515</v>
      </c>
      <c r="WB32">
        <v>82.443637716154555</v>
      </c>
      <c r="WC32">
        <v>82.080998007385901</v>
      </c>
    </row>
    <row r="33" spans="2:601">
      <c r="B33">
        <v>75.671837004111367</v>
      </c>
      <c r="C33">
        <v>76.745534706662909</v>
      </c>
      <c r="D33">
        <v>77.679519598815119</v>
      </c>
      <c r="E33">
        <v>78.497533416815372</v>
      </c>
      <c r="F33">
        <v>79.218685981485237</v>
      </c>
      <c r="G33">
        <v>79.858390385474152</v>
      </c>
      <c r="H33">
        <v>80.429134449891421</v>
      </c>
      <c r="I33">
        <v>80.941094941071512</v>
      </c>
      <c r="J33">
        <v>81.402618808895554</v>
      </c>
      <c r="L33">
        <v>74.811343555889422</v>
      </c>
      <c r="M33">
        <v>76.073312550308358</v>
      </c>
      <c r="N33">
        <v>77.145270354889462</v>
      </c>
      <c r="O33">
        <v>78.066455386009139</v>
      </c>
      <c r="P33">
        <v>78.866156375370721</v>
      </c>
      <c r="Q33">
        <v>79.566633469030293</v>
      </c>
      <c r="R33">
        <v>80.185081662424309</v>
      </c>
      <c r="S33">
        <v>80.734978703768505</v>
      </c>
      <c r="T33">
        <v>81.227028740688951</v>
      </c>
      <c r="V33">
        <v>53.699202823535302</v>
      </c>
      <c r="W33">
        <v>55.379816499872547</v>
      </c>
      <c r="X33">
        <v>58.135130565940408</v>
      </c>
      <c r="Y33">
        <v>61.252448598978475</v>
      </c>
      <c r="Z33">
        <v>64.262786460671606</v>
      </c>
      <c r="AA33">
        <v>66.959205037223882</v>
      </c>
      <c r="AB33">
        <v>69.29265069248855</v>
      </c>
      <c r="AC33">
        <v>71.284837565998927</v>
      </c>
      <c r="AD33">
        <v>72.980987438072248</v>
      </c>
      <c r="AF33">
        <v>16.970296539403275</v>
      </c>
      <c r="AG33">
        <v>30.177366030617918</v>
      </c>
      <c r="AH33">
        <v>42.302624878481225</v>
      </c>
      <c r="AI33">
        <v>51.345780337700916</v>
      </c>
      <c r="AJ33">
        <v>57.90940183466796</v>
      </c>
      <c r="AK33">
        <v>62.744544446154045</v>
      </c>
      <c r="AL33">
        <v>66.398029827964606</v>
      </c>
      <c r="AM33">
        <v>69.23145071853078</v>
      </c>
      <c r="AN33">
        <v>71.481526863846696</v>
      </c>
      <c r="AP33">
        <v>74.429005404852674</v>
      </c>
      <c r="AQ33">
        <v>72.980987438072248</v>
      </c>
      <c r="AR33">
        <v>71.284837565998927</v>
      </c>
      <c r="AS33">
        <v>69.29265069248855</v>
      </c>
      <c r="AT33">
        <v>66.959205037223882</v>
      </c>
      <c r="AU33">
        <v>64.262786460671606</v>
      </c>
      <c r="AV33">
        <v>61.252448598978475</v>
      </c>
      <c r="AW33">
        <v>58.135130565940408</v>
      </c>
      <c r="AX33">
        <v>55.379816499872547</v>
      </c>
      <c r="AZ33">
        <v>73.305730782725433</v>
      </c>
      <c r="BA33">
        <v>71.481526863846696</v>
      </c>
      <c r="BB33">
        <v>69.23145071853078</v>
      </c>
      <c r="BC33">
        <v>66.398029827964606</v>
      </c>
      <c r="BD33">
        <v>62.744544446154045</v>
      </c>
      <c r="BE33">
        <v>57.90940183466796</v>
      </c>
      <c r="BF33">
        <v>51.345780337700916</v>
      </c>
      <c r="BG33">
        <v>42.302624878481225</v>
      </c>
      <c r="BH33">
        <v>30.177366030617918</v>
      </c>
      <c r="BJ33">
        <v>81.82059792528797</v>
      </c>
      <c r="BK33">
        <v>81.402618808895554</v>
      </c>
      <c r="BL33">
        <v>80.941094941071512</v>
      </c>
      <c r="BM33">
        <v>80.429134449891421</v>
      </c>
      <c r="BN33">
        <v>79.858390385474152</v>
      </c>
      <c r="BO33">
        <v>79.218685981485237</v>
      </c>
      <c r="BP33">
        <v>78.497533416815372</v>
      </c>
      <c r="BQ33">
        <v>77.679519598815119</v>
      </c>
      <c r="BR33">
        <v>76.745534706662909</v>
      </c>
      <c r="BT33">
        <v>81.669834985790729</v>
      </c>
      <c r="BU33">
        <v>81.227028740688951</v>
      </c>
      <c r="BV33">
        <v>80.734978703768505</v>
      </c>
      <c r="BW33">
        <v>80.185081662424309</v>
      </c>
      <c r="BX33">
        <v>79.566633469030293</v>
      </c>
      <c r="BY33">
        <v>78.866156375370721</v>
      </c>
      <c r="BZ33">
        <v>78.066455386009139</v>
      </c>
      <c r="CA33">
        <v>77.145270354889462</v>
      </c>
      <c r="CB33">
        <v>76.073312550308358</v>
      </c>
      <c r="CD33">
        <v>84.514428982695463</v>
      </c>
      <c r="CE33">
        <v>84.326570350588511</v>
      </c>
      <c r="CF33">
        <v>84.125566904483705</v>
      </c>
      <c r="CG33">
        <v>83.910010305865114</v>
      </c>
      <c r="CH33">
        <v>83.678287140653339</v>
      </c>
      <c r="CI33">
        <v>83.428540961715484</v>
      </c>
      <c r="CJ33">
        <v>83.158625792758414</v>
      </c>
      <c r="CK33">
        <v>82.866048839347684</v>
      </c>
      <c r="CL33">
        <v>82.547899476787393</v>
      </c>
      <c r="CN33">
        <v>84.469637080325882</v>
      </c>
      <c r="CO33">
        <v>84.276974751587105</v>
      </c>
      <c r="CP33">
        <v>84.070458664710429</v>
      </c>
      <c r="CQ33">
        <v>83.848545390332717</v>
      </c>
      <c r="CR33">
        <v>83.609454490747083</v>
      </c>
      <c r="CS33">
        <v>83.35112145162536</v>
      </c>
      <c r="CT33">
        <v>83.071138999272094</v>
      </c>
      <c r="CU33">
        <v>82.766683338712284</v>
      </c>
      <c r="CV33">
        <v>82.434420623156143</v>
      </c>
      <c r="CX33">
        <v>75.671837004111367</v>
      </c>
      <c r="CY33">
        <v>76.745534706662909</v>
      </c>
      <c r="CZ33">
        <v>77.679519598815119</v>
      </c>
      <c r="DA33">
        <v>78.497533416815372</v>
      </c>
      <c r="DB33">
        <v>79.218685981485237</v>
      </c>
      <c r="DC33">
        <v>79.858390385474152</v>
      </c>
      <c r="DD33">
        <v>80.429134449891421</v>
      </c>
      <c r="DE33">
        <v>80.941094941071512</v>
      </c>
      <c r="DF33">
        <v>81.402618808895554</v>
      </c>
      <c r="DH33">
        <v>74.811343555889422</v>
      </c>
      <c r="DI33">
        <v>76.073312550308358</v>
      </c>
      <c r="DJ33">
        <v>77.145270354889462</v>
      </c>
      <c r="DK33">
        <v>78.066455386009139</v>
      </c>
      <c r="DL33">
        <v>78.866156375370721</v>
      </c>
      <c r="DM33">
        <v>79.566633469030293</v>
      </c>
      <c r="DN33">
        <v>80.185081662424309</v>
      </c>
      <c r="DO33">
        <v>80.734978703768505</v>
      </c>
      <c r="DP33">
        <v>81.227028740688951</v>
      </c>
      <c r="DR33">
        <v>53.699202823535302</v>
      </c>
      <c r="DS33">
        <v>55.379816499872547</v>
      </c>
      <c r="DT33">
        <v>58.135130565940408</v>
      </c>
      <c r="DU33">
        <v>61.252448598978475</v>
      </c>
      <c r="DV33">
        <v>64.262786460671606</v>
      </c>
      <c r="DW33">
        <v>66.959205037223882</v>
      </c>
      <c r="DX33">
        <v>69.29265069248855</v>
      </c>
      <c r="DY33">
        <v>71.284837565998927</v>
      </c>
      <c r="DZ33">
        <v>72.980987438072248</v>
      </c>
      <c r="EB33">
        <v>16.970296539403275</v>
      </c>
      <c r="EC33">
        <v>30.177366030617918</v>
      </c>
      <c r="ED33">
        <v>42.302624878481225</v>
      </c>
      <c r="EE33">
        <v>51.345780337700916</v>
      </c>
      <c r="EF33">
        <v>57.90940183466796</v>
      </c>
      <c r="EG33">
        <v>62.744544446154045</v>
      </c>
      <c r="EH33">
        <v>66.398029827964606</v>
      </c>
      <c r="EI33">
        <v>69.23145071853078</v>
      </c>
      <c r="EJ33">
        <v>71.481526863846696</v>
      </c>
      <c r="EL33">
        <v>74.429005404852674</v>
      </c>
      <c r="EM33">
        <v>72.980987438072248</v>
      </c>
      <c r="EN33">
        <v>71.284837565998927</v>
      </c>
      <c r="EO33">
        <v>69.29265069248855</v>
      </c>
      <c r="EP33">
        <v>66.959205037223882</v>
      </c>
      <c r="EQ33">
        <v>64.262786460671606</v>
      </c>
      <c r="ER33">
        <v>61.252448598978475</v>
      </c>
      <c r="ES33">
        <v>58.135130565940408</v>
      </c>
      <c r="ET33">
        <v>55.379816499872547</v>
      </c>
      <c r="EV33">
        <v>73.305730782725433</v>
      </c>
      <c r="EW33">
        <v>71.481526863846696</v>
      </c>
      <c r="EX33">
        <v>69.23145071853078</v>
      </c>
      <c r="EY33">
        <v>66.398029827964606</v>
      </c>
      <c r="EZ33">
        <v>62.744544446154045</v>
      </c>
      <c r="FA33">
        <v>57.90940183466796</v>
      </c>
      <c r="FB33">
        <v>51.345780337700916</v>
      </c>
      <c r="FC33">
        <v>42.302624878481225</v>
      </c>
      <c r="FD33">
        <v>30.177366030617918</v>
      </c>
      <c r="FF33">
        <v>81.82059792528797</v>
      </c>
      <c r="FG33">
        <v>81.402618808895554</v>
      </c>
      <c r="FH33">
        <v>80.941094941071512</v>
      </c>
      <c r="FI33">
        <v>80.429134449891421</v>
      </c>
      <c r="FJ33">
        <v>79.858390385474152</v>
      </c>
      <c r="FK33">
        <v>79.218685981485237</v>
      </c>
      <c r="FL33">
        <v>78.497533416815372</v>
      </c>
      <c r="FM33">
        <v>77.679519598815119</v>
      </c>
      <c r="FN33">
        <v>76.745534706662909</v>
      </c>
      <c r="FP33">
        <v>81.669834985790729</v>
      </c>
      <c r="FQ33">
        <v>81.227028740688951</v>
      </c>
      <c r="FR33">
        <v>80.734978703768505</v>
      </c>
      <c r="FS33">
        <v>80.185081662424309</v>
      </c>
      <c r="FT33">
        <v>79.566633469030293</v>
      </c>
      <c r="FU33">
        <v>78.866156375370721</v>
      </c>
      <c r="FV33">
        <v>78.066455386009139</v>
      </c>
      <c r="FW33">
        <v>77.145270354889462</v>
      </c>
      <c r="FX33">
        <v>76.073312550308358</v>
      </c>
      <c r="FZ33">
        <v>84.514428982695463</v>
      </c>
      <c r="GA33">
        <v>84.326570350588511</v>
      </c>
      <c r="GB33">
        <v>84.125566904483705</v>
      </c>
      <c r="GC33">
        <v>83.910010305865114</v>
      </c>
      <c r="GD33">
        <v>83.678287140653339</v>
      </c>
      <c r="GE33">
        <v>83.428540961715484</v>
      </c>
      <c r="GF33">
        <v>83.158625792758414</v>
      </c>
      <c r="GG33">
        <v>82.866048839347684</v>
      </c>
      <c r="GH33">
        <v>82.547899476787393</v>
      </c>
      <c r="GJ33">
        <v>84.469637080325882</v>
      </c>
      <c r="GK33">
        <v>84.276974751587105</v>
      </c>
      <c r="GL33">
        <v>84.070458664710429</v>
      </c>
      <c r="GM33">
        <v>83.848545390332717</v>
      </c>
      <c r="GN33">
        <v>83.609454490747083</v>
      </c>
      <c r="GO33">
        <v>83.35112145162536</v>
      </c>
      <c r="GP33">
        <v>83.071138999272094</v>
      </c>
      <c r="GQ33">
        <v>82.766683338712284</v>
      </c>
      <c r="GR33">
        <v>82.434420623156143</v>
      </c>
      <c r="GT33">
        <v>75.671837004111367</v>
      </c>
      <c r="GU33">
        <v>76.745534706662909</v>
      </c>
      <c r="GV33">
        <v>77.679519598815119</v>
      </c>
      <c r="GW33">
        <v>78.497533416815372</v>
      </c>
      <c r="GX33">
        <v>79.218685981485237</v>
      </c>
      <c r="GY33">
        <v>79.858390385474152</v>
      </c>
      <c r="GZ33">
        <v>80.429134449891421</v>
      </c>
      <c r="HA33">
        <v>80.941094941071512</v>
      </c>
      <c r="HB33">
        <v>81.402618808895554</v>
      </c>
      <c r="HD33">
        <v>74.811343555889422</v>
      </c>
      <c r="HE33">
        <v>76.073312550308358</v>
      </c>
      <c r="HF33">
        <v>77.145270354889462</v>
      </c>
      <c r="HG33">
        <v>78.066455386009139</v>
      </c>
      <c r="HH33">
        <v>78.866156375370721</v>
      </c>
      <c r="HI33">
        <v>79.566633469030293</v>
      </c>
      <c r="HJ33">
        <v>80.185081662424309</v>
      </c>
      <c r="HK33">
        <v>80.734978703768505</v>
      </c>
      <c r="HL33">
        <v>81.227028740688951</v>
      </c>
      <c r="HN33">
        <v>53.699202823535302</v>
      </c>
      <c r="HO33">
        <v>55.379816499872547</v>
      </c>
      <c r="HP33">
        <v>58.135130565940408</v>
      </c>
      <c r="HQ33">
        <v>61.252448598978475</v>
      </c>
      <c r="HR33">
        <v>64.262786460671606</v>
      </c>
      <c r="HS33">
        <v>66.959205037223882</v>
      </c>
      <c r="HT33">
        <v>69.29265069248855</v>
      </c>
      <c r="HU33">
        <v>71.284837565998927</v>
      </c>
      <c r="HV33">
        <v>72.980987438072248</v>
      </c>
      <c r="HX33">
        <v>16.970296539403275</v>
      </c>
      <c r="HY33">
        <v>30.177366030617918</v>
      </c>
      <c r="HZ33">
        <v>42.302624878481225</v>
      </c>
      <c r="IA33">
        <v>51.345780337700916</v>
      </c>
      <c r="IB33">
        <v>57.90940183466796</v>
      </c>
      <c r="IC33">
        <v>62.744544446154045</v>
      </c>
      <c r="ID33">
        <v>66.398029827964606</v>
      </c>
      <c r="IE33">
        <v>69.23145071853078</v>
      </c>
      <c r="IF33">
        <v>71.481526863846696</v>
      </c>
      <c r="IH33">
        <v>74.429005404852674</v>
      </c>
      <c r="II33">
        <v>72.980987438072248</v>
      </c>
      <c r="IJ33">
        <v>71.284837565998927</v>
      </c>
      <c r="IK33">
        <v>69.29265069248855</v>
      </c>
      <c r="IL33">
        <v>66.959205037223882</v>
      </c>
      <c r="IM33">
        <v>64.262786460671606</v>
      </c>
      <c r="IN33">
        <v>61.252448598978475</v>
      </c>
      <c r="IO33">
        <v>58.135130565940408</v>
      </c>
      <c r="IP33">
        <v>55.379816499872547</v>
      </c>
      <c r="IR33">
        <v>73.305730782725433</v>
      </c>
      <c r="IS33">
        <v>71.481526863846696</v>
      </c>
      <c r="IT33">
        <v>69.23145071853078</v>
      </c>
      <c r="IU33">
        <v>66.398029827964606</v>
      </c>
      <c r="IV33">
        <v>62.744544446154045</v>
      </c>
      <c r="IW33">
        <v>57.90940183466796</v>
      </c>
      <c r="IX33">
        <v>51.345780337700916</v>
      </c>
      <c r="IY33">
        <v>42.302624878481225</v>
      </c>
      <c r="IZ33">
        <v>30.177366030617918</v>
      </c>
      <c r="JB33">
        <v>81.82059792528797</v>
      </c>
      <c r="JC33">
        <v>81.402618808895554</v>
      </c>
      <c r="JD33">
        <v>80.941094941071512</v>
      </c>
      <c r="JE33">
        <v>80.429134449891421</v>
      </c>
      <c r="JF33">
        <v>79.858390385474152</v>
      </c>
      <c r="JG33">
        <v>79.218685981485237</v>
      </c>
      <c r="JH33">
        <v>78.497533416815372</v>
      </c>
      <c r="JI33">
        <v>77.679519598815119</v>
      </c>
      <c r="JJ33">
        <v>76.745534706662909</v>
      </c>
      <c r="JL33">
        <v>81.669834985790729</v>
      </c>
      <c r="JM33">
        <v>81.227028740688951</v>
      </c>
      <c r="JN33">
        <v>80.734978703768505</v>
      </c>
      <c r="JO33">
        <v>80.185081662424309</v>
      </c>
      <c r="JP33">
        <v>79.566633469030293</v>
      </c>
      <c r="JQ33">
        <v>78.866156375370721</v>
      </c>
      <c r="JR33">
        <v>78.066455386009139</v>
      </c>
      <c r="JS33">
        <v>77.145270354889462</v>
      </c>
      <c r="JT33">
        <v>76.073312550308358</v>
      </c>
      <c r="JV33">
        <v>84.514428982695463</v>
      </c>
      <c r="JW33">
        <v>84.326570350588511</v>
      </c>
      <c r="JX33">
        <v>84.125566904483705</v>
      </c>
      <c r="JY33">
        <v>83.910010305865114</v>
      </c>
      <c r="JZ33">
        <v>83.678287140653339</v>
      </c>
      <c r="KA33">
        <v>83.428540961715484</v>
      </c>
      <c r="KB33">
        <v>83.158625792758414</v>
      </c>
      <c r="KC33">
        <v>82.866048839347684</v>
      </c>
      <c r="KD33">
        <v>82.547899476787393</v>
      </c>
      <c r="KF33">
        <v>84.469637080325882</v>
      </c>
      <c r="KG33">
        <v>84.276974751587105</v>
      </c>
      <c r="KH33">
        <v>84.070458664710429</v>
      </c>
      <c r="KI33">
        <v>83.848545390332717</v>
      </c>
      <c r="KJ33">
        <v>83.609454490747083</v>
      </c>
      <c r="KK33">
        <v>83.35112145162536</v>
      </c>
      <c r="KL33">
        <v>83.071138999272094</v>
      </c>
      <c r="KM33">
        <v>82.766683338712284</v>
      </c>
      <c r="KN33">
        <v>82.434420623156143</v>
      </c>
      <c r="KP33">
        <v>75.671837004111367</v>
      </c>
      <c r="KQ33">
        <v>76.745534706662909</v>
      </c>
      <c r="KR33">
        <v>77.679519598815119</v>
      </c>
      <c r="KS33">
        <v>78.497533416815372</v>
      </c>
      <c r="KT33">
        <v>79.218685981485237</v>
      </c>
      <c r="KU33">
        <v>79.858390385474152</v>
      </c>
      <c r="KV33">
        <v>80.429134449891421</v>
      </c>
      <c r="KW33">
        <v>80.941094941071512</v>
      </c>
      <c r="KX33">
        <v>81.402618808895554</v>
      </c>
      <c r="KZ33">
        <v>74.811343555889422</v>
      </c>
      <c r="LA33">
        <v>76.073312550308358</v>
      </c>
      <c r="LB33">
        <v>77.145270354889462</v>
      </c>
      <c r="LC33">
        <v>78.066455386009139</v>
      </c>
      <c r="LD33">
        <v>78.866156375370721</v>
      </c>
      <c r="LE33">
        <v>79.566633469030293</v>
      </c>
      <c r="LF33">
        <v>80.185081662424309</v>
      </c>
      <c r="LG33">
        <v>80.734978703768505</v>
      </c>
      <c r="LH33">
        <v>81.227028740688951</v>
      </c>
      <c r="LJ33">
        <v>53.699202823535302</v>
      </c>
      <c r="LK33">
        <v>55.379816499872547</v>
      </c>
      <c r="LL33">
        <v>58.135130565940408</v>
      </c>
      <c r="LM33">
        <v>61.252448598978475</v>
      </c>
      <c r="LN33">
        <v>64.262786460671606</v>
      </c>
      <c r="LO33">
        <v>66.959205037223882</v>
      </c>
      <c r="LP33">
        <v>69.29265069248855</v>
      </c>
      <c r="LQ33">
        <v>71.284837565998927</v>
      </c>
      <c r="LR33">
        <v>72.980987438072248</v>
      </c>
      <c r="LT33">
        <v>16.970296539403275</v>
      </c>
      <c r="LU33">
        <v>30.177366030617918</v>
      </c>
      <c r="LV33">
        <v>42.302624878481225</v>
      </c>
      <c r="LW33">
        <v>51.345780337700916</v>
      </c>
      <c r="LX33">
        <v>57.90940183466796</v>
      </c>
      <c r="LY33">
        <v>62.744544446154045</v>
      </c>
      <c r="LZ33">
        <v>66.398029827964606</v>
      </c>
      <c r="MA33">
        <v>69.23145071853078</v>
      </c>
      <c r="MB33">
        <v>71.481526863846696</v>
      </c>
      <c r="MD33">
        <v>74.429005404852674</v>
      </c>
      <c r="ME33">
        <v>72.980987438072248</v>
      </c>
      <c r="MF33">
        <v>71.284837565998927</v>
      </c>
      <c r="MG33">
        <v>69.29265069248855</v>
      </c>
      <c r="MH33">
        <v>66.959205037223882</v>
      </c>
      <c r="MI33">
        <v>64.262786460671606</v>
      </c>
      <c r="MJ33">
        <v>61.252448598978475</v>
      </c>
      <c r="MK33">
        <v>58.135130565940408</v>
      </c>
      <c r="ML33">
        <v>55.379816499872547</v>
      </c>
      <c r="MN33">
        <v>73.305730782725433</v>
      </c>
      <c r="MO33">
        <v>71.481526863846696</v>
      </c>
      <c r="MP33">
        <v>69.23145071853078</v>
      </c>
      <c r="MQ33">
        <v>66.398029827964606</v>
      </c>
      <c r="MR33">
        <v>62.744544446154045</v>
      </c>
      <c r="MS33">
        <v>57.90940183466796</v>
      </c>
      <c r="MT33">
        <v>51.345780337700916</v>
      </c>
      <c r="MU33">
        <v>42.302624878481225</v>
      </c>
      <c r="MV33">
        <v>30.177366030617918</v>
      </c>
      <c r="MX33">
        <v>81.82059792528797</v>
      </c>
      <c r="MY33">
        <v>81.402618808895554</v>
      </c>
      <c r="MZ33">
        <v>80.941094941071512</v>
      </c>
      <c r="NA33">
        <v>80.429134449891421</v>
      </c>
      <c r="NB33">
        <v>79.858390385474152</v>
      </c>
      <c r="NC33">
        <v>79.218685981485237</v>
      </c>
      <c r="ND33">
        <v>78.497533416815372</v>
      </c>
      <c r="NE33">
        <v>77.679519598815119</v>
      </c>
      <c r="NF33">
        <v>76.745534706662909</v>
      </c>
      <c r="NH33">
        <v>81.669834985790729</v>
      </c>
      <c r="NI33">
        <v>81.227028740688951</v>
      </c>
      <c r="NJ33">
        <v>80.734978703768505</v>
      </c>
      <c r="NK33">
        <v>80.185081662424309</v>
      </c>
      <c r="NL33">
        <v>79.566633469030293</v>
      </c>
      <c r="NM33">
        <v>78.866156375370721</v>
      </c>
      <c r="NN33">
        <v>78.066455386009139</v>
      </c>
      <c r="NO33">
        <v>77.145270354889462</v>
      </c>
      <c r="NP33">
        <v>76.073312550308358</v>
      </c>
      <c r="NR33">
        <v>84.514428982695463</v>
      </c>
      <c r="NS33">
        <v>84.326570350588511</v>
      </c>
      <c r="NT33">
        <v>84.125566904483705</v>
      </c>
      <c r="NU33">
        <v>83.910010305865114</v>
      </c>
      <c r="NV33">
        <v>83.678287140653339</v>
      </c>
      <c r="NW33">
        <v>83.428540961715484</v>
      </c>
      <c r="NX33">
        <v>83.158625792758414</v>
      </c>
      <c r="NY33">
        <v>82.866048839347684</v>
      </c>
      <c r="NZ33">
        <v>82.547899476787393</v>
      </c>
      <c r="OB33">
        <v>84.469637080325882</v>
      </c>
      <c r="OC33">
        <v>84.276974751587105</v>
      </c>
      <c r="OD33">
        <v>84.070458664710429</v>
      </c>
      <c r="OE33">
        <v>83.848545390332717</v>
      </c>
      <c r="OF33">
        <v>83.609454490747083</v>
      </c>
      <c r="OG33">
        <v>83.35112145162536</v>
      </c>
      <c r="OH33">
        <v>83.071138999272094</v>
      </c>
      <c r="OI33">
        <v>82.766683338712284</v>
      </c>
      <c r="OJ33">
        <v>82.434420623156143</v>
      </c>
      <c r="OL33">
        <v>75.671837004111367</v>
      </c>
      <c r="OM33">
        <v>76.745534706662909</v>
      </c>
      <c r="ON33">
        <v>77.679519598815119</v>
      </c>
      <c r="OO33">
        <v>78.497533416815372</v>
      </c>
      <c r="OP33">
        <v>79.218685981485237</v>
      </c>
      <c r="OQ33">
        <v>79.858390385474152</v>
      </c>
      <c r="OR33">
        <v>80.429134449891421</v>
      </c>
      <c r="OS33">
        <v>80.941094941071512</v>
      </c>
      <c r="OT33">
        <v>81.402618808895554</v>
      </c>
      <c r="OV33">
        <v>74.811343555889422</v>
      </c>
      <c r="OW33">
        <v>76.073312550308358</v>
      </c>
      <c r="OX33">
        <v>77.145270354889462</v>
      </c>
      <c r="OY33">
        <v>78.066455386009139</v>
      </c>
      <c r="OZ33">
        <v>78.866156375370721</v>
      </c>
      <c r="PA33">
        <v>79.566633469030293</v>
      </c>
      <c r="PB33">
        <v>80.185081662424309</v>
      </c>
      <c r="PC33">
        <v>80.734978703768505</v>
      </c>
      <c r="PD33">
        <v>81.227028740688951</v>
      </c>
      <c r="PF33">
        <v>53.699202823535302</v>
      </c>
      <c r="PG33">
        <v>55.379816499872547</v>
      </c>
      <c r="PH33">
        <v>58.135130565940408</v>
      </c>
      <c r="PI33">
        <v>61.252448598978475</v>
      </c>
      <c r="PJ33">
        <v>64.262786460671606</v>
      </c>
      <c r="PK33">
        <v>66.959205037223882</v>
      </c>
      <c r="PL33">
        <v>69.29265069248855</v>
      </c>
      <c r="PM33">
        <v>71.284837565998927</v>
      </c>
      <c r="PN33">
        <v>72.980987438072248</v>
      </c>
      <c r="PP33">
        <v>16.970296539403275</v>
      </c>
      <c r="PQ33">
        <v>30.177366030617918</v>
      </c>
      <c r="PR33">
        <v>42.302624878481225</v>
      </c>
      <c r="PS33">
        <v>51.345780337700916</v>
      </c>
      <c r="PT33">
        <v>57.90940183466796</v>
      </c>
      <c r="PU33">
        <v>62.744544446154045</v>
      </c>
      <c r="PV33">
        <v>66.398029827964606</v>
      </c>
      <c r="PW33">
        <v>69.23145071853078</v>
      </c>
      <c r="PX33">
        <v>71.481526863846696</v>
      </c>
      <c r="PZ33">
        <v>74.429005404852674</v>
      </c>
      <c r="QA33">
        <v>72.980987438072248</v>
      </c>
      <c r="QB33">
        <v>71.284837565998927</v>
      </c>
      <c r="QC33">
        <v>69.29265069248855</v>
      </c>
      <c r="QD33">
        <v>66.959205037223882</v>
      </c>
      <c r="QE33">
        <v>64.262786460671606</v>
      </c>
      <c r="QF33">
        <v>61.252448598978475</v>
      </c>
      <c r="QG33">
        <v>58.135130565940408</v>
      </c>
      <c r="QH33">
        <v>55.379816499872547</v>
      </c>
      <c r="QJ33">
        <v>73.305730782725433</v>
      </c>
      <c r="QK33">
        <v>71.481526863846696</v>
      </c>
      <c r="QL33">
        <v>69.23145071853078</v>
      </c>
      <c r="QM33">
        <v>66.398029827964606</v>
      </c>
      <c r="QN33">
        <v>62.744544446154045</v>
      </c>
      <c r="QO33">
        <v>57.90940183466796</v>
      </c>
      <c r="QP33">
        <v>51.345780337700916</v>
      </c>
      <c r="QQ33">
        <v>42.302624878481225</v>
      </c>
      <c r="QR33">
        <v>30.177366030617918</v>
      </c>
      <c r="QT33">
        <v>81.82059792528797</v>
      </c>
      <c r="QU33">
        <v>81.402618808895554</v>
      </c>
      <c r="QV33">
        <v>80.941094941071512</v>
      </c>
      <c r="QW33">
        <v>80.429134449891421</v>
      </c>
      <c r="QX33">
        <v>79.858390385474152</v>
      </c>
      <c r="QY33">
        <v>79.218685981485237</v>
      </c>
      <c r="QZ33">
        <v>78.497533416815372</v>
      </c>
      <c r="RA33">
        <v>77.679519598815119</v>
      </c>
      <c r="RB33">
        <v>76.745534706662909</v>
      </c>
      <c r="RD33">
        <v>81.669834985790729</v>
      </c>
      <c r="RE33">
        <v>81.227028740688951</v>
      </c>
      <c r="RF33">
        <v>80.734978703768505</v>
      </c>
      <c r="RG33">
        <v>80.185081662424309</v>
      </c>
      <c r="RH33">
        <v>79.566633469030293</v>
      </c>
      <c r="RI33">
        <v>78.866156375370721</v>
      </c>
      <c r="RJ33">
        <v>78.066455386009139</v>
      </c>
      <c r="RK33">
        <v>77.145270354889462</v>
      </c>
      <c r="RL33">
        <v>76.073312550308358</v>
      </c>
      <c r="RN33">
        <v>84.514428982695463</v>
      </c>
      <c r="RO33">
        <v>84.326570350588511</v>
      </c>
      <c r="RP33">
        <v>84.125566904483705</v>
      </c>
      <c r="RQ33">
        <v>83.910010305865114</v>
      </c>
      <c r="RR33">
        <v>83.678287140653339</v>
      </c>
      <c r="RS33">
        <v>83.428540961715484</v>
      </c>
      <c r="RT33">
        <v>83.158625792758414</v>
      </c>
      <c r="RU33">
        <v>82.866048839347684</v>
      </c>
      <c r="RV33">
        <v>82.547899476787393</v>
      </c>
      <c r="RX33">
        <v>84.469637080325882</v>
      </c>
      <c r="RY33">
        <v>84.276974751587105</v>
      </c>
      <c r="RZ33">
        <v>84.070458664710429</v>
      </c>
      <c r="SA33">
        <v>83.848545390332717</v>
      </c>
      <c r="SB33">
        <v>83.609454490747083</v>
      </c>
      <c r="SC33">
        <v>83.35112145162536</v>
      </c>
      <c r="SD33">
        <v>83.071138999272094</v>
      </c>
      <c r="SE33">
        <v>82.766683338712284</v>
      </c>
      <c r="SF33">
        <v>82.434420623156143</v>
      </c>
      <c r="SH33">
        <v>75.671837004111367</v>
      </c>
      <c r="SI33">
        <v>76.745534706662909</v>
      </c>
      <c r="SJ33">
        <v>77.679519598815119</v>
      </c>
      <c r="SK33">
        <v>78.497533416815372</v>
      </c>
      <c r="SL33">
        <v>79.218685981485237</v>
      </c>
      <c r="SM33">
        <v>79.858390385474152</v>
      </c>
      <c r="SN33">
        <v>80.429134449891421</v>
      </c>
      <c r="SO33">
        <v>80.941094941071512</v>
      </c>
      <c r="SP33">
        <v>81.402618808895554</v>
      </c>
      <c r="SR33">
        <v>74.811343555889422</v>
      </c>
      <c r="SS33">
        <v>76.073312550308358</v>
      </c>
      <c r="ST33">
        <v>77.145270354889462</v>
      </c>
      <c r="SU33">
        <v>78.066455386009139</v>
      </c>
      <c r="SV33">
        <v>78.866156375370721</v>
      </c>
      <c r="SW33">
        <v>79.566633469030293</v>
      </c>
      <c r="SX33">
        <v>80.185081662424309</v>
      </c>
      <c r="SY33">
        <v>80.734978703768505</v>
      </c>
      <c r="SZ33">
        <v>81.227028740688951</v>
      </c>
      <c r="TB33">
        <v>53.699202823535302</v>
      </c>
      <c r="TC33">
        <v>55.379816499872547</v>
      </c>
      <c r="TD33">
        <v>58.135130565940408</v>
      </c>
      <c r="TE33">
        <v>61.252448598978475</v>
      </c>
      <c r="TF33">
        <v>64.262786460671606</v>
      </c>
      <c r="TG33">
        <v>66.959205037223882</v>
      </c>
      <c r="TH33">
        <v>69.29265069248855</v>
      </c>
      <c r="TI33">
        <v>71.284837565998927</v>
      </c>
      <c r="TJ33">
        <v>72.980987438072248</v>
      </c>
      <c r="TL33">
        <v>16.970296539403275</v>
      </c>
      <c r="TM33">
        <v>30.177366030617918</v>
      </c>
      <c r="TN33">
        <v>42.302624878481225</v>
      </c>
      <c r="TO33">
        <v>51.345780337700916</v>
      </c>
      <c r="TP33">
        <v>57.90940183466796</v>
      </c>
      <c r="TQ33">
        <v>62.744544446154045</v>
      </c>
      <c r="TR33">
        <v>66.398029827964606</v>
      </c>
      <c r="TS33">
        <v>69.23145071853078</v>
      </c>
      <c r="TT33">
        <v>71.481526863846696</v>
      </c>
      <c r="TV33">
        <v>74.429005404852674</v>
      </c>
      <c r="TW33">
        <v>72.980987438072248</v>
      </c>
      <c r="TX33">
        <v>71.284837565998927</v>
      </c>
      <c r="TY33">
        <v>69.29265069248855</v>
      </c>
      <c r="TZ33">
        <v>66.959205037223882</v>
      </c>
      <c r="UA33">
        <v>64.262786460671606</v>
      </c>
      <c r="UB33">
        <v>61.252448598978475</v>
      </c>
      <c r="UC33">
        <v>58.135130565940408</v>
      </c>
      <c r="UD33">
        <v>55.379816499872547</v>
      </c>
      <c r="UF33">
        <v>73.305730782725433</v>
      </c>
      <c r="UG33">
        <v>71.481526863846696</v>
      </c>
      <c r="UH33">
        <v>69.23145071853078</v>
      </c>
      <c r="UI33">
        <v>66.398029827964606</v>
      </c>
      <c r="UJ33">
        <v>62.744544446154045</v>
      </c>
      <c r="UK33">
        <v>57.90940183466796</v>
      </c>
      <c r="UL33">
        <v>51.345780337700916</v>
      </c>
      <c r="UM33">
        <v>42.302624878481225</v>
      </c>
      <c r="UN33">
        <v>30.177366030617918</v>
      </c>
      <c r="UP33">
        <v>81.82059792528797</v>
      </c>
      <c r="UQ33">
        <v>81.402618808895554</v>
      </c>
      <c r="UR33">
        <v>80.941094941071512</v>
      </c>
      <c r="US33">
        <v>80.429134449891421</v>
      </c>
      <c r="UT33">
        <v>79.858390385474152</v>
      </c>
      <c r="UU33">
        <v>79.218685981485237</v>
      </c>
      <c r="UV33">
        <v>78.497533416815372</v>
      </c>
      <c r="UW33">
        <v>77.679519598815119</v>
      </c>
      <c r="UX33">
        <v>76.745534706662909</v>
      </c>
      <c r="UZ33">
        <v>81.669834985790729</v>
      </c>
      <c r="VA33">
        <v>81.227028740688951</v>
      </c>
      <c r="VB33">
        <v>80.734978703768505</v>
      </c>
      <c r="VC33">
        <v>80.185081662424309</v>
      </c>
      <c r="VD33">
        <v>79.566633469030293</v>
      </c>
      <c r="VE33">
        <v>78.866156375370721</v>
      </c>
      <c r="VF33">
        <v>78.066455386009139</v>
      </c>
      <c r="VG33">
        <v>77.145270354889462</v>
      </c>
      <c r="VH33">
        <v>76.073312550308358</v>
      </c>
      <c r="VJ33">
        <v>84.514428982695463</v>
      </c>
      <c r="VK33">
        <v>84.326570350588511</v>
      </c>
      <c r="VL33">
        <v>84.125566904483705</v>
      </c>
      <c r="VM33">
        <v>83.910010305865114</v>
      </c>
      <c r="VN33">
        <v>83.678287140653339</v>
      </c>
      <c r="VO33">
        <v>83.428540961715484</v>
      </c>
      <c r="VP33">
        <v>83.158625792758414</v>
      </c>
      <c r="VQ33">
        <v>82.866048839347684</v>
      </c>
      <c r="VR33">
        <v>82.547899476787393</v>
      </c>
      <c r="VT33">
        <v>84.469637080325882</v>
      </c>
      <c r="VU33">
        <v>84.276974751587105</v>
      </c>
      <c r="VV33">
        <v>84.070458664710429</v>
      </c>
      <c r="VW33">
        <v>83.848545390332717</v>
      </c>
      <c r="VX33">
        <v>83.609454490747083</v>
      </c>
      <c r="VY33">
        <v>83.35112145162536</v>
      </c>
      <c r="VZ33">
        <v>83.071138999272094</v>
      </c>
      <c r="WA33">
        <v>82.766683338712284</v>
      </c>
      <c r="WB33">
        <v>82.434420623156143</v>
      </c>
      <c r="WC33">
        <v>82.070387235357884</v>
      </c>
    </row>
    <row r="34" spans="2:601">
      <c r="B34">
        <v>75.924889386937167</v>
      </c>
      <c r="C34">
        <v>76.946606115581972</v>
      </c>
      <c r="D34">
        <v>77.84150123913011</v>
      </c>
      <c r="E34">
        <v>78.629674494878287</v>
      </c>
      <c r="F34">
        <v>79.327723568964444</v>
      </c>
      <c r="G34">
        <v>79.949304441322312</v>
      </c>
      <c r="H34">
        <v>80.5056581106859</v>
      </c>
      <c r="I34">
        <v>81.006063936631492</v>
      </c>
      <c r="J34">
        <v>81.458214014925289</v>
      </c>
      <c r="L34">
        <v>74.779210099476998</v>
      </c>
      <c r="M34">
        <v>76.048556597877322</v>
      </c>
      <c r="N34">
        <v>77.125811159573161</v>
      </c>
      <c r="O34">
        <v>78.050892552183086</v>
      </c>
      <c r="P34">
        <v>78.853520886884709</v>
      </c>
      <c r="Q34">
        <v>79.556238330059685</v>
      </c>
      <c r="R34">
        <v>80.176429288944689</v>
      </c>
      <c r="S34">
        <v>80.727701799386267</v>
      </c>
      <c r="T34">
        <v>81.220851554837992</v>
      </c>
      <c r="V34">
        <v>57.336546521019308</v>
      </c>
      <c r="W34">
        <v>58.572524201045333</v>
      </c>
      <c r="X34">
        <v>60.671758668052199</v>
      </c>
      <c r="Y34">
        <v>63.152975287151456</v>
      </c>
      <c r="Z34">
        <v>65.651637894847028</v>
      </c>
      <c r="AA34">
        <v>67.970819221878713</v>
      </c>
      <c r="AB34">
        <v>70.035876237679204</v>
      </c>
      <c r="AC34">
        <v>71.838740913855787</v>
      </c>
      <c r="AD34">
        <v>73.400628836776079</v>
      </c>
      <c r="AF34">
        <v>10.315082561193284</v>
      </c>
      <c r="AG34">
        <v>27.806069555844168</v>
      </c>
      <c r="AH34">
        <v>41.23221278344419</v>
      </c>
      <c r="AI34">
        <v>50.797684687577274</v>
      </c>
      <c r="AJ34">
        <v>57.600749965522155</v>
      </c>
      <c r="AK34">
        <v>62.556905302780194</v>
      </c>
      <c r="AL34">
        <v>66.276704930931317</v>
      </c>
      <c r="AM34">
        <v>69.148998836084942</v>
      </c>
      <c r="AN34">
        <v>71.423173028283941</v>
      </c>
      <c r="AP34">
        <v>74.752275784700515</v>
      </c>
      <c r="AQ34">
        <v>73.400628836776079</v>
      </c>
      <c r="AR34">
        <v>71.838740913855787</v>
      </c>
      <c r="AS34">
        <v>70.035876237679204</v>
      </c>
      <c r="AT34">
        <v>67.970819221878713</v>
      </c>
      <c r="AU34">
        <v>65.651637894847028</v>
      </c>
      <c r="AV34">
        <v>63.152975287151456</v>
      </c>
      <c r="AW34">
        <v>60.671758668052199</v>
      </c>
      <c r="AX34">
        <v>58.572524201045333</v>
      </c>
      <c r="AZ34">
        <v>73.263027853830792</v>
      </c>
      <c r="BA34">
        <v>71.423173028283941</v>
      </c>
      <c r="BB34">
        <v>69.148998836084942</v>
      </c>
      <c r="BC34">
        <v>66.276704930931317</v>
      </c>
      <c r="BD34">
        <v>62.556905302780194</v>
      </c>
      <c r="BE34">
        <v>57.600749965522155</v>
      </c>
      <c r="BF34">
        <v>50.797684687577274</v>
      </c>
      <c r="BG34">
        <v>41.23221278344419</v>
      </c>
      <c r="BH34">
        <v>27.806069555844168</v>
      </c>
      <c r="BJ34">
        <v>81.868516056198317</v>
      </c>
      <c r="BK34">
        <v>81.458214014925289</v>
      </c>
      <c r="BL34">
        <v>81.006063936631492</v>
      </c>
      <c r="BM34">
        <v>80.5056581106859</v>
      </c>
      <c r="BN34">
        <v>79.949304441322312</v>
      </c>
      <c r="BO34">
        <v>79.327723568964444</v>
      </c>
      <c r="BP34">
        <v>78.629674494878287</v>
      </c>
      <c r="BQ34">
        <v>77.84150123913011</v>
      </c>
      <c r="BR34">
        <v>76.946606115581972</v>
      </c>
      <c r="BT34">
        <v>81.66454732970891</v>
      </c>
      <c r="BU34">
        <v>81.220851554837992</v>
      </c>
      <c r="BV34">
        <v>80.727701799386267</v>
      </c>
      <c r="BW34">
        <v>80.176429288944689</v>
      </c>
      <c r="BX34">
        <v>79.556238330059685</v>
      </c>
      <c r="BY34">
        <v>78.853520886884709</v>
      </c>
      <c r="BZ34">
        <v>78.050892552183086</v>
      </c>
      <c r="CA34">
        <v>77.125811159573161</v>
      </c>
      <c r="CB34">
        <v>76.048556597877322</v>
      </c>
      <c r="CD34">
        <v>84.528953214920691</v>
      </c>
      <c r="CE34">
        <v>84.342634028763342</v>
      </c>
      <c r="CF34">
        <v>84.143393705220049</v>
      </c>
      <c r="CG34">
        <v>83.929865682376985</v>
      </c>
      <c r="CH34">
        <v>83.700487952351835</v>
      </c>
      <c r="CI34">
        <v>83.453467766676681</v>
      </c>
      <c r="CJ34">
        <v>83.186738668042537</v>
      </c>
      <c r="CK34">
        <v>82.897907918728777</v>
      </c>
      <c r="CL34">
        <v>82.584191858767682</v>
      </c>
      <c r="CN34">
        <v>84.468090681418388</v>
      </c>
      <c r="CO34">
        <v>84.275260988007318</v>
      </c>
      <c r="CP34">
        <v>84.068552536967644</v>
      </c>
      <c r="CQ34">
        <v>83.846417061784649</v>
      </c>
      <c r="CR34">
        <v>83.607068122304952</v>
      </c>
      <c r="CS34">
        <v>83.348433696212822</v>
      </c>
      <c r="CT34">
        <v>83.06809703792436</v>
      </c>
      <c r="CU34">
        <v>82.763222292145585</v>
      </c>
      <c r="CV34">
        <v>82.430460101913354</v>
      </c>
      <c r="CX34">
        <v>75.924889386937167</v>
      </c>
      <c r="CY34">
        <v>76.946606115581972</v>
      </c>
      <c r="CZ34">
        <v>77.84150123913011</v>
      </c>
      <c r="DA34">
        <v>78.629674494878287</v>
      </c>
      <c r="DB34">
        <v>79.327723568964444</v>
      </c>
      <c r="DC34">
        <v>79.949304441322312</v>
      </c>
      <c r="DD34">
        <v>80.5056581106859</v>
      </c>
      <c r="DE34">
        <v>81.006063936631492</v>
      </c>
      <c r="DF34">
        <v>81.458214014925289</v>
      </c>
      <c r="DH34">
        <v>74.779210099476998</v>
      </c>
      <c r="DI34">
        <v>76.048556597877322</v>
      </c>
      <c r="DJ34">
        <v>77.125811159573161</v>
      </c>
      <c r="DK34">
        <v>78.050892552183086</v>
      </c>
      <c r="DL34">
        <v>78.853520886884709</v>
      </c>
      <c r="DM34">
        <v>79.556238330059685</v>
      </c>
      <c r="DN34">
        <v>80.176429288944689</v>
      </c>
      <c r="DO34">
        <v>80.727701799386267</v>
      </c>
      <c r="DP34">
        <v>81.220851554837992</v>
      </c>
      <c r="DR34">
        <v>57.336546521019308</v>
      </c>
      <c r="DS34">
        <v>58.572524201045333</v>
      </c>
      <c r="DT34">
        <v>60.671758668052199</v>
      </c>
      <c r="DU34">
        <v>63.152975287151456</v>
      </c>
      <c r="DV34">
        <v>65.651637894847028</v>
      </c>
      <c r="DW34">
        <v>67.970819221878713</v>
      </c>
      <c r="DX34">
        <v>70.035876237679204</v>
      </c>
      <c r="DY34">
        <v>71.838740913855787</v>
      </c>
      <c r="DZ34">
        <v>73.400628836776079</v>
      </c>
      <c r="EB34">
        <v>10.315082561193284</v>
      </c>
      <c r="EC34">
        <v>27.806069555844168</v>
      </c>
      <c r="ED34">
        <v>41.23221278344419</v>
      </c>
      <c r="EE34">
        <v>50.797684687577274</v>
      </c>
      <c r="EF34">
        <v>57.600749965522155</v>
      </c>
      <c r="EG34">
        <v>62.556905302780194</v>
      </c>
      <c r="EH34">
        <v>66.276704930931317</v>
      </c>
      <c r="EI34">
        <v>69.148998836084942</v>
      </c>
      <c r="EJ34">
        <v>71.423173028283941</v>
      </c>
      <c r="EL34">
        <v>74.752275784700515</v>
      </c>
      <c r="EM34">
        <v>73.400628836776079</v>
      </c>
      <c r="EN34">
        <v>71.838740913855787</v>
      </c>
      <c r="EO34">
        <v>70.035876237679204</v>
      </c>
      <c r="EP34">
        <v>67.970819221878713</v>
      </c>
      <c r="EQ34">
        <v>65.651637894847028</v>
      </c>
      <c r="ER34">
        <v>63.152975287151456</v>
      </c>
      <c r="ES34">
        <v>60.671758668052199</v>
      </c>
      <c r="ET34">
        <v>58.572524201045333</v>
      </c>
      <c r="EV34">
        <v>73.263027853830792</v>
      </c>
      <c r="EW34">
        <v>71.423173028283941</v>
      </c>
      <c r="EX34">
        <v>69.148998836084942</v>
      </c>
      <c r="EY34">
        <v>66.276704930931317</v>
      </c>
      <c r="EZ34">
        <v>62.556905302780194</v>
      </c>
      <c r="FA34">
        <v>57.600749965522155</v>
      </c>
      <c r="FB34">
        <v>50.797684687577274</v>
      </c>
      <c r="FC34">
        <v>41.23221278344419</v>
      </c>
      <c r="FD34">
        <v>27.806069555844168</v>
      </c>
      <c r="FF34">
        <v>81.868516056198317</v>
      </c>
      <c r="FG34">
        <v>81.458214014925289</v>
      </c>
      <c r="FH34">
        <v>81.006063936631492</v>
      </c>
      <c r="FI34">
        <v>80.5056581106859</v>
      </c>
      <c r="FJ34">
        <v>79.949304441322312</v>
      </c>
      <c r="FK34">
        <v>79.327723568964444</v>
      </c>
      <c r="FL34">
        <v>78.629674494878287</v>
      </c>
      <c r="FM34">
        <v>77.84150123913011</v>
      </c>
      <c r="FN34">
        <v>76.946606115581972</v>
      </c>
      <c r="FP34">
        <v>81.66454732970891</v>
      </c>
      <c r="FQ34">
        <v>81.220851554837992</v>
      </c>
      <c r="FR34">
        <v>80.727701799386267</v>
      </c>
      <c r="FS34">
        <v>80.176429288944689</v>
      </c>
      <c r="FT34">
        <v>79.556238330059685</v>
      </c>
      <c r="FU34">
        <v>78.853520886884709</v>
      </c>
      <c r="FV34">
        <v>78.050892552183086</v>
      </c>
      <c r="FW34">
        <v>77.125811159573161</v>
      </c>
      <c r="FX34">
        <v>76.048556597877322</v>
      </c>
      <c r="FZ34">
        <v>84.528953214920691</v>
      </c>
      <c r="GA34">
        <v>84.342634028763342</v>
      </c>
      <c r="GB34">
        <v>84.143393705220049</v>
      </c>
      <c r="GC34">
        <v>83.929865682376985</v>
      </c>
      <c r="GD34">
        <v>83.700487952351835</v>
      </c>
      <c r="GE34">
        <v>83.453467766676681</v>
      </c>
      <c r="GF34">
        <v>83.186738668042537</v>
      </c>
      <c r="GG34">
        <v>82.897907918728777</v>
      </c>
      <c r="GH34">
        <v>82.584191858767682</v>
      </c>
      <c r="GJ34">
        <v>84.468090681418388</v>
      </c>
      <c r="GK34">
        <v>84.275260988007318</v>
      </c>
      <c r="GL34">
        <v>84.068552536967644</v>
      </c>
      <c r="GM34">
        <v>83.846417061784649</v>
      </c>
      <c r="GN34">
        <v>83.607068122304952</v>
      </c>
      <c r="GO34">
        <v>83.348433696212822</v>
      </c>
      <c r="GP34">
        <v>83.06809703792436</v>
      </c>
      <c r="GQ34">
        <v>82.763222292145585</v>
      </c>
      <c r="GR34">
        <v>82.430460101913354</v>
      </c>
      <c r="GT34">
        <v>75.924889386937167</v>
      </c>
      <c r="GU34">
        <v>76.946606115581972</v>
      </c>
      <c r="GV34">
        <v>77.84150123913011</v>
      </c>
      <c r="GW34">
        <v>78.629674494878287</v>
      </c>
      <c r="GX34">
        <v>79.327723568964444</v>
      </c>
      <c r="GY34">
        <v>79.949304441322312</v>
      </c>
      <c r="GZ34">
        <v>80.5056581106859</v>
      </c>
      <c r="HA34">
        <v>81.006063936631492</v>
      </c>
      <c r="HB34">
        <v>81.458214014925289</v>
      </c>
      <c r="HD34">
        <v>74.779210099476998</v>
      </c>
      <c r="HE34">
        <v>76.048556597877322</v>
      </c>
      <c r="HF34">
        <v>77.125811159573161</v>
      </c>
      <c r="HG34">
        <v>78.050892552183086</v>
      </c>
      <c r="HH34">
        <v>78.853520886884709</v>
      </c>
      <c r="HI34">
        <v>79.556238330059685</v>
      </c>
      <c r="HJ34">
        <v>80.176429288944689</v>
      </c>
      <c r="HK34">
        <v>80.727701799386267</v>
      </c>
      <c r="HL34">
        <v>81.220851554837992</v>
      </c>
      <c r="HN34">
        <v>57.336546521019308</v>
      </c>
      <c r="HO34">
        <v>58.572524201045333</v>
      </c>
      <c r="HP34">
        <v>60.671758668052199</v>
      </c>
      <c r="HQ34">
        <v>63.152975287151456</v>
      </c>
      <c r="HR34">
        <v>65.651637894847028</v>
      </c>
      <c r="HS34">
        <v>67.970819221878713</v>
      </c>
      <c r="HT34">
        <v>70.035876237679204</v>
      </c>
      <c r="HU34">
        <v>71.838740913855787</v>
      </c>
      <c r="HV34">
        <v>73.400628836776079</v>
      </c>
      <c r="HX34">
        <v>10.315082561193284</v>
      </c>
      <c r="HY34">
        <v>27.806069555844168</v>
      </c>
      <c r="HZ34">
        <v>41.23221278344419</v>
      </c>
      <c r="IA34">
        <v>50.797684687577274</v>
      </c>
      <c r="IB34">
        <v>57.600749965522155</v>
      </c>
      <c r="IC34">
        <v>62.556905302780194</v>
      </c>
      <c r="ID34">
        <v>66.276704930931317</v>
      </c>
      <c r="IE34">
        <v>69.148998836084942</v>
      </c>
      <c r="IF34">
        <v>71.423173028283941</v>
      </c>
      <c r="IH34">
        <v>74.752275784700515</v>
      </c>
      <c r="II34">
        <v>73.400628836776079</v>
      </c>
      <c r="IJ34">
        <v>71.838740913855787</v>
      </c>
      <c r="IK34">
        <v>70.035876237679204</v>
      </c>
      <c r="IL34">
        <v>67.970819221878713</v>
      </c>
      <c r="IM34">
        <v>65.651637894847028</v>
      </c>
      <c r="IN34">
        <v>63.152975287151456</v>
      </c>
      <c r="IO34">
        <v>60.671758668052199</v>
      </c>
      <c r="IP34">
        <v>58.572524201045333</v>
      </c>
      <c r="IR34">
        <v>73.263027853830792</v>
      </c>
      <c r="IS34">
        <v>71.423173028283941</v>
      </c>
      <c r="IT34">
        <v>69.148998836084942</v>
      </c>
      <c r="IU34">
        <v>66.276704930931317</v>
      </c>
      <c r="IV34">
        <v>62.556905302780194</v>
      </c>
      <c r="IW34">
        <v>57.600749965522155</v>
      </c>
      <c r="IX34">
        <v>50.797684687577274</v>
      </c>
      <c r="IY34">
        <v>41.23221278344419</v>
      </c>
      <c r="IZ34">
        <v>27.806069555844168</v>
      </c>
      <c r="JB34">
        <v>81.868516056198317</v>
      </c>
      <c r="JC34">
        <v>81.458214014925289</v>
      </c>
      <c r="JD34">
        <v>81.006063936631492</v>
      </c>
      <c r="JE34">
        <v>80.5056581106859</v>
      </c>
      <c r="JF34">
        <v>79.949304441322312</v>
      </c>
      <c r="JG34">
        <v>79.327723568964444</v>
      </c>
      <c r="JH34">
        <v>78.629674494878287</v>
      </c>
      <c r="JI34">
        <v>77.84150123913011</v>
      </c>
      <c r="JJ34">
        <v>76.946606115581972</v>
      </c>
      <c r="JL34">
        <v>81.66454732970891</v>
      </c>
      <c r="JM34">
        <v>81.220851554837992</v>
      </c>
      <c r="JN34">
        <v>80.727701799386267</v>
      </c>
      <c r="JO34">
        <v>80.176429288944689</v>
      </c>
      <c r="JP34">
        <v>79.556238330059685</v>
      </c>
      <c r="JQ34">
        <v>78.853520886884709</v>
      </c>
      <c r="JR34">
        <v>78.050892552183086</v>
      </c>
      <c r="JS34">
        <v>77.125811159573161</v>
      </c>
      <c r="JT34">
        <v>76.048556597877322</v>
      </c>
      <c r="JV34">
        <v>84.528953214920691</v>
      </c>
      <c r="JW34">
        <v>84.342634028763342</v>
      </c>
      <c r="JX34">
        <v>84.143393705220049</v>
      </c>
      <c r="JY34">
        <v>83.929865682376985</v>
      </c>
      <c r="JZ34">
        <v>83.700487952351835</v>
      </c>
      <c r="KA34">
        <v>83.453467766676681</v>
      </c>
      <c r="KB34">
        <v>83.186738668042537</v>
      </c>
      <c r="KC34">
        <v>82.897907918728777</v>
      </c>
      <c r="KD34">
        <v>82.584191858767682</v>
      </c>
      <c r="KF34">
        <v>84.468090681418388</v>
      </c>
      <c r="KG34">
        <v>84.275260988007318</v>
      </c>
      <c r="KH34">
        <v>84.068552536967644</v>
      </c>
      <c r="KI34">
        <v>83.846417061784649</v>
      </c>
      <c r="KJ34">
        <v>83.607068122304952</v>
      </c>
      <c r="KK34">
        <v>83.348433696212822</v>
      </c>
      <c r="KL34">
        <v>83.06809703792436</v>
      </c>
      <c r="KM34">
        <v>82.763222292145585</v>
      </c>
      <c r="KN34">
        <v>82.430460101913354</v>
      </c>
      <c r="KP34">
        <v>75.924889386937167</v>
      </c>
      <c r="KQ34">
        <v>76.946606115581972</v>
      </c>
      <c r="KR34">
        <v>77.84150123913011</v>
      </c>
      <c r="KS34">
        <v>78.629674494878287</v>
      </c>
      <c r="KT34">
        <v>79.327723568964444</v>
      </c>
      <c r="KU34">
        <v>79.949304441322312</v>
      </c>
      <c r="KV34">
        <v>80.5056581106859</v>
      </c>
      <c r="KW34">
        <v>81.006063936631492</v>
      </c>
      <c r="KX34">
        <v>81.458214014925289</v>
      </c>
      <c r="KZ34">
        <v>74.779210099476998</v>
      </c>
      <c r="LA34">
        <v>76.048556597877322</v>
      </c>
      <c r="LB34">
        <v>77.125811159573161</v>
      </c>
      <c r="LC34">
        <v>78.050892552183086</v>
      </c>
      <c r="LD34">
        <v>78.853520886884709</v>
      </c>
      <c r="LE34">
        <v>79.556238330059685</v>
      </c>
      <c r="LF34">
        <v>80.176429288944689</v>
      </c>
      <c r="LG34">
        <v>80.727701799386267</v>
      </c>
      <c r="LH34">
        <v>81.220851554837992</v>
      </c>
      <c r="LJ34">
        <v>57.336546521019308</v>
      </c>
      <c r="LK34">
        <v>58.572524201045333</v>
      </c>
      <c r="LL34">
        <v>60.671758668052199</v>
      </c>
      <c r="LM34">
        <v>63.152975287151456</v>
      </c>
      <c r="LN34">
        <v>65.651637894847028</v>
      </c>
      <c r="LO34">
        <v>67.970819221878713</v>
      </c>
      <c r="LP34">
        <v>70.035876237679204</v>
      </c>
      <c r="LQ34">
        <v>71.838740913855787</v>
      </c>
      <c r="LR34">
        <v>73.400628836776079</v>
      </c>
      <c r="LT34">
        <v>10.315082561193284</v>
      </c>
      <c r="LU34">
        <v>27.806069555844168</v>
      </c>
      <c r="LV34">
        <v>41.23221278344419</v>
      </c>
      <c r="LW34">
        <v>50.797684687577274</v>
      </c>
      <c r="LX34">
        <v>57.600749965522155</v>
      </c>
      <c r="LY34">
        <v>62.556905302780194</v>
      </c>
      <c r="LZ34">
        <v>66.276704930931317</v>
      </c>
      <c r="MA34">
        <v>69.148998836084942</v>
      </c>
      <c r="MB34">
        <v>71.423173028283941</v>
      </c>
      <c r="MD34">
        <v>74.752275784700515</v>
      </c>
      <c r="ME34">
        <v>73.400628836776079</v>
      </c>
      <c r="MF34">
        <v>71.838740913855787</v>
      </c>
      <c r="MG34">
        <v>70.035876237679204</v>
      </c>
      <c r="MH34">
        <v>67.970819221878713</v>
      </c>
      <c r="MI34">
        <v>65.651637894847028</v>
      </c>
      <c r="MJ34">
        <v>63.152975287151456</v>
      </c>
      <c r="MK34">
        <v>60.671758668052199</v>
      </c>
      <c r="ML34">
        <v>58.572524201045333</v>
      </c>
      <c r="MN34">
        <v>73.263027853830792</v>
      </c>
      <c r="MO34">
        <v>71.423173028283941</v>
      </c>
      <c r="MP34">
        <v>69.148998836084942</v>
      </c>
      <c r="MQ34">
        <v>66.276704930931317</v>
      </c>
      <c r="MR34">
        <v>62.556905302780194</v>
      </c>
      <c r="MS34">
        <v>57.600749965522155</v>
      </c>
      <c r="MT34">
        <v>50.797684687577274</v>
      </c>
      <c r="MU34">
        <v>41.23221278344419</v>
      </c>
      <c r="MV34">
        <v>27.806069555844168</v>
      </c>
      <c r="MX34">
        <v>81.868516056198317</v>
      </c>
      <c r="MY34">
        <v>81.458214014925289</v>
      </c>
      <c r="MZ34">
        <v>81.006063936631492</v>
      </c>
      <c r="NA34">
        <v>80.5056581106859</v>
      </c>
      <c r="NB34">
        <v>79.949304441322312</v>
      </c>
      <c r="NC34">
        <v>79.327723568964444</v>
      </c>
      <c r="ND34">
        <v>78.629674494878287</v>
      </c>
      <c r="NE34">
        <v>77.84150123913011</v>
      </c>
      <c r="NF34">
        <v>76.946606115581972</v>
      </c>
      <c r="NH34">
        <v>81.66454732970891</v>
      </c>
      <c r="NI34">
        <v>81.220851554837992</v>
      </c>
      <c r="NJ34">
        <v>80.727701799386267</v>
      </c>
      <c r="NK34">
        <v>80.176429288944689</v>
      </c>
      <c r="NL34">
        <v>79.556238330059685</v>
      </c>
      <c r="NM34">
        <v>78.853520886884709</v>
      </c>
      <c r="NN34">
        <v>78.050892552183086</v>
      </c>
      <c r="NO34">
        <v>77.125811159573161</v>
      </c>
      <c r="NP34">
        <v>76.048556597877322</v>
      </c>
      <c r="NR34">
        <v>84.528953214920691</v>
      </c>
      <c r="NS34">
        <v>84.342634028763342</v>
      </c>
      <c r="NT34">
        <v>84.143393705220049</v>
      </c>
      <c r="NU34">
        <v>83.929865682376985</v>
      </c>
      <c r="NV34">
        <v>83.700487952351835</v>
      </c>
      <c r="NW34">
        <v>83.453467766676681</v>
      </c>
      <c r="NX34">
        <v>83.186738668042537</v>
      </c>
      <c r="NY34">
        <v>82.897907918728777</v>
      </c>
      <c r="NZ34">
        <v>82.584191858767682</v>
      </c>
      <c r="OB34">
        <v>84.468090681418388</v>
      </c>
      <c r="OC34">
        <v>84.275260988007318</v>
      </c>
      <c r="OD34">
        <v>84.068552536967644</v>
      </c>
      <c r="OE34">
        <v>83.846417061784649</v>
      </c>
      <c r="OF34">
        <v>83.607068122304952</v>
      </c>
      <c r="OG34">
        <v>83.348433696212822</v>
      </c>
      <c r="OH34">
        <v>83.06809703792436</v>
      </c>
      <c r="OI34">
        <v>82.763222292145585</v>
      </c>
      <c r="OJ34">
        <v>82.430460101913354</v>
      </c>
      <c r="OL34">
        <v>75.924889386937167</v>
      </c>
      <c r="OM34">
        <v>76.946606115581972</v>
      </c>
      <c r="ON34">
        <v>77.84150123913011</v>
      </c>
      <c r="OO34">
        <v>78.629674494878287</v>
      </c>
      <c r="OP34">
        <v>79.327723568964444</v>
      </c>
      <c r="OQ34">
        <v>79.949304441322312</v>
      </c>
      <c r="OR34">
        <v>80.5056581106859</v>
      </c>
      <c r="OS34">
        <v>81.006063936631492</v>
      </c>
      <c r="OT34">
        <v>81.458214014925289</v>
      </c>
      <c r="OV34">
        <v>74.779210099476998</v>
      </c>
      <c r="OW34">
        <v>76.048556597877322</v>
      </c>
      <c r="OX34">
        <v>77.125811159573161</v>
      </c>
      <c r="OY34">
        <v>78.050892552183086</v>
      </c>
      <c r="OZ34">
        <v>78.853520886884709</v>
      </c>
      <c r="PA34">
        <v>79.556238330059685</v>
      </c>
      <c r="PB34">
        <v>80.176429288944689</v>
      </c>
      <c r="PC34">
        <v>80.727701799386267</v>
      </c>
      <c r="PD34">
        <v>81.220851554837992</v>
      </c>
      <c r="PF34">
        <v>57.336546521019308</v>
      </c>
      <c r="PG34">
        <v>58.572524201045333</v>
      </c>
      <c r="PH34">
        <v>60.671758668052199</v>
      </c>
      <c r="PI34">
        <v>63.152975287151456</v>
      </c>
      <c r="PJ34">
        <v>65.651637894847028</v>
      </c>
      <c r="PK34">
        <v>67.970819221878713</v>
      </c>
      <c r="PL34">
        <v>70.035876237679204</v>
      </c>
      <c r="PM34">
        <v>71.838740913855787</v>
      </c>
      <c r="PN34">
        <v>73.400628836776079</v>
      </c>
      <c r="PP34">
        <v>10.315082561193284</v>
      </c>
      <c r="PQ34">
        <v>27.806069555844168</v>
      </c>
      <c r="PR34">
        <v>41.23221278344419</v>
      </c>
      <c r="PS34">
        <v>50.797684687577274</v>
      </c>
      <c r="PT34">
        <v>57.600749965522155</v>
      </c>
      <c r="PU34">
        <v>62.556905302780194</v>
      </c>
      <c r="PV34">
        <v>66.276704930931317</v>
      </c>
      <c r="PW34">
        <v>69.148998836084942</v>
      </c>
      <c r="PX34">
        <v>71.423173028283941</v>
      </c>
      <c r="PZ34">
        <v>74.752275784700515</v>
      </c>
      <c r="QA34">
        <v>73.400628836776079</v>
      </c>
      <c r="QB34">
        <v>71.838740913855787</v>
      </c>
      <c r="QC34">
        <v>70.035876237679204</v>
      </c>
      <c r="QD34">
        <v>67.970819221878713</v>
      </c>
      <c r="QE34">
        <v>65.651637894847028</v>
      </c>
      <c r="QF34">
        <v>63.152975287151456</v>
      </c>
      <c r="QG34">
        <v>60.671758668052199</v>
      </c>
      <c r="QH34">
        <v>58.572524201045333</v>
      </c>
      <c r="QJ34">
        <v>73.263027853830792</v>
      </c>
      <c r="QK34">
        <v>71.423173028283941</v>
      </c>
      <c r="QL34">
        <v>69.148998836084942</v>
      </c>
      <c r="QM34">
        <v>66.276704930931317</v>
      </c>
      <c r="QN34">
        <v>62.556905302780194</v>
      </c>
      <c r="QO34">
        <v>57.600749965522155</v>
      </c>
      <c r="QP34">
        <v>50.797684687577274</v>
      </c>
      <c r="QQ34">
        <v>41.23221278344419</v>
      </c>
      <c r="QR34">
        <v>27.806069555844168</v>
      </c>
      <c r="QT34">
        <v>81.868516056198317</v>
      </c>
      <c r="QU34">
        <v>81.458214014925289</v>
      </c>
      <c r="QV34">
        <v>81.006063936631492</v>
      </c>
      <c r="QW34">
        <v>80.5056581106859</v>
      </c>
      <c r="QX34">
        <v>79.949304441322312</v>
      </c>
      <c r="QY34">
        <v>79.327723568964444</v>
      </c>
      <c r="QZ34">
        <v>78.629674494878287</v>
      </c>
      <c r="RA34">
        <v>77.84150123913011</v>
      </c>
      <c r="RB34">
        <v>76.946606115581972</v>
      </c>
      <c r="RD34">
        <v>81.66454732970891</v>
      </c>
      <c r="RE34">
        <v>81.220851554837992</v>
      </c>
      <c r="RF34">
        <v>80.727701799386267</v>
      </c>
      <c r="RG34">
        <v>80.176429288944689</v>
      </c>
      <c r="RH34">
        <v>79.556238330059685</v>
      </c>
      <c r="RI34">
        <v>78.853520886884709</v>
      </c>
      <c r="RJ34">
        <v>78.050892552183086</v>
      </c>
      <c r="RK34">
        <v>77.125811159573161</v>
      </c>
      <c r="RL34">
        <v>76.048556597877322</v>
      </c>
      <c r="RN34">
        <v>84.528953214920691</v>
      </c>
      <c r="RO34">
        <v>84.342634028763342</v>
      </c>
      <c r="RP34">
        <v>84.143393705220049</v>
      </c>
      <c r="RQ34">
        <v>83.929865682376985</v>
      </c>
      <c r="RR34">
        <v>83.700487952351835</v>
      </c>
      <c r="RS34">
        <v>83.453467766676681</v>
      </c>
      <c r="RT34">
        <v>83.186738668042537</v>
      </c>
      <c r="RU34">
        <v>82.897907918728777</v>
      </c>
      <c r="RV34">
        <v>82.584191858767682</v>
      </c>
      <c r="RX34">
        <v>84.468090681418388</v>
      </c>
      <c r="RY34">
        <v>84.275260988007318</v>
      </c>
      <c r="RZ34">
        <v>84.068552536967644</v>
      </c>
      <c r="SA34">
        <v>83.846417061784649</v>
      </c>
      <c r="SB34">
        <v>83.607068122304952</v>
      </c>
      <c r="SC34">
        <v>83.348433696212822</v>
      </c>
      <c r="SD34">
        <v>83.06809703792436</v>
      </c>
      <c r="SE34">
        <v>82.763222292145585</v>
      </c>
      <c r="SF34">
        <v>82.430460101913354</v>
      </c>
      <c r="SH34">
        <v>75.924889386937167</v>
      </c>
      <c r="SI34">
        <v>76.946606115581972</v>
      </c>
      <c r="SJ34">
        <v>77.84150123913011</v>
      </c>
      <c r="SK34">
        <v>78.629674494878287</v>
      </c>
      <c r="SL34">
        <v>79.327723568964444</v>
      </c>
      <c r="SM34">
        <v>79.949304441322312</v>
      </c>
      <c r="SN34">
        <v>80.5056581106859</v>
      </c>
      <c r="SO34">
        <v>81.006063936631492</v>
      </c>
      <c r="SP34">
        <v>81.458214014925289</v>
      </c>
      <c r="SR34">
        <v>74.779210099476998</v>
      </c>
      <c r="SS34">
        <v>76.048556597877322</v>
      </c>
      <c r="ST34">
        <v>77.125811159573161</v>
      </c>
      <c r="SU34">
        <v>78.050892552183086</v>
      </c>
      <c r="SV34">
        <v>78.853520886884709</v>
      </c>
      <c r="SW34">
        <v>79.556238330059685</v>
      </c>
      <c r="SX34">
        <v>80.176429288944689</v>
      </c>
      <c r="SY34">
        <v>80.727701799386267</v>
      </c>
      <c r="SZ34">
        <v>81.220851554837992</v>
      </c>
      <c r="TB34">
        <v>57.336546521019308</v>
      </c>
      <c r="TC34">
        <v>58.572524201045333</v>
      </c>
      <c r="TD34">
        <v>60.671758668052199</v>
      </c>
      <c r="TE34">
        <v>63.152975287151456</v>
      </c>
      <c r="TF34">
        <v>65.651637894847028</v>
      </c>
      <c r="TG34">
        <v>67.970819221878713</v>
      </c>
      <c r="TH34">
        <v>70.035876237679204</v>
      </c>
      <c r="TI34">
        <v>71.838740913855787</v>
      </c>
      <c r="TJ34">
        <v>73.400628836776079</v>
      </c>
      <c r="TL34">
        <v>10.315082561193284</v>
      </c>
      <c r="TM34">
        <v>27.806069555844168</v>
      </c>
      <c r="TN34">
        <v>41.23221278344419</v>
      </c>
      <c r="TO34">
        <v>50.797684687577274</v>
      </c>
      <c r="TP34">
        <v>57.600749965522155</v>
      </c>
      <c r="TQ34">
        <v>62.556905302780194</v>
      </c>
      <c r="TR34">
        <v>66.276704930931317</v>
      </c>
      <c r="TS34">
        <v>69.148998836084942</v>
      </c>
      <c r="TT34">
        <v>71.423173028283941</v>
      </c>
      <c r="TV34">
        <v>74.752275784700515</v>
      </c>
      <c r="TW34">
        <v>73.400628836776079</v>
      </c>
      <c r="TX34">
        <v>71.838740913855787</v>
      </c>
      <c r="TY34">
        <v>70.035876237679204</v>
      </c>
      <c r="TZ34">
        <v>67.970819221878713</v>
      </c>
      <c r="UA34">
        <v>65.651637894847028</v>
      </c>
      <c r="UB34">
        <v>63.152975287151456</v>
      </c>
      <c r="UC34">
        <v>60.671758668052199</v>
      </c>
      <c r="UD34">
        <v>58.572524201045333</v>
      </c>
      <c r="UF34">
        <v>73.263027853830792</v>
      </c>
      <c r="UG34">
        <v>71.423173028283941</v>
      </c>
      <c r="UH34">
        <v>69.148998836084942</v>
      </c>
      <c r="UI34">
        <v>66.276704930931317</v>
      </c>
      <c r="UJ34">
        <v>62.556905302780194</v>
      </c>
      <c r="UK34">
        <v>57.600749965522155</v>
      </c>
      <c r="UL34">
        <v>50.797684687577274</v>
      </c>
      <c r="UM34">
        <v>41.23221278344419</v>
      </c>
      <c r="UN34">
        <v>27.806069555844168</v>
      </c>
      <c r="UP34">
        <v>81.868516056198317</v>
      </c>
      <c r="UQ34">
        <v>81.458214014925289</v>
      </c>
      <c r="UR34">
        <v>81.006063936631492</v>
      </c>
      <c r="US34">
        <v>80.5056581106859</v>
      </c>
      <c r="UT34">
        <v>79.949304441322312</v>
      </c>
      <c r="UU34">
        <v>79.327723568964444</v>
      </c>
      <c r="UV34">
        <v>78.629674494878287</v>
      </c>
      <c r="UW34">
        <v>77.84150123913011</v>
      </c>
      <c r="UX34">
        <v>76.946606115581972</v>
      </c>
      <c r="UZ34">
        <v>81.66454732970891</v>
      </c>
      <c r="VA34">
        <v>81.220851554837992</v>
      </c>
      <c r="VB34">
        <v>80.727701799386267</v>
      </c>
      <c r="VC34">
        <v>80.176429288944689</v>
      </c>
      <c r="VD34">
        <v>79.556238330059685</v>
      </c>
      <c r="VE34">
        <v>78.853520886884709</v>
      </c>
      <c r="VF34">
        <v>78.050892552183086</v>
      </c>
      <c r="VG34">
        <v>77.125811159573161</v>
      </c>
      <c r="VH34">
        <v>76.048556597877322</v>
      </c>
      <c r="VJ34">
        <v>84.528953214920691</v>
      </c>
      <c r="VK34">
        <v>84.342634028763342</v>
      </c>
      <c r="VL34">
        <v>84.143393705220049</v>
      </c>
      <c r="VM34">
        <v>83.929865682376985</v>
      </c>
      <c r="VN34">
        <v>83.700487952351835</v>
      </c>
      <c r="VO34">
        <v>83.453467766676681</v>
      </c>
      <c r="VP34">
        <v>83.186738668042537</v>
      </c>
      <c r="VQ34">
        <v>82.897907918728777</v>
      </c>
      <c r="VR34">
        <v>82.584191858767682</v>
      </c>
      <c r="VT34">
        <v>84.468090681418388</v>
      </c>
      <c r="VU34">
        <v>84.275260988007318</v>
      </c>
      <c r="VV34">
        <v>84.068552536967644</v>
      </c>
      <c r="VW34">
        <v>83.846417061784649</v>
      </c>
      <c r="VX34">
        <v>83.607068122304952</v>
      </c>
      <c r="VY34">
        <v>83.348433696212822</v>
      </c>
      <c r="VZ34">
        <v>83.06809703792436</v>
      </c>
      <c r="WA34">
        <v>82.763222292145585</v>
      </c>
      <c r="WB34">
        <v>82.430460101913354</v>
      </c>
      <c r="WC34">
        <v>82.065826685951137</v>
      </c>
    </row>
    <row r="36" spans="2:601">
      <c r="B36">
        <v>75.45170647892877</v>
      </c>
      <c r="C36">
        <v>76.662744792699669</v>
      </c>
      <c r="D36">
        <v>77.6909846321239</v>
      </c>
      <c r="E36">
        <v>78.574288977244649</v>
      </c>
      <c r="F36">
        <v>79.340886359092167</v>
      </c>
      <c r="G36">
        <v>80.012210581512207</v>
      </c>
      <c r="H36">
        <v>80.60480534260256</v>
      </c>
      <c r="I36">
        <v>81.131629475373231</v>
      </c>
      <c r="J36">
        <v>81.602969413262755</v>
      </c>
      <c r="L36">
        <v>69.056211657198702</v>
      </c>
      <c r="M36">
        <v>70.611433635075713</v>
      </c>
      <c r="N36">
        <v>71.966708819674508</v>
      </c>
      <c r="O36">
        <v>73.15550173388678</v>
      </c>
      <c r="P36">
        <v>74.204876429670932</v>
      </c>
      <c r="Q36">
        <v>75.136751050549421</v>
      </c>
      <c r="R36">
        <v>75.968946489276377</v>
      </c>
      <c r="S36">
        <v>76.716029712424287</v>
      </c>
      <c r="T36">
        <v>77.389979820991968</v>
      </c>
      <c r="V36">
        <v>19.723896795496916</v>
      </c>
      <c r="W36">
        <v>32.186987718009597</v>
      </c>
      <c r="X36">
        <v>43.982548576091418</v>
      </c>
      <c r="Y36">
        <v>52.789032745407766</v>
      </c>
      <c r="Z36">
        <v>59.158486405756292</v>
      </c>
      <c r="AA36">
        <v>63.835169540997342</v>
      </c>
      <c r="AB36">
        <v>67.36015585752925</v>
      </c>
      <c r="AC36">
        <v>70.088997021564566</v>
      </c>
      <c r="AD36">
        <v>72.25317929795095</v>
      </c>
      <c r="AF36">
        <v>37.507937794946045</v>
      </c>
      <c r="AG36">
        <v>39.968839558386975</v>
      </c>
      <c r="AH36">
        <v>43.950662321525215</v>
      </c>
      <c r="AI36">
        <v>48.410658148942815</v>
      </c>
      <c r="AJ36">
        <v>52.700307636451555</v>
      </c>
      <c r="AK36">
        <v>56.543776095157199</v>
      </c>
      <c r="AL36">
        <v>59.877898700351388</v>
      </c>
      <c r="AM36">
        <v>62.733295085698472</v>
      </c>
      <c r="AN36">
        <v>65.171971051822013</v>
      </c>
      <c r="AP36">
        <v>74.006039908132237</v>
      </c>
      <c r="AQ36">
        <v>72.25317929795095</v>
      </c>
      <c r="AR36">
        <v>70.088997021564566</v>
      </c>
      <c r="AS36">
        <v>67.36015585752925</v>
      </c>
      <c r="AT36">
        <v>63.835169540997342</v>
      </c>
      <c r="AU36">
        <v>59.158486405756292</v>
      </c>
      <c r="AV36">
        <v>52.789032745407766</v>
      </c>
      <c r="AW36">
        <v>43.982548576091418</v>
      </c>
      <c r="AX36">
        <v>32.186987718009597</v>
      </c>
      <c r="AZ36">
        <v>67.259799754003652</v>
      </c>
      <c r="BA36">
        <v>65.171971051822013</v>
      </c>
      <c r="BB36">
        <v>62.733295085698472</v>
      </c>
      <c r="BC36">
        <v>59.877898700351388</v>
      </c>
      <c r="BD36">
        <v>56.543776095157199</v>
      </c>
      <c r="BE36">
        <v>52.700307636451555</v>
      </c>
      <c r="BF36">
        <v>48.410658148942815</v>
      </c>
      <c r="BG36">
        <v>43.950662321525215</v>
      </c>
      <c r="BH36">
        <v>39.968839558386975</v>
      </c>
      <c r="BJ36">
        <v>82.027088851268999</v>
      </c>
      <c r="BK36">
        <v>81.602969413262755</v>
      </c>
      <c r="BL36">
        <v>81.131629475373231</v>
      </c>
      <c r="BM36">
        <v>80.60480534260256</v>
      </c>
      <c r="BN36">
        <v>80.012210581512207</v>
      </c>
      <c r="BO36">
        <v>79.340886359092167</v>
      </c>
      <c r="BP36">
        <v>78.574288977244649</v>
      </c>
      <c r="BQ36">
        <v>77.6909846321239</v>
      </c>
      <c r="BR36">
        <v>76.662744792699669</v>
      </c>
      <c r="BT36">
        <v>78.000710143174629</v>
      </c>
      <c r="BU36">
        <v>77.389979820991968</v>
      </c>
      <c r="BV36">
        <v>76.716029712424287</v>
      </c>
      <c r="BW36">
        <v>75.968946489276377</v>
      </c>
      <c r="BX36">
        <v>75.136751050549421</v>
      </c>
      <c r="BY36">
        <v>74.204876429670932</v>
      </c>
      <c r="BZ36">
        <v>73.15550173388678</v>
      </c>
      <c r="CA36">
        <v>71.966708819674508</v>
      </c>
      <c r="CB36">
        <v>70.611433635075713</v>
      </c>
      <c r="CD36">
        <v>84.707802015135201</v>
      </c>
      <c r="CE36">
        <v>84.523379501675294</v>
      </c>
      <c r="CF36">
        <v>84.325689231177293</v>
      </c>
      <c r="CG36">
        <v>84.113252038341599</v>
      </c>
      <c r="CH36">
        <v>83.884361409390266</v>
      </c>
      <c r="CI36">
        <v>83.637038279061045</v>
      </c>
      <c r="CJ36">
        <v>83.368974656959622</v>
      </c>
      <c r="CK36">
        <v>83.077462744898881</v>
      </c>
      <c r="CL36">
        <v>82.759305024115775</v>
      </c>
      <c r="CN36">
        <v>81.944224383913223</v>
      </c>
      <c r="CO36">
        <v>81.668847311884221</v>
      </c>
      <c r="CP36">
        <v>81.37425653251006</v>
      </c>
      <c r="CQ36">
        <v>81.058401761577642</v>
      </c>
      <c r="CR36">
        <v>80.718935768716094</v>
      </c>
      <c r="CS36">
        <v>80.353159801445159</v>
      </c>
      <c r="CT36">
        <v>79.957956843935378</v>
      </c>
      <c r="CU36">
        <v>79.529709537007989</v>
      </c>
      <c r="CV36">
        <v>79.064198649594388</v>
      </c>
      <c r="CX36">
        <v>75.45170647892877</v>
      </c>
      <c r="CY36">
        <v>76.662744792699669</v>
      </c>
      <c r="CZ36">
        <v>77.6909846321239</v>
      </c>
      <c r="DA36">
        <v>78.574288977244649</v>
      </c>
      <c r="DB36">
        <v>79.340886359092167</v>
      </c>
      <c r="DC36">
        <v>80.012210581512207</v>
      </c>
      <c r="DD36">
        <v>80.60480534260256</v>
      </c>
      <c r="DE36">
        <v>81.131629475373231</v>
      </c>
      <c r="DF36">
        <v>81.602969413262755</v>
      </c>
      <c r="DH36">
        <v>69.056211657198702</v>
      </c>
      <c r="DI36">
        <v>70.611433635075713</v>
      </c>
      <c r="DJ36">
        <v>71.966708819674508</v>
      </c>
      <c r="DK36">
        <v>73.15550173388678</v>
      </c>
      <c r="DL36">
        <v>74.204876429670932</v>
      </c>
      <c r="DM36">
        <v>75.136751050549421</v>
      </c>
      <c r="DN36">
        <v>75.968946489276377</v>
      </c>
      <c r="DO36">
        <v>76.716029712424287</v>
      </c>
      <c r="DP36">
        <v>77.389979820991968</v>
      </c>
      <c r="DR36">
        <v>19.723896795496916</v>
      </c>
      <c r="DS36">
        <v>32.186987718009597</v>
      </c>
      <c r="DT36">
        <v>43.982548576091418</v>
      </c>
      <c r="DU36">
        <v>52.789032745407766</v>
      </c>
      <c r="DV36">
        <v>59.158486405756292</v>
      </c>
      <c r="DW36">
        <v>63.835169540997342</v>
      </c>
      <c r="DX36">
        <v>67.36015585752925</v>
      </c>
      <c r="DY36">
        <v>70.088997021564566</v>
      </c>
      <c r="DZ36">
        <v>72.25317929795095</v>
      </c>
      <c r="EB36">
        <v>37.507937794946045</v>
      </c>
      <c r="EC36">
        <v>39.968839558386975</v>
      </c>
      <c r="ED36">
        <v>43.950662321525215</v>
      </c>
      <c r="EE36">
        <v>48.410658148942815</v>
      </c>
      <c r="EF36">
        <v>52.700307636451555</v>
      </c>
      <c r="EG36">
        <v>56.543776095157199</v>
      </c>
      <c r="EH36">
        <v>59.877898700351388</v>
      </c>
      <c r="EI36">
        <v>62.733295085698472</v>
      </c>
      <c r="EJ36">
        <v>65.171971051822013</v>
      </c>
      <c r="EL36">
        <v>74.006039908132237</v>
      </c>
      <c r="EM36">
        <v>72.25317929795095</v>
      </c>
      <c r="EN36">
        <v>70.088997021564566</v>
      </c>
      <c r="EO36">
        <v>67.36015585752925</v>
      </c>
      <c r="EP36">
        <v>63.835169540997342</v>
      </c>
      <c r="EQ36">
        <v>59.158486405756292</v>
      </c>
      <c r="ER36">
        <v>52.789032745407766</v>
      </c>
      <c r="ES36">
        <v>43.982548576091418</v>
      </c>
      <c r="ET36">
        <v>32.186987718009597</v>
      </c>
      <c r="EV36">
        <v>67.259799754003652</v>
      </c>
      <c r="EW36">
        <v>65.171971051822013</v>
      </c>
      <c r="EX36">
        <v>62.733295085698472</v>
      </c>
      <c r="EY36">
        <v>59.877898700351388</v>
      </c>
      <c r="EZ36">
        <v>56.543776095157199</v>
      </c>
      <c r="FA36">
        <v>52.700307636451555</v>
      </c>
      <c r="FB36">
        <v>48.410658148942815</v>
      </c>
      <c r="FC36">
        <v>43.950662321525215</v>
      </c>
      <c r="FD36">
        <v>39.968839558386975</v>
      </c>
      <c r="FF36">
        <v>82.027088851268999</v>
      </c>
      <c r="FG36">
        <v>81.602969413262755</v>
      </c>
      <c r="FH36">
        <v>81.131629475373231</v>
      </c>
      <c r="FI36">
        <v>80.60480534260256</v>
      </c>
      <c r="FJ36">
        <v>80.012210581512207</v>
      </c>
      <c r="FK36">
        <v>79.340886359092167</v>
      </c>
      <c r="FL36">
        <v>78.574288977244649</v>
      </c>
      <c r="FM36">
        <v>77.6909846321239</v>
      </c>
      <c r="FN36">
        <v>76.662744792699669</v>
      </c>
      <c r="FP36">
        <v>78.000710143174629</v>
      </c>
      <c r="FQ36">
        <v>77.389979820991968</v>
      </c>
      <c r="FR36">
        <v>76.716029712424287</v>
      </c>
      <c r="FS36">
        <v>75.968946489276377</v>
      </c>
      <c r="FT36">
        <v>75.136751050549421</v>
      </c>
      <c r="FU36">
        <v>74.204876429670932</v>
      </c>
      <c r="FV36">
        <v>73.15550173388678</v>
      </c>
      <c r="FW36">
        <v>71.966708819674508</v>
      </c>
      <c r="FX36">
        <v>70.611433635075713</v>
      </c>
      <c r="FZ36">
        <v>84.707802015135201</v>
      </c>
      <c r="GA36">
        <v>84.523379501675294</v>
      </c>
      <c r="GB36">
        <v>84.325689231177293</v>
      </c>
      <c r="GC36">
        <v>84.113252038341599</v>
      </c>
      <c r="GD36">
        <v>83.884361409390266</v>
      </c>
      <c r="GE36">
        <v>83.637038279061045</v>
      </c>
      <c r="GF36">
        <v>83.368974656959622</v>
      </c>
      <c r="GG36">
        <v>83.077462744898881</v>
      </c>
      <c r="GH36">
        <v>82.759305024115775</v>
      </c>
      <c r="GJ36">
        <v>81.944224383913223</v>
      </c>
      <c r="GK36">
        <v>81.668847311884221</v>
      </c>
      <c r="GL36">
        <v>81.37425653251006</v>
      </c>
      <c r="GM36">
        <v>81.058401761577642</v>
      </c>
      <c r="GN36">
        <v>80.718935768716094</v>
      </c>
      <c r="GO36">
        <v>80.353159801445159</v>
      </c>
      <c r="GP36">
        <v>79.957956843935378</v>
      </c>
      <c r="GQ36">
        <v>79.529709537007989</v>
      </c>
      <c r="GR36">
        <v>79.064198649594388</v>
      </c>
      <c r="GT36">
        <v>78.759628456986519</v>
      </c>
      <c r="GU36">
        <v>79.688059535354995</v>
      </c>
      <c r="GV36">
        <v>80.477860126778396</v>
      </c>
      <c r="GW36">
        <v>81.157349728038497</v>
      </c>
      <c r="GX36">
        <v>81.74776372345427</v>
      </c>
      <c r="GY36">
        <v>82.265298598410453</v>
      </c>
      <c r="GZ36">
        <v>82.722500342748148</v>
      </c>
      <c r="HA36">
        <v>83.129224780910974</v>
      </c>
      <c r="HB36">
        <v>83.49331382553811</v>
      </c>
      <c r="HD36">
        <v>63.991279710630117</v>
      </c>
      <c r="HE36">
        <v>65.96771481218876</v>
      </c>
      <c r="HF36">
        <v>67.680700450513385</v>
      </c>
      <c r="HG36">
        <v>69.17683649582564</v>
      </c>
      <c r="HH36">
        <v>70.492984847775716</v>
      </c>
      <c r="HI36">
        <v>71.658506242724059</v>
      </c>
      <c r="HJ36">
        <v>72.696968193992859</v>
      </c>
      <c r="HK36">
        <v>73.627440417376391</v>
      </c>
      <c r="HL36">
        <v>74.465477125468098</v>
      </c>
      <c r="HN36">
        <v>43.074827318726626</v>
      </c>
      <c r="HO36">
        <v>48.94895205583709</v>
      </c>
      <c r="HP36">
        <v>56.057230895214744</v>
      </c>
      <c r="HQ36">
        <v>62.012360896767959</v>
      </c>
      <c r="HR36">
        <v>66.55785264121684</v>
      </c>
      <c r="HS36">
        <v>69.990459989842918</v>
      </c>
      <c r="HT36">
        <v>72.620017961867717</v>
      </c>
      <c r="HU36">
        <v>74.676349043562126</v>
      </c>
      <c r="HV36">
        <v>76.318137321832992</v>
      </c>
      <c r="HX36">
        <v>13.306861426991023</v>
      </c>
      <c r="HY36">
        <v>19.917853636163002</v>
      </c>
      <c r="HZ36">
        <v>27.970234511158257</v>
      </c>
      <c r="IA36">
        <v>35.481004418358509</v>
      </c>
      <c r="IB36">
        <v>41.978352562449032</v>
      </c>
      <c r="IC36">
        <v>47.443814446851704</v>
      </c>
      <c r="ID36">
        <v>52.001338003147488</v>
      </c>
      <c r="IE36">
        <v>55.804409324835511</v>
      </c>
      <c r="IF36">
        <v>58.995051877653012</v>
      </c>
      <c r="IH36">
        <v>77.654093296761189</v>
      </c>
      <c r="II36">
        <v>76.318137321832992</v>
      </c>
      <c r="IJ36">
        <v>74.676349043562126</v>
      </c>
      <c r="IK36">
        <v>72.620017961867717</v>
      </c>
      <c r="IL36">
        <v>69.990459989842918</v>
      </c>
      <c r="IM36">
        <v>66.55785264121684</v>
      </c>
      <c r="IN36">
        <v>62.012360896767959</v>
      </c>
      <c r="IO36">
        <v>56.057230895214744</v>
      </c>
      <c r="IP36">
        <v>48.94895205583709</v>
      </c>
      <c r="IR36">
        <v>61.692181849556285</v>
      </c>
      <c r="IS36">
        <v>58.995051877653012</v>
      </c>
      <c r="IT36">
        <v>55.804409324835511</v>
      </c>
      <c r="IU36">
        <v>52.001338003147488</v>
      </c>
      <c r="IV36">
        <v>47.443814446851704</v>
      </c>
      <c r="IW36">
        <v>41.978352562449032</v>
      </c>
      <c r="IX36">
        <v>35.481004418358509</v>
      </c>
      <c r="IY36">
        <v>27.970234511158257</v>
      </c>
      <c r="IZ36">
        <v>19.917853636163002</v>
      </c>
      <c r="JB36">
        <v>83.821079781157835</v>
      </c>
      <c r="JC36">
        <v>83.49331382553811</v>
      </c>
      <c r="JD36">
        <v>83.129224780910974</v>
      </c>
      <c r="JE36">
        <v>82.722500342748148</v>
      </c>
      <c r="JF36">
        <v>82.265298598410453</v>
      </c>
      <c r="JG36">
        <v>81.74776372345427</v>
      </c>
      <c r="JH36">
        <v>81.157349728038497</v>
      </c>
      <c r="JI36">
        <v>80.477860126778396</v>
      </c>
      <c r="JJ36">
        <v>79.688059535354995</v>
      </c>
      <c r="JL36">
        <v>75.223864385713114</v>
      </c>
      <c r="JM36">
        <v>74.465477125468098</v>
      </c>
      <c r="JN36">
        <v>73.627440417376391</v>
      </c>
      <c r="JO36">
        <v>72.696968193992859</v>
      </c>
      <c r="JP36">
        <v>71.658506242724059</v>
      </c>
      <c r="JQ36">
        <v>70.492984847775716</v>
      </c>
      <c r="JR36">
        <v>69.17683649582564</v>
      </c>
      <c r="JS36">
        <v>67.680700450513385</v>
      </c>
      <c r="JT36">
        <v>65.96771481218876</v>
      </c>
      <c r="JV36">
        <v>85.895635738598685</v>
      </c>
      <c r="JW36">
        <v>85.752777996870947</v>
      </c>
      <c r="JX36">
        <v>85.599662358295419</v>
      </c>
      <c r="JY36">
        <v>85.435148326221594</v>
      </c>
      <c r="JZ36">
        <v>85.257920752460151</v>
      </c>
      <c r="KA36">
        <v>85.066455278377489</v>
      </c>
      <c r="KB36">
        <v>84.858975288303768</v>
      </c>
      <c r="KC36">
        <v>84.633397858557487</v>
      </c>
      <c r="KD36">
        <v>84.387265302629174</v>
      </c>
      <c r="KF36">
        <v>80.100842435688122</v>
      </c>
      <c r="KG36">
        <v>79.761238215166273</v>
      </c>
      <c r="KH36">
        <v>79.397800886752222</v>
      </c>
      <c r="KI36">
        <v>79.007965361406008</v>
      </c>
      <c r="KJ36">
        <v>78.588790516718504</v>
      </c>
      <c r="KK36">
        <v>78.136888905893102</v>
      </c>
      <c r="KL36">
        <v>77.648340420795677</v>
      </c>
      <c r="KM36">
        <v>77.118585576891689</v>
      </c>
      <c r="KN36">
        <v>76.542292741493284</v>
      </c>
      <c r="KP36">
        <v>78.759628456986519</v>
      </c>
      <c r="KQ36">
        <v>79.688059535354995</v>
      </c>
      <c r="KR36">
        <v>80.477860126778396</v>
      </c>
      <c r="KS36">
        <v>81.157349728038497</v>
      </c>
      <c r="KT36">
        <v>81.74776372345427</v>
      </c>
      <c r="KU36">
        <v>82.265298598410453</v>
      </c>
      <c r="KV36">
        <v>82.722500342748148</v>
      </c>
      <c r="KW36">
        <v>83.129224780910974</v>
      </c>
      <c r="KX36">
        <v>83.49331382553811</v>
      </c>
      <c r="KZ36">
        <v>63.991279710630117</v>
      </c>
      <c r="LA36">
        <v>65.96771481218876</v>
      </c>
      <c r="LB36">
        <v>67.680700450513385</v>
      </c>
      <c r="LC36">
        <v>69.17683649582564</v>
      </c>
      <c r="LD36">
        <v>70.492984847775716</v>
      </c>
      <c r="LE36">
        <v>71.658506242724059</v>
      </c>
      <c r="LF36">
        <v>72.696968193992859</v>
      </c>
      <c r="LG36">
        <v>73.627440417376391</v>
      </c>
      <c r="LH36">
        <v>74.465477125468098</v>
      </c>
      <c r="LJ36">
        <v>43.074827318726626</v>
      </c>
      <c r="LK36">
        <v>48.94895205583709</v>
      </c>
      <c r="LL36">
        <v>56.057230895214744</v>
      </c>
      <c r="LM36">
        <v>62.012360896767959</v>
      </c>
      <c r="LN36">
        <v>66.55785264121684</v>
      </c>
      <c r="LO36">
        <v>69.990459989842918</v>
      </c>
      <c r="LP36">
        <v>72.620017961867717</v>
      </c>
      <c r="LQ36">
        <v>74.676349043562126</v>
      </c>
      <c r="LR36">
        <v>76.318137321832992</v>
      </c>
      <c r="LT36">
        <v>13.306861426991023</v>
      </c>
      <c r="LU36">
        <v>19.917853636163002</v>
      </c>
      <c r="LV36">
        <v>27.970234511158257</v>
      </c>
      <c r="LW36">
        <v>35.481004418358509</v>
      </c>
      <c r="LX36">
        <v>41.978352562449032</v>
      </c>
      <c r="LY36">
        <v>47.443814446851704</v>
      </c>
      <c r="LZ36">
        <v>52.001338003147488</v>
      </c>
      <c r="MA36">
        <v>55.804409324835511</v>
      </c>
      <c r="MB36">
        <v>58.995051877653012</v>
      </c>
      <c r="MD36">
        <v>77.654093296761189</v>
      </c>
      <c r="ME36">
        <v>76.318137321832992</v>
      </c>
      <c r="MF36">
        <v>74.676349043562126</v>
      </c>
      <c r="MG36">
        <v>72.620017961867717</v>
      </c>
      <c r="MH36">
        <v>69.990459989842918</v>
      </c>
      <c r="MI36">
        <v>66.55785264121684</v>
      </c>
      <c r="MJ36">
        <v>62.012360896767959</v>
      </c>
      <c r="MK36">
        <v>56.057230895214744</v>
      </c>
      <c r="ML36">
        <v>48.94895205583709</v>
      </c>
      <c r="MN36">
        <v>61.692181849556285</v>
      </c>
      <c r="MO36">
        <v>58.995051877653012</v>
      </c>
      <c r="MP36">
        <v>55.804409324835511</v>
      </c>
      <c r="MQ36">
        <v>52.001338003147488</v>
      </c>
      <c r="MR36">
        <v>47.443814446851704</v>
      </c>
      <c r="MS36">
        <v>41.978352562449032</v>
      </c>
      <c r="MT36">
        <v>35.481004418358509</v>
      </c>
      <c r="MU36">
        <v>27.970234511158257</v>
      </c>
      <c r="MV36">
        <v>19.917853636163002</v>
      </c>
      <c r="MX36">
        <v>83.821079781157835</v>
      </c>
      <c r="MY36">
        <v>83.49331382553811</v>
      </c>
      <c r="MZ36">
        <v>83.129224780910974</v>
      </c>
      <c r="NA36">
        <v>82.722500342748148</v>
      </c>
      <c r="NB36">
        <v>82.265298598410453</v>
      </c>
      <c r="NC36">
        <v>81.74776372345427</v>
      </c>
      <c r="ND36">
        <v>81.157349728038497</v>
      </c>
      <c r="NE36">
        <v>80.477860126778396</v>
      </c>
      <c r="NF36">
        <v>79.688059535354995</v>
      </c>
      <c r="NH36">
        <v>75.223864385713114</v>
      </c>
      <c r="NI36">
        <v>74.465477125468098</v>
      </c>
      <c r="NJ36">
        <v>73.627440417376391</v>
      </c>
      <c r="NK36">
        <v>72.696968193992859</v>
      </c>
      <c r="NL36">
        <v>71.658506242724059</v>
      </c>
      <c r="NM36">
        <v>70.492984847775716</v>
      </c>
      <c r="NN36">
        <v>69.17683649582564</v>
      </c>
      <c r="NO36">
        <v>67.680700450513385</v>
      </c>
      <c r="NP36">
        <v>65.96771481218876</v>
      </c>
      <c r="NR36">
        <v>85.895635738598685</v>
      </c>
      <c r="NS36">
        <v>85.752777996870947</v>
      </c>
      <c r="NT36">
        <v>85.599662358295419</v>
      </c>
      <c r="NU36">
        <v>85.435148326221594</v>
      </c>
      <c r="NV36">
        <v>85.257920752460151</v>
      </c>
      <c r="NW36">
        <v>85.066455278377489</v>
      </c>
      <c r="NX36">
        <v>84.858975288303768</v>
      </c>
      <c r="NY36">
        <v>84.633397858557487</v>
      </c>
      <c r="NZ36">
        <v>84.387265302629174</v>
      </c>
      <c r="OB36">
        <v>80.100842435688122</v>
      </c>
      <c r="OC36">
        <v>79.761238215166273</v>
      </c>
      <c r="OD36">
        <v>79.397800886752222</v>
      </c>
      <c r="OE36">
        <v>79.007965361406008</v>
      </c>
      <c r="OF36">
        <v>78.588790516718504</v>
      </c>
      <c r="OG36">
        <v>78.136888905893102</v>
      </c>
      <c r="OH36">
        <v>77.648340420795677</v>
      </c>
      <c r="OI36">
        <v>77.118585576891689</v>
      </c>
      <c r="OJ36">
        <v>76.542292741493284</v>
      </c>
      <c r="OL36">
        <v>76.471488607757038</v>
      </c>
      <c r="OM36">
        <v>77.594693118047857</v>
      </c>
      <c r="ON36">
        <v>78.54897552238468</v>
      </c>
      <c r="OO36">
        <v>79.369161439811194</v>
      </c>
      <c r="OP36">
        <v>80.081265756820144</v>
      </c>
      <c r="OQ36">
        <v>80.705071539387177</v>
      </c>
      <c r="OR36">
        <v>81.255866814177963</v>
      </c>
      <c r="OS36">
        <v>81.745638522975511</v>
      </c>
      <c r="OT36">
        <v>82.183909246834872</v>
      </c>
      <c r="OV36">
        <v>66.478885270450121</v>
      </c>
      <c r="OW36">
        <v>68.244887772417357</v>
      </c>
      <c r="OX36">
        <v>69.779896808884388</v>
      </c>
      <c r="OY36">
        <v>71.123610606530519</v>
      </c>
      <c r="OZ36">
        <v>72.30780017334078</v>
      </c>
      <c r="PA36">
        <v>73.357993481569167</v>
      </c>
      <c r="PB36">
        <v>74.294820021278468</v>
      </c>
      <c r="PC36">
        <v>75.135061097842225</v>
      </c>
      <c r="PD36">
        <v>75.892462944248663</v>
      </c>
      <c r="PF36">
        <v>28.762167222517451</v>
      </c>
      <c r="PG36">
        <v>37.98796146429261</v>
      </c>
      <c r="PH36">
        <v>47.925932954151783</v>
      </c>
      <c r="PI36">
        <v>55.723854205965672</v>
      </c>
      <c r="PJ36">
        <v>61.482612056019242</v>
      </c>
      <c r="PK36">
        <v>65.754667328334122</v>
      </c>
      <c r="PL36">
        <v>68.99328468522863</v>
      </c>
      <c r="PM36">
        <v>71.509304934516422</v>
      </c>
      <c r="PN36">
        <v>73.509325932658527</v>
      </c>
      <c r="PP36">
        <v>27.666277112319797</v>
      </c>
      <c r="PQ36">
        <v>31.167093203133454</v>
      </c>
      <c r="PR36">
        <v>36.506023053941611</v>
      </c>
      <c r="PS36">
        <v>42.174504365962441</v>
      </c>
      <c r="PT36">
        <v>47.423989540307652</v>
      </c>
      <c r="PU36">
        <v>52.010738498591294</v>
      </c>
      <c r="PV36">
        <v>55.923586899971106</v>
      </c>
      <c r="PW36">
        <v>59.236515039377124</v>
      </c>
      <c r="PX36">
        <v>62.043270976774487</v>
      </c>
      <c r="PZ36">
        <v>75.131812772303064</v>
      </c>
      <c r="QA36">
        <v>73.509325932658527</v>
      </c>
      <c r="QB36">
        <v>71.509304934516422</v>
      </c>
      <c r="QC36">
        <v>68.99328468522863</v>
      </c>
      <c r="QD36">
        <v>65.754667328334122</v>
      </c>
      <c r="QE36">
        <v>61.482612056019242</v>
      </c>
      <c r="QF36">
        <v>55.723854205965672</v>
      </c>
      <c r="QG36">
        <v>47.925932954151783</v>
      </c>
      <c r="QH36">
        <v>37.98796146429261</v>
      </c>
      <c r="QJ36">
        <v>64.432253095311211</v>
      </c>
      <c r="QK36">
        <v>62.043270976774487</v>
      </c>
      <c r="QL36">
        <v>59.236515039377124</v>
      </c>
      <c r="QM36">
        <v>55.923586899971106</v>
      </c>
      <c r="QN36">
        <v>52.010738498591294</v>
      </c>
      <c r="QO36">
        <v>47.423989540307652</v>
      </c>
      <c r="QP36">
        <v>42.174504365962441</v>
      </c>
      <c r="QQ36">
        <v>36.506023053941611</v>
      </c>
      <c r="QR36">
        <v>31.167093203133454</v>
      </c>
      <c r="QT36">
        <v>82.578334116577594</v>
      </c>
      <c r="QU36">
        <v>82.183909246834872</v>
      </c>
      <c r="QV36">
        <v>81.745638522975511</v>
      </c>
      <c r="QW36">
        <v>81.255866814177963</v>
      </c>
      <c r="QX36">
        <v>80.705071539387177</v>
      </c>
      <c r="QY36">
        <v>80.081265756820144</v>
      </c>
      <c r="QZ36">
        <v>79.369161439811194</v>
      </c>
      <c r="RA36">
        <v>78.54897552238468</v>
      </c>
      <c r="RB36">
        <v>77.594693118047857</v>
      </c>
      <c r="RD36">
        <v>76.578364887764167</v>
      </c>
      <c r="RE36">
        <v>75.892462944248663</v>
      </c>
      <c r="RF36">
        <v>75.135061097842225</v>
      </c>
      <c r="RG36">
        <v>74.294820021278468</v>
      </c>
      <c r="RH36">
        <v>73.357993481569167</v>
      </c>
      <c r="RI36">
        <v>72.30780017334078</v>
      </c>
      <c r="RJ36">
        <v>71.123610606530519</v>
      </c>
      <c r="RK36">
        <v>69.779896808884388</v>
      </c>
      <c r="RL36">
        <v>68.244887772417357</v>
      </c>
      <c r="RN36">
        <v>85.072510922487197</v>
      </c>
      <c r="RO36">
        <v>84.900866463767002</v>
      </c>
      <c r="RP36">
        <v>84.716881406620814</v>
      </c>
      <c r="RQ36">
        <v>84.51918120408979</v>
      </c>
      <c r="RR36">
        <v>84.306180300415022</v>
      </c>
      <c r="RS36">
        <v>84.076040244254969</v>
      </c>
      <c r="RT36">
        <v>83.826617472147618</v>
      </c>
      <c r="RU36">
        <v>83.555397683263081</v>
      </c>
      <c r="RV36">
        <v>83.259412639305737</v>
      </c>
      <c r="RX36">
        <v>80.998527136953896</v>
      </c>
      <c r="RY36">
        <v>80.690286022612241</v>
      </c>
      <c r="RZ36">
        <v>80.360477341342005</v>
      </c>
      <c r="SA36">
        <v>80.006790038196598</v>
      </c>
      <c r="SB36">
        <v>79.62657637055112</v>
      </c>
      <c r="SC36">
        <v>79.216789517522955</v>
      </c>
      <c r="SD36">
        <v>78.773907120154576</v>
      </c>
      <c r="SE36">
        <v>78.293837020053417</v>
      </c>
      <c r="SF36">
        <v>77.771800334365309</v>
      </c>
      <c r="SH36">
        <v>76.471488607757038</v>
      </c>
      <c r="SI36">
        <v>77.594693118047857</v>
      </c>
      <c r="SJ36">
        <v>78.54897552238468</v>
      </c>
      <c r="SK36">
        <v>79.369161439811194</v>
      </c>
      <c r="SL36">
        <v>80.081265756820144</v>
      </c>
      <c r="SM36">
        <v>80.705071539387177</v>
      </c>
      <c r="SN36">
        <v>81.255866814177963</v>
      </c>
      <c r="SO36">
        <v>81.745638522975511</v>
      </c>
      <c r="SP36">
        <v>82.183909246834872</v>
      </c>
      <c r="SR36">
        <v>66.478885270450121</v>
      </c>
      <c r="SS36">
        <v>68.244887772417357</v>
      </c>
      <c r="ST36">
        <v>69.779896808884388</v>
      </c>
      <c r="SU36">
        <v>71.123610606530519</v>
      </c>
      <c r="SV36">
        <v>72.30780017334078</v>
      </c>
      <c r="SW36">
        <v>73.357993481569167</v>
      </c>
      <c r="SX36">
        <v>74.294820021278468</v>
      </c>
      <c r="SY36">
        <v>75.135061097842225</v>
      </c>
      <c r="SZ36">
        <v>75.892462944248663</v>
      </c>
      <c r="TB36">
        <v>28.762167222517451</v>
      </c>
      <c r="TC36">
        <v>37.98796146429261</v>
      </c>
      <c r="TD36">
        <v>47.925932954151783</v>
      </c>
      <c r="TE36">
        <v>55.723854205965672</v>
      </c>
      <c r="TF36">
        <v>61.482612056019242</v>
      </c>
      <c r="TG36">
        <v>65.754667328334122</v>
      </c>
      <c r="TH36">
        <v>68.99328468522863</v>
      </c>
      <c r="TI36">
        <v>71.509304934516422</v>
      </c>
      <c r="TJ36">
        <v>73.509325932658527</v>
      </c>
      <c r="TL36">
        <v>27.666277112319797</v>
      </c>
      <c r="TM36">
        <v>31.167093203133454</v>
      </c>
      <c r="TN36">
        <v>36.506023053941611</v>
      </c>
      <c r="TO36">
        <v>42.174504365962441</v>
      </c>
      <c r="TP36">
        <v>47.423989540307652</v>
      </c>
      <c r="TQ36">
        <v>52.010738498591294</v>
      </c>
      <c r="TR36">
        <v>55.923586899971106</v>
      </c>
      <c r="TS36">
        <v>59.236515039377124</v>
      </c>
      <c r="TT36">
        <v>62.043270976774487</v>
      </c>
      <c r="TV36">
        <v>75.131812772303064</v>
      </c>
      <c r="TW36">
        <v>73.509325932658527</v>
      </c>
      <c r="TX36">
        <v>71.509304934516422</v>
      </c>
      <c r="TY36">
        <v>68.99328468522863</v>
      </c>
      <c r="TZ36">
        <v>65.754667328334122</v>
      </c>
      <c r="UA36">
        <v>61.482612056019242</v>
      </c>
      <c r="UB36">
        <v>55.723854205965672</v>
      </c>
      <c r="UC36">
        <v>47.925932954151783</v>
      </c>
      <c r="UD36">
        <v>37.98796146429261</v>
      </c>
      <c r="UF36">
        <v>64.432253095311211</v>
      </c>
      <c r="UG36">
        <v>62.043270976774487</v>
      </c>
      <c r="UH36">
        <v>59.236515039377124</v>
      </c>
      <c r="UI36">
        <v>55.923586899971106</v>
      </c>
      <c r="UJ36">
        <v>52.010738498591294</v>
      </c>
      <c r="UK36">
        <v>47.423989540307652</v>
      </c>
      <c r="UL36">
        <v>42.174504365962441</v>
      </c>
      <c r="UM36">
        <v>36.506023053941611</v>
      </c>
      <c r="UN36">
        <v>31.167093203133454</v>
      </c>
      <c r="UP36">
        <v>82.578334116577594</v>
      </c>
      <c r="UQ36">
        <v>82.183909246834872</v>
      </c>
      <c r="UR36">
        <v>81.745638522975511</v>
      </c>
      <c r="US36">
        <v>81.255866814177963</v>
      </c>
      <c r="UT36">
        <v>80.705071539387177</v>
      </c>
      <c r="UU36">
        <v>80.081265756820144</v>
      </c>
      <c r="UV36">
        <v>79.369161439811194</v>
      </c>
      <c r="UW36">
        <v>78.54897552238468</v>
      </c>
      <c r="UX36">
        <v>77.594693118047857</v>
      </c>
      <c r="UZ36">
        <v>76.578364887764167</v>
      </c>
      <c r="VA36">
        <v>75.892462944248663</v>
      </c>
      <c r="VB36">
        <v>75.135061097842225</v>
      </c>
      <c r="VC36">
        <v>74.294820021278468</v>
      </c>
      <c r="VD36">
        <v>73.357993481569167</v>
      </c>
      <c r="VE36">
        <v>72.30780017334078</v>
      </c>
      <c r="VF36">
        <v>71.123610606530519</v>
      </c>
      <c r="VG36">
        <v>69.779896808884388</v>
      </c>
      <c r="VH36">
        <v>68.244887772417357</v>
      </c>
      <c r="VJ36">
        <v>85.072510922487197</v>
      </c>
      <c r="VK36">
        <v>84.900866463767002</v>
      </c>
      <c r="VL36">
        <v>84.716881406620814</v>
      </c>
      <c r="VM36">
        <v>84.51918120408979</v>
      </c>
      <c r="VN36">
        <v>84.306180300415022</v>
      </c>
      <c r="VO36">
        <v>84.076040244254969</v>
      </c>
      <c r="VP36">
        <v>83.826617472147618</v>
      </c>
      <c r="VQ36">
        <v>83.555397683263081</v>
      </c>
      <c r="VR36">
        <v>83.259412639305737</v>
      </c>
      <c r="VT36">
        <v>80.998527136953896</v>
      </c>
      <c r="VU36">
        <v>80.690286022612241</v>
      </c>
      <c r="VV36">
        <v>80.360477341342005</v>
      </c>
      <c r="VW36">
        <v>80.006790038196598</v>
      </c>
      <c r="VX36">
        <v>79.62657637055112</v>
      </c>
      <c r="VY36">
        <v>79.216789517522955</v>
      </c>
      <c r="VZ36">
        <v>78.773907120154576</v>
      </c>
      <c r="WA36">
        <v>78.293837020053417</v>
      </c>
      <c r="WB36">
        <v>77.771800334365309</v>
      </c>
      <c r="WC36">
        <v>77.202185497968031</v>
      </c>
    </row>
    <row r="37" spans="2:601">
      <c r="B37">
        <v>74.41903290628079</v>
      </c>
      <c r="C37">
        <v>75.715034293039778</v>
      </c>
      <c r="D37">
        <v>76.81559654758918</v>
      </c>
      <c r="E37">
        <v>77.761159758000858</v>
      </c>
      <c r="F37">
        <v>78.581884232549527</v>
      </c>
      <c r="G37">
        <v>79.300677592579362</v>
      </c>
      <c r="H37">
        <v>79.935225845955813</v>
      </c>
      <c r="I37">
        <v>80.499385837431745</v>
      </c>
      <c r="J37">
        <v>81.004159048937936</v>
      </c>
      <c r="L37">
        <v>69.707262024810277</v>
      </c>
      <c r="M37">
        <v>71.257695458965259</v>
      </c>
      <c r="N37">
        <v>72.600382331487921</v>
      </c>
      <c r="O37">
        <v>73.77218304257967</v>
      </c>
      <c r="P37">
        <v>74.802271453438721</v>
      </c>
      <c r="Q37">
        <v>75.713876806725082</v>
      </c>
      <c r="R37">
        <v>76.525630469075722</v>
      </c>
      <c r="S37">
        <v>77.25259347583868</v>
      </c>
      <c r="T37">
        <v>77.907037725808962</v>
      </c>
      <c r="V37">
        <v>11.316948141110329</v>
      </c>
      <c r="W37">
        <v>27.593497723748442</v>
      </c>
      <c r="X37">
        <v>40.691026641750099</v>
      </c>
      <c r="Y37">
        <v>50.181494244194283</v>
      </c>
      <c r="Z37">
        <v>56.999519952542215</v>
      </c>
      <c r="AA37">
        <v>61.998281481401669</v>
      </c>
      <c r="AB37">
        <v>65.765687772463451</v>
      </c>
      <c r="AC37">
        <v>68.682935737375544</v>
      </c>
      <c r="AD37">
        <v>70.997256205682731</v>
      </c>
      <c r="AF37">
        <v>33.934662311513378</v>
      </c>
      <c r="AG37">
        <v>37.231842127377739</v>
      </c>
      <c r="AH37">
        <v>42.282696254171654</v>
      </c>
      <c r="AI37">
        <v>47.622318702898184</v>
      </c>
      <c r="AJ37">
        <v>52.514655178942782</v>
      </c>
      <c r="AK37">
        <v>56.736058361135733</v>
      </c>
      <c r="AL37">
        <v>60.294978104887612</v>
      </c>
      <c r="AM37">
        <v>63.277828561603528</v>
      </c>
      <c r="AN37">
        <v>65.783845230468884</v>
      </c>
      <c r="AP37">
        <v>72.872255706503864</v>
      </c>
      <c r="AQ37">
        <v>70.997256205682731</v>
      </c>
      <c r="AR37">
        <v>68.682935737375544</v>
      </c>
      <c r="AS37">
        <v>65.765687772463451</v>
      </c>
      <c r="AT37">
        <v>61.998281481401669</v>
      </c>
      <c r="AU37">
        <v>56.999519952542215</v>
      </c>
      <c r="AV37">
        <v>50.181494244194283</v>
      </c>
      <c r="AW37">
        <v>40.691026641750099</v>
      </c>
      <c r="AX37">
        <v>27.593497723748442</v>
      </c>
      <c r="AZ37">
        <v>67.902353973557041</v>
      </c>
      <c r="BA37">
        <v>65.783845230468884</v>
      </c>
      <c r="BB37">
        <v>63.277828561603528</v>
      </c>
      <c r="BC37">
        <v>60.294978104887612</v>
      </c>
      <c r="BD37">
        <v>56.736058361135733</v>
      </c>
      <c r="BE37">
        <v>52.514655178942782</v>
      </c>
      <c r="BF37">
        <v>47.622318702898184</v>
      </c>
      <c r="BG37">
        <v>42.282696254171654</v>
      </c>
      <c r="BH37">
        <v>37.231842127377739</v>
      </c>
      <c r="BJ37">
        <v>81.458385171804281</v>
      </c>
      <c r="BK37">
        <v>81.004159048937936</v>
      </c>
      <c r="BL37">
        <v>80.499385837431745</v>
      </c>
      <c r="BM37">
        <v>79.935225845955813</v>
      </c>
      <c r="BN37">
        <v>79.300677592579362</v>
      </c>
      <c r="BO37">
        <v>78.581884232549527</v>
      </c>
      <c r="BP37">
        <v>77.761159758000858</v>
      </c>
      <c r="BQ37">
        <v>76.81559654758918</v>
      </c>
      <c r="BR37">
        <v>75.715034293039778</v>
      </c>
      <c r="BT37">
        <v>78.499040826155266</v>
      </c>
      <c r="BU37">
        <v>77.907037725808962</v>
      </c>
      <c r="BV37">
        <v>77.25259347583868</v>
      </c>
      <c r="BW37">
        <v>76.525630469075722</v>
      </c>
      <c r="BX37">
        <v>75.713876806725082</v>
      </c>
      <c r="BY37">
        <v>74.802271453438721</v>
      </c>
      <c r="BZ37">
        <v>73.77218304257967</v>
      </c>
      <c r="CA37">
        <v>72.600382331487921</v>
      </c>
      <c r="CB37">
        <v>71.257695458965259</v>
      </c>
      <c r="CD37">
        <v>84.329833855046587</v>
      </c>
      <c r="CE37">
        <v>84.132267946747717</v>
      </c>
      <c r="CF37">
        <v>83.920491863059411</v>
      </c>
      <c r="CG37">
        <v>83.692921858459599</v>
      </c>
      <c r="CH37">
        <v>83.447730861820219</v>
      </c>
      <c r="CI37">
        <v>83.182800120669157</v>
      </c>
      <c r="CJ37">
        <v>82.895658902833176</v>
      </c>
      <c r="CK37">
        <v>82.583408688885299</v>
      </c>
      <c r="CL37">
        <v>82.242627026248925</v>
      </c>
      <c r="CN37">
        <v>82.301003258546288</v>
      </c>
      <c r="CO37">
        <v>82.0365149365268</v>
      </c>
      <c r="CP37">
        <v>81.753426020066399</v>
      </c>
      <c r="CQ37">
        <v>81.449728882444248</v>
      </c>
      <c r="CR37">
        <v>81.123120530964798</v>
      </c>
      <c r="CS37">
        <v>80.770947158941439</v>
      </c>
      <c r="CT37">
        <v>80.390135978920171</v>
      </c>
      <c r="CU37">
        <v>79.977110885784413</v>
      </c>
      <c r="CV37">
        <v>79.527687420734097</v>
      </c>
      <c r="CX37">
        <v>74.41903290628079</v>
      </c>
      <c r="CY37">
        <v>75.715034293039778</v>
      </c>
      <c r="CZ37">
        <v>76.81559654758918</v>
      </c>
      <c r="DA37">
        <v>77.761159758000858</v>
      </c>
      <c r="DB37">
        <v>78.581884232549527</v>
      </c>
      <c r="DC37">
        <v>79.300677592579362</v>
      </c>
      <c r="DD37">
        <v>79.935225845955813</v>
      </c>
      <c r="DE37">
        <v>80.499385837431745</v>
      </c>
      <c r="DF37">
        <v>81.004159048937936</v>
      </c>
      <c r="DH37">
        <v>69.707262024810277</v>
      </c>
      <c r="DI37">
        <v>71.257695458965259</v>
      </c>
      <c r="DJ37">
        <v>72.600382331487921</v>
      </c>
      <c r="DK37">
        <v>73.77218304257967</v>
      </c>
      <c r="DL37">
        <v>74.802271453438721</v>
      </c>
      <c r="DM37">
        <v>75.713876806725082</v>
      </c>
      <c r="DN37">
        <v>76.525630469075722</v>
      </c>
      <c r="DO37">
        <v>77.25259347583868</v>
      </c>
      <c r="DP37">
        <v>77.907037725808962</v>
      </c>
      <c r="DR37">
        <v>11.316948141110329</v>
      </c>
      <c r="DS37">
        <v>27.593497723748442</v>
      </c>
      <c r="DT37">
        <v>40.691026641750099</v>
      </c>
      <c r="DU37">
        <v>50.181494244194283</v>
      </c>
      <c r="DV37">
        <v>56.999519952542215</v>
      </c>
      <c r="DW37">
        <v>61.998281481401669</v>
      </c>
      <c r="DX37">
        <v>65.765687772463451</v>
      </c>
      <c r="DY37">
        <v>68.682935737375544</v>
      </c>
      <c r="DZ37">
        <v>70.997256205682731</v>
      </c>
      <c r="EB37">
        <v>33.934662311513378</v>
      </c>
      <c r="EC37">
        <v>37.231842127377739</v>
      </c>
      <c r="ED37">
        <v>42.282696254171654</v>
      </c>
      <c r="EE37">
        <v>47.622318702898184</v>
      </c>
      <c r="EF37">
        <v>52.514655178942782</v>
      </c>
      <c r="EG37">
        <v>56.736058361135733</v>
      </c>
      <c r="EH37">
        <v>60.294978104887612</v>
      </c>
      <c r="EI37">
        <v>63.277828561603528</v>
      </c>
      <c r="EJ37">
        <v>65.783845230468884</v>
      </c>
      <c r="EL37">
        <v>72.872255706503864</v>
      </c>
      <c r="EM37">
        <v>70.997256205682731</v>
      </c>
      <c r="EN37">
        <v>68.682935737375544</v>
      </c>
      <c r="EO37">
        <v>65.765687772463451</v>
      </c>
      <c r="EP37">
        <v>61.998281481401669</v>
      </c>
      <c r="EQ37">
        <v>56.999519952542215</v>
      </c>
      <c r="ER37">
        <v>50.181494244194283</v>
      </c>
      <c r="ES37">
        <v>40.691026641750099</v>
      </c>
      <c r="ET37">
        <v>27.593497723748442</v>
      </c>
      <c r="EV37">
        <v>67.902353973557041</v>
      </c>
      <c r="EW37">
        <v>65.783845230468884</v>
      </c>
      <c r="EX37">
        <v>63.277828561603528</v>
      </c>
      <c r="EY37">
        <v>60.294978104887612</v>
      </c>
      <c r="EZ37">
        <v>56.736058361135733</v>
      </c>
      <c r="FA37">
        <v>52.514655178942782</v>
      </c>
      <c r="FB37">
        <v>47.622318702898184</v>
      </c>
      <c r="FC37">
        <v>42.282696254171654</v>
      </c>
      <c r="FD37">
        <v>37.231842127377739</v>
      </c>
      <c r="FF37">
        <v>81.458385171804281</v>
      </c>
      <c r="FG37">
        <v>81.004159048937936</v>
      </c>
      <c r="FH37">
        <v>80.499385837431745</v>
      </c>
      <c r="FI37">
        <v>79.935225845955813</v>
      </c>
      <c r="FJ37">
        <v>79.300677592579362</v>
      </c>
      <c r="FK37">
        <v>78.581884232549527</v>
      </c>
      <c r="FL37">
        <v>77.761159758000858</v>
      </c>
      <c r="FM37">
        <v>76.81559654758918</v>
      </c>
      <c r="FN37">
        <v>75.715034293039778</v>
      </c>
      <c r="FP37">
        <v>78.499040826155266</v>
      </c>
      <c r="FQ37">
        <v>77.907037725808962</v>
      </c>
      <c r="FR37">
        <v>77.25259347583868</v>
      </c>
      <c r="FS37">
        <v>76.525630469075722</v>
      </c>
      <c r="FT37">
        <v>75.713876806725082</v>
      </c>
      <c r="FU37">
        <v>74.802271453438721</v>
      </c>
      <c r="FV37">
        <v>73.77218304257967</v>
      </c>
      <c r="FW37">
        <v>72.600382331487921</v>
      </c>
      <c r="FX37">
        <v>71.257695458965259</v>
      </c>
      <c r="FZ37">
        <v>84.329833855046587</v>
      </c>
      <c r="GA37">
        <v>84.132267946747717</v>
      </c>
      <c r="GB37">
        <v>83.920491863059411</v>
      </c>
      <c r="GC37">
        <v>83.692921858459599</v>
      </c>
      <c r="GD37">
        <v>83.447730861820219</v>
      </c>
      <c r="GE37">
        <v>83.182800120669157</v>
      </c>
      <c r="GF37">
        <v>82.895658902833176</v>
      </c>
      <c r="GG37">
        <v>82.583408688885299</v>
      </c>
      <c r="GH37">
        <v>82.242627026248925</v>
      </c>
      <c r="GJ37">
        <v>82.301003258546288</v>
      </c>
      <c r="GK37">
        <v>82.0365149365268</v>
      </c>
      <c r="GL37">
        <v>81.753426020066399</v>
      </c>
      <c r="GM37">
        <v>81.449728882444248</v>
      </c>
      <c r="GN37">
        <v>81.123120530964798</v>
      </c>
      <c r="GO37">
        <v>80.770947158941439</v>
      </c>
      <c r="GP37">
        <v>80.390135978920171</v>
      </c>
      <c r="GQ37">
        <v>79.977110885784413</v>
      </c>
      <c r="GR37">
        <v>79.527687420734097</v>
      </c>
      <c r="GT37">
        <v>76.610136161309114</v>
      </c>
      <c r="GU37">
        <v>77.717425986615694</v>
      </c>
      <c r="GV37">
        <v>78.659089121350263</v>
      </c>
      <c r="GW37">
        <v>79.469040164573471</v>
      </c>
      <c r="GX37">
        <v>80.172683655801706</v>
      </c>
      <c r="GY37">
        <v>80.78938079043904</v>
      </c>
      <c r="GZ37">
        <v>81.334119895176201</v>
      </c>
      <c r="HA37">
        <v>81.818669793097058</v>
      </c>
      <c r="HB37">
        <v>82.252390885660262</v>
      </c>
      <c r="HD37">
        <v>65.717880045424906</v>
      </c>
      <c r="HE37">
        <v>67.60507030235614</v>
      </c>
      <c r="HF37">
        <v>69.232716389006299</v>
      </c>
      <c r="HG37">
        <v>70.648658280738118</v>
      </c>
      <c r="HH37">
        <v>71.89017882615272</v>
      </c>
      <c r="HI37">
        <v>72.98661848107534</v>
      </c>
      <c r="HJ37">
        <v>73.961297142983781</v>
      </c>
      <c r="HK37">
        <v>74.83293029059142</v>
      </c>
      <c r="HL37">
        <v>75.616678761740886</v>
      </c>
      <c r="HN37">
        <v>32.28562928480271</v>
      </c>
      <c r="HO37">
        <v>40.173560760056652</v>
      </c>
      <c r="HP37">
        <v>49.177301204885474</v>
      </c>
      <c r="HQ37">
        <v>56.489464762130773</v>
      </c>
      <c r="HR37">
        <v>61.993511371215781</v>
      </c>
      <c r="HS37">
        <v>66.122532719095901</v>
      </c>
      <c r="HT37">
        <v>69.274585201072284</v>
      </c>
      <c r="HU37">
        <v>71.734568961184365</v>
      </c>
      <c r="HV37">
        <v>73.696187126570976</v>
      </c>
      <c r="HX37">
        <v>10.337600701482202</v>
      </c>
      <c r="HY37">
        <v>19.253607696774328</v>
      </c>
      <c r="HZ37">
        <v>28.68864415351344</v>
      </c>
      <c r="IA37">
        <v>36.946488658690726</v>
      </c>
      <c r="IB37">
        <v>43.81458109811944</v>
      </c>
      <c r="IC37">
        <v>49.430706728153687</v>
      </c>
      <c r="ID37">
        <v>54.015323750365958</v>
      </c>
      <c r="IE37">
        <v>57.779471988717219</v>
      </c>
      <c r="IF37">
        <v>60.898279379615516</v>
      </c>
      <c r="IH37">
        <v>75.29107959379607</v>
      </c>
      <c r="II37">
        <v>73.696187126570976</v>
      </c>
      <c r="IJ37">
        <v>71.734568961184365</v>
      </c>
      <c r="IK37">
        <v>69.274585201072284</v>
      </c>
      <c r="IL37">
        <v>66.122532719095901</v>
      </c>
      <c r="IM37">
        <v>61.993511371215781</v>
      </c>
      <c r="IN37">
        <v>56.489464762130773</v>
      </c>
      <c r="IO37">
        <v>49.177301204885474</v>
      </c>
      <c r="IP37">
        <v>40.173560760056652</v>
      </c>
      <c r="IR37">
        <v>63.509204991114515</v>
      </c>
      <c r="IS37">
        <v>60.898279379615516</v>
      </c>
      <c r="IT37">
        <v>57.779471988717219</v>
      </c>
      <c r="IU37">
        <v>54.015323750365958</v>
      </c>
      <c r="IV37">
        <v>49.430706728153687</v>
      </c>
      <c r="IW37">
        <v>43.81458109811944</v>
      </c>
      <c r="IX37">
        <v>36.946488658690726</v>
      </c>
      <c r="IY37">
        <v>28.68864415351344</v>
      </c>
      <c r="IZ37">
        <v>19.253607696774328</v>
      </c>
      <c r="JB37">
        <v>82.64281539941058</v>
      </c>
      <c r="JC37">
        <v>82.252390885660262</v>
      </c>
      <c r="JD37">
        <v>81.818669793097058</v>
      </c>
      <c r="JE37">
        <v>81.334119895176201</v>
      </c>
      <c r="JF37">
        <v>80.78938079043904</v>
      </c>
      <c r="JG37">
        <v>80.172683655801706</v>
      </c>
      <c r="JH37">
        <v>79.469040164573471</v>
      </c>
      <c r="JI37">
        <v>78.659089121350263</v>
      </c>
      <c r="JJ37">
        <v>77.717425986615694</v>
      </c>
      <c r="JL37">
        <v>76.324933048781517</v>
      </c>
      <c r="JM37">
        <v>75.616678761740886</v>
      </c>
      <c r="JN37">
        <v>74.83293029059142</v>
      </c>
      <c r="JO37">
        <v>73.961297142983781</v>
      </c>
      <c r="JP37">
        <v>72.98661848107534</v>
      </c>
      <c r="JQ37">
        <v>71.89017882615272</v>
      </c>
      <c r="JR37">
        <v>70.648658280738118</v>
      </c>
      <c r="JS37">
        <v>69.232716389006299</v>
      </c>
      <c r="JT37">
        <v>67.60507030235614</v>
      </c>
      <c r="JV37">
        <v>85.113468652849804</v>
      </c>
      <c r="JW37">
        <v>84.943358122687073</v>
      </c>
      <c r="JX37">
        <v>84.761029510522746</v>
      </c>
      <c r="JY37">
        <v>84.565123849047609</v>
      </c>
      <c r="JZ37">
        <v>84.354073951130559</v>
      </c>
      <c r="KA37">
        <v>84.126063178777187</v>
      </c>
      <c r="KB37">
        <v>83.878974076006003</v>
      </c>
      <c r="KC37">
        <v>83.610323856375317</v>
      </c>
      <c r="KD37">
        <v>83.317182678590811</v>
      </c>
      <c r="KF37">
        <v>80.859822822047491</v>
      </c>
      <c r="KG37">
        <v>80.545000694599352</v>
      </c>
      <c r="KH37">
        <v>80.207944092519909</v>
      </c>
      <c r="KI37">
        <v>79.846238241649885</v>
      </c>
      <c r="KJ37">
        <v>79.457110006145129</v>
      </c>
      <c r="KK37">
        <v>79.037359807621513</v>
      </c>
      <c r="KL37">
        <v>78.583277669850773</v>
      </c>
      <c r="KM37">
        <v>78.090538981828686</v>
      </c>
      <c r="KN37">
        <v>77.554074150097932</v>
      </c>
      <c r="KP37">
        <v>76.610136161309114</v>
      </c>
      <c r="KQ37">
        <v>77.717425986615694</v>
      </c>
      <c r="KR37">
        <v>78.659089121350263</v>
      </c>
      <c r="KS37">
        <v>79.469040164573471</v>
      </c>
      <c r="KT37">
        <v>80.172683655801706</v>
      </c>
      <c r="KU37">
        <v>80.78938079043904</v>
      </c>
      <c r="KV37">
        <v>81.334119895176201</v>
      </c>
      <c r="KW37">
        <v>81.818669793097058</v>
      </c>
      <c r="KX37">
        <v>82.252390885660262</v>
      </c>
      <c r="KZ37">
        <v>65.717880045424906</v>
      </c>
      <c r="LA37">
        <v>67.60507030235614</v>
      </c>
      <c r="LB37">
        <v>69.232716389006299</v>
      </c>
      <c r="LC37">
        <v>70.648658280738118</v>
      </c>
      <c r="LD37">
        <v>71.89017882615272</v>
      </c>
      <c r="LE37">
        <v>72.98661848107534</v>
      </c>
      <c r="LF37">
        <v>73.961297142983781</v>
      </c>
      <c r="LG37">
        <v>74.83293029059142</v>
      </c>
      <c r="LH37">
        <v>75.616678761740886</v>
      </c>
      <c r="LJ37">
        <v>32.28562928480271</v>
      </c>
      <c r="LK37">
        <v>40.173560760056652</v>
      </c>
      <c r="LL37">
        <v>49.177301204885474</v>
      </c>
      <c r="LM37">
        <v>56.489464762130773</v>
      </c>
      <c r="LN37">
        <v>61.993511371215781</v>
      </c>
      <c r="LO37">
        <v>66.122532719095901</v>
      </c>
      <c r="LP37">
        <v>69.274585201072284</v>
      </c>
      <c r="LQ37">
        <v>71.734568961184365</v>
      </c>
      <c r="LR37">
        <v>73.696187126570976</v>
      </c>
      <c r="LT37">
        <v>10.337600701482202</v>
      </c>
      <c r="LU37">
        <v>19.253607696774328</v>
      </c>
      <c r="LV37">
        <v>28.68864415351344</v>
      </c>
      <c r="LW37">
        <v>36.946488658690726</v>
      </c>
      <c r="LX37">
        <v>43.81458109811944</v>
      </c>
      <c r="LY37">
        <v>49.430706728153687</v>
      </c>
      <c r="LZ37">
        <v>54.015323750365958</v>
      </c>
      <c r="MA37">
        <v>57.779471988717219</v>
      </c>
      <c r="MB37">
        <v>60.898279379615516</v>
      </c>
      <c r="MD37">
        <v>75.29107959379607</v>
      </c>
      <c r="ME37">
        <v>73.696187126570976</v>
      </c>
      <c r="MF37">
        <v>71.734568961184365</v>
      </c>
      <c r="MG37">
        <v>69.274585201072284</v>
      </c>
      <c r="MH37">
        <v>66.122532719095901</v>
      </c>
      <c r="MI37">
        <v>61.993511371215781</v>
      </c>
      <c r="MJ37">
        <v>56.489464762130773</v>
      </c>
      <c r="MK37">
        <v>49.177301204885474</v>
      </c>
      <c r="ML37">
        <v>40.173560760056652</v>
      </c>
      <c r="MN37">
        <v>63.509204991114515</v>
      </c>
      <c r="MO37">
        <v>60.898279379615516</v>
      </c>
      <c r="MP37">
        <v>57.779471988717219</v>
      </c>
      <c r="MQ37">
        <v>54.015323750365958</v>
      </c>
      <c r="MR37">
        <v>49.430706728153687</v>
      </c>
      <c r="MS37">
        <v>43.81458109811944</v>
      </c>
      <c r="MT37">
        <v>36.946488658690726</v>
      </c>
      <c r="MU37">
        <v>28.68864415351344</v>
      </c>
      <c r="MV37">
        <v>19.253607696774328</v>
      </c>
      <c r="MX37">
        <v>82.64281539941058</v>
      </c>
      <c r="MY37">
        <v>82.252390885660262</v>
      </c>
      <c r="MZ37">
        <v>81.818669793097058</v>
      </c>
      <c r="NA37">
        <v>81.334119895176201</v>
      </c>
      <c r="NB37">
        <v>80.78938079043904</v>
      </c>
      <c r="NC37">
        <v>80.172683655801706</v>
      </c>
      <c r="ND37">
        <v>79.469040164573471</v>
      </c>
      <c r="NE37">
        <v>78.659089121350263</v>
      </c>
      <c r="NF37">
        <v>77.717425986615694</v>
      </c>
      <c r="NH37">
        <v>76.324933048781517</v>
      </c>
      <c r="NI37">
        <v>75.616678761740886</v>
      </c>
      <c r="NJ37">
        <v>74.83293029059142</v>
      </c>
      <c r="NK37">
        <v>73.961297142983781</v>
      </c>
      <c r="NL37">
        <v>72.98661848107534</v>
      </c>
      <c r="NM37">
        <v>71.89017882615272</v>
      </c>
      <c r="NN37">
        <v>70.648658280738118</v>
      </c>
      <c r="NO37">
        <v>69.232716389006299</v>
      </c>
      <c r="NP37">
        <v>67.60507030235614</v>
      </c>
      <c r="NR37">
        <v>85.113468652849804</v>
      </c>
      <c r="NS37">
        <v>84.943358122687073</v>
      </c>
      <c r="NT37">
        <v>84.761029510522746</v>
      </c>
      <c r="NU37">
        <v>84.565123849047609</v>
      </c>
      <c r="NV37">
        <v>84.354073951130559</v>
      </c>
      <c r="NW37">
        <v>84.126063178777187</v>
      </c>
      <c r="NX37">
        <v>83.878974076006003</v>
      </c>
      <c r="NY37">
        <v>83.610323856375317</v>
      </c>
      <c r="NZ37">
        <v>83.317182678590811</v>
      </c>
      <c r="OB37">
        <v>80.859822822047491</v>
      </c>
      <c r="OC37">
        <v>80.545000694599352</v>
      </c>
      <c r="OD37">
        <v>80.207944092519909</v>
      </c>
      <c r="OE37">
        <v>79.846238241649885</v>
      </c>
      <c r="OF37">
        <v>79.457110006145129</v>
      </c>
      <c r="OG37">
        <v>79.037359807621513</v>
      </c>
      <c r="OH37">
        <v>78.583277669850773</v>
      </c>
      <c r="OI37">
        <v>78.090538981828686</v>
      </c>
      <c r="OJ37">
        <v>77.554074150097932</v>
      </c>
      <c r="OL37">
        <v>74.950895053440888</v>
      </c>
      <c r="OM37">
        <v>76.200784940182572</v>
      </c>
      <c r="ON37">
        <v>77.262584519093409</v>
      </c>
      <c r="OO37">
        <v>78.17510843769999</v>
      </c>
      <c r="OP37">
        <v>78.967337607552196</v>
      </c>
      <c r="OQ37">
        <v>79.661303232170837</v>
      </c>
      <c r="OR37">
        <v>80.274026524117417</v>
      </c>
      <c r="OS37">
        <v>80.818850955193355</v>
      </c>
      <c r="OT37">
        <v>81.306375289632854</v>
      </c>
      <c r="OV37">
        <v>67.581696522402808</v>
      </c>
      <c r="OW37">
        <v>69.309451692608732</v>
      </c>
      <c r="OX37">
        <v>70.802623050708618</v>
      </c>
      <c r="OY37">
        <v>72.10364612489073</v>
      </c>
      <c r="OZ37">
        <v>73.245847024793875</v>
      </c>
      <c r="PA37">
        <v>74.255604959677086</v>
      </c>
      <c r="PB37">
        <v>75.153980720912017</v>
      </c>
      <c r="PC37">
        <v>75.957937065766728</v>
      </c>
      <c r="PD37">
        <v>76.681254568166977</v>
      </c>
      <c r="PF37">
        <v>18.581312379211528</v>
      </c>
      <c r="PG37">
        <v>31.050263584107398</v>
      </c>
      <c r="PH37">
        <v>42.864658289056393</v>
      </c>
      <c r="PI37">
        <v>51.7558928164867</v>
      </c>
      <c r="PJ37">
        <v>58.231280128527146</v>
      </c>
      <c r="PK37">
        <v>63.009126375646872</v>
      </c>
      <c r="PL37">
        <v>66.62251060912574</v>
      </c>
      <c r="PM37">
        <v>69.426331207773643</v>
      </c>
      <c r="PN37">
        <v>71.65367595124826</v>
      </c>
      <c r="PP37">
        <v>24.171399136590313</v>
      </c>
      <c r="PQ37">
        <v>28.894795140347753</v>
      </c>
      <c r="PR37">
        <v>35.557279193800866</v>
      </c>
      <c r="PS37">
        <v>42.16983226137485</v>
      </c>
      <c r="PT37">
        <v>47.99608314960448</v>
      </c>
      <c r="PU37">
        <v>52.905139674457558</v>
      </c>
      <c r="PV37">
        <v>56.982264354142423</v>
      </c>
      <c r="PW37">
        <v>60.365915760727653</v>
      </c>
      <c r="PX37">
        <v>63.189493022728762</v>
      </c>
      <c r="PZ37">
        <v>73.459882057885437</v>
      </c>
      <c r="QA37">
        <v>71.65367595124826</v>
      </c>
      <c r="QB37">
        <v>69.426331207773643</v>
      </c>
      <c r="QC37">
        <v>66.62251060912574</v>
      </c>
      <c r="QD37">
        <v>63.009126375646872</v>
      </c>
      <c r="QE37">
        <v>58.231280128527146</v>
      </c>
      <c r="QF37">
        <v>51.7558928164867</v>
      </c>
      <c r="QG37">
        <v>42.864658289056393</v>
      </c>
      <c r="QH37">
        <v>31.050263584107398</v>
      </c>
      <c r="QJ37">
        <v>65.564989056903201</v>
      </c>
      <c r="QK37">
        <v>63.189493022728762</v>
      </c>
      <c r="QL37">
        <v>60.365915760727653</v>
      </c>
      <c r="QM37">
        <v>56.982264354142423</v>
      </c>
      <c r="QN37">
        <v>52.905139674457558</v>
      </c>
      <c r="QO37">
        <v>47.99608314960448</v>
      </c>
      <c r="QP37">
        <v>42.16983226137485</v>
      </c>
      <c r="QQ37">
        <v>35.557279193800866</v>
      </c>
      <c r="QR37">
        <v>28.894795140347753</v>
      </c>
      <c r="QT37">
        <v>81.74511888078041</v>
      </c>
      <c r="QU37">
        <v>81.306375289632854</v>
      </c>
      <c r="QV37">
        <v>80.818850955193355</v>
      </c>
      <c r="QW37">
        <v>80.274026524117417</v>
      </c>
      <c r="QX37">
        <v>79.661303232170837</v>
      </c>
      <c r="QY37">
        <v>78.967337607552196</v>
      </c>
      <c r="QZ37">
        <v>78.17510843769999</v>
      </c>
      <c r="RA37">
        <v>77.262584519093409</v>
      </c>
      <c r="RB37">
        <v>76.200784940182572</v>
      </c>
      <c r="RD37">
        <v>77.335222237907615</v>
      </c>
      <c r="RE37">
        <v>76.681254568166977</v>
      </c>
      <c r="RF37">
        <v>75.957937065766728</v>
      </c>
      <c r="RG37">
        <v>75.153980720912017</v>
      </c>
      <c r="RH37">
        <v>74.255604959677086</v>
      </c>
      <c r="RI37">
        <v>73.245847024793875</v>
      </c>
      <c r="RJ37">
        <v>72.10364612489073</v>
      </c>
      <c r="RK37">
        <v>70.802623050708618</v>
      </c>
      <c r="RL37">
        <v>69.309451692608732</v>
      </c>
      <c r="RN37">
        <v>84.519422480889546</v>
      </c>
      <c r="RO37">
        <v>84.328505776094559</v>
      </c>
      <c r="RP37">
        <v>84.123862125908175</v>
      </c>
      <c r="RQ37">
        <v>83.90396243453678</v>
      </c>
      <c r="RR37">
        <v>83.66704284156026</v>
      </c>
      <c r="RS37">
        <v>83.41105811033961</v>
      </c>
      <c r="RT37">
        <v>83.133623518171945</v>
      </c>
      <c r="RU37">
        <v>82.831941819505431</v>
      </c>
      <c r="RV37">
        <v>82.502710642101846</v>
      </c>
      <c r="RX37">
        <v>81.528673652446258</v>
      </c>
      <c r="RY37">
        <v>81.237260596571005</v>
      </c>
      <c r="RZ37">
        <v>80.925308731474672</v>
      </c>
      <c r="SA37">
        <v>80.590594162746527</v>
      </c>
      <c r="SB37">
        <v>80.230564352630381</v>
      </c>
      <c r="SC37">
        <v>79.842276046402844</v>
      </c>
      <c r="SD37">
        <v>79.422318839914297</v>
      </c>
      <c r="SE37">
        <v>78.966720445821963</v>
      </c>
      <c r="SF37">
        <v>78.470828464002082</v>
      </c>
      <c r="SH37">
        <v>74.950895053440888</v>
      </c>
      <c r="SI37">
        <v>76.200784940182572</v>
      </c>
      <c r="SJ37">
        <v>77.262584519093409</v>
      </c>
      <c r="SK37">
        <v>78.17510843769999</v>
      </c>
      <c r="SL37">
        <v>78.967337607552196</v>
      </c>
      <c r="SM37">
        <v>79.661303232170837</v>
      </c>
      <c r="SN37">
        <v>80.274026524117417</v>
      </c>
      <c r="SO37">
        <v>80.818850955193355</v>
      </c>
      <c r="SP37">
        <v>81.306375289632854</v>
      </c>
      <c r="SR37">
        <v>67.581696522402808</v>
      </c>
      <c r="SS37">
        <v>69.309451692608732</v>
      </c>
      <c r="ST37">
        <v>70.802623050708618</v>
      </c>
      <c r="SU37">
        <v>72.10364612489073</v>
      </c>
      <c r="SV37">
        <v>73.245847024793875</v>
      </c>
      <c r="SW37">
        <v>74.255604959677086</v>
      </c>
      <c r="SX37">
        <v>75.153980720912017</v>
      </c>
      <c r="SY37">
        <v>75.957937065766728</v>
      </c>
      <c r="SZ37">
        <v>76.681254568166977</v>
      </c>
      <c r="TB37">
        <v>18.581312379211528</v>
      </c>
      <c r="TC37">
        <v>31.050263584107398</v>
      </c>
      <c r="TD37">
        <v>42.864658289056393</v>
      </c>
      <c r="TE37">
        <v>51.7558928164867</v>
      </c>
      <c r="TF37">
        <v>58.231280128527146</v>
      </c>
      <c r="TG37">
        <v>63.009126375646872</v>
      </c>
      <c r="TH37">
        <v>66.62251060912574</v>
      </c>
      <c r="TI37">
        <v>69.426331207773643</v>
      </c>
      <c r="TJ37">
        <v>71.65367595124826</v>
      </c>
      <c r="TL37">
        <v>24.171399136590313</v>
      </c>
      <c r="TM37">
        <v>28.894795140347753</v>
      </c>
      <c r="TN37">
        <v>35.557279193800866</v>
      </c>
      <c r="TO37">
        <v>42.16983226137485</v>
      </c>
      <c r="TP37">
        <v>47.99608314960448</v>
      </c>
      <c r="TQ37">
        <v>52.905139674457558</v>
      </c>
      <c r="TR37">
        <v>56.982264354142423</v>
      </c>
      <c r="TS37">
        <v>60.365915760727653</v>
      </c>
      <c r="TT37">
        <v>63.189493022728762</v>
      </c>
      <c r="TV37">
        <v>73.459882057885437</v>
      </c>
      <c r="TW37">
        <v>71.65367595124826</v>
      </c>
      <c r="TX37">
        <v>69.426331207773643</v>
      </c>
      <c r="TY37">
        <v>66.62251060912574</v>
      </c>
      <c r="TZ37">
        <v>63.009126375646872</v>
      </c>
      <c r="UA37">
        <v>58.231280128527146</v>
      </c>
      <c r="UB37">
        <v>51.7558928164867</v>
      </c>
      <c r="UC37">
        <v>42.864658289056393</v>
      </c>
      <c r="UD37">
        <v>31.050263584107398</v>
      </c>
      <c r="UF37">
        <v>65.564989056903201</v>
      </c>
      <c r="UG37">
        <v>63.189493022728762</v>
      </c>
      <c r="UH37">
        <v>60.365915760727653</v>
      </c>
      <c r="UI37">
        <v>56.982264354142423</v>
      </c>
      <c r="UJ37">
        <v>52.905139674457558</v>
      </c>
      <c r="UK37">
        <v>47.99608314960448</v>
      </c>
      <c r="UL37">
        <v>42.16983226137485</v>
      </c>
      <c r="UM37">
        <v>35.557279193800866</v>
      </c>
      <c r="UN37">
        <v>28.894795140347753</v>
      </c>
      <c r="UP37">
        <v>81.74511888078041</v>
      </c>
      <c r="UQ37">
        <v>81.306375289632854</v>
      </c>
      <c r="UR37">
        <v>80.818850955193355</v>
      </c>
      <c r="US37">
        <v>80.274026524117417</v>
      </c>
      <c r="UT37">
        <v>79.661303232170837</v>
      </c>
      <c r="UU37">
        <v>78.967337607552196</v>
      </c>
      <c r="UV37">
        <v>78.17510843769999</v>
      </c>
      <c r="UW37">
        <v>77.262584519093409</v>
      </c>
      <c r="UX37">
        <v>76.200784940182572</v>
      </c>
      <c r="UZ37">
        <v>77.335222237907615</v>
      </c>
      <c r="VA37">
        <v>76.681254568166977</v>
      </c>
      <c r="VB37">
        <v>75.957937065766728</v>
      </c>
      <c r="VC37">
        <v>75.153980720912017</v>
      </c>
      <c r="VD37">
        <v>74.255604959677086</v>
      </c>
      <c r="VE37">
        <v>73.245847024793875</v>
      </c>
      <c r="VF37">
        <v>72.10364612489073</v>
      </c>
      <c r="VG37">
        <v>70.802623050708618</v>
      </c>
      <c r="VH37">
        <v>69.309451692608732</v>
      </c>
      <c r="VJ37">
        <v>84.519422480889546</v>
      </c>
      <c r="VK37">
        <v>84.328505776094559</v>
      </c>
      <c r="VL37">
        <v>84.123862125908175</v>
      </c>
      <c r="VM37">
        <v>83.90396243453678</v>
      </c>
      <c r="VN37">
        <v>83.66704284156026</v>
      </c>
      <c r="VO37">
        <v>83.41105811033961</v>
      </c>
      <c r="VP37">
        <v>83.133623518171945</v>
      </c>
      <c r="VQ37">
        <v>82.831941819505431</v>
      </c>
      <c r="VR37">
        <v>82.502710642101846</v>
      </c>
      <c r="VT37">
        <v>81.528673652446258</v>
      </c>
      <c r="VU37">
        <v>81.237260596571005</v>
      </c>
      <c r="VV37">
        <v>80.925308731474672</v>
      </c>
      <c r="VW37">
        <v>80.590594162746527</v>
      </c>
      <c r="VX37">
        <v>80.230564352630381</v>
      </c>
      <c r="VY37">
        <v>79.842276046402844</v>
      </c>
      <c r="VZ37">
        <v>79.422318839914297</v>
      </c>
      <c r="WA37">
        <v>78.966720445821963</v>
      </c>
      <c r="WB37">
        <v>78.470828464002082</v>
      </c>
      <c r="WC37">
        <v>77.929161760982367</v>
      </c>
    </row>
    <row r="38" spans="2:601">
      <c r="B38">
        <v>73.43190479307701</v>
      </c>
      <c r="C38">
        <v>74.80248063362248</v>
      </c>
      <c r="D38">
        <v>75.967885335307116</v>
      </c>
      <c r="E38">
        <v>76.97019257151203</v>
      </c>
      <c r="F38">
        <v>77.840893262901474</v>
      </c>
      <c r="G38">
        <v>78.603974288436191</v>
      </c>
      <c r="H38">
        <v>79.277998124260449</v>
      </c>
      <c r="I38">
        <v>79.877536285870661</v>
      </c>
      <c r="J38">
        <v>80.414176197760696</v>
      </c>
      <c r="L38">
        <v>70.423908566791667</v>
      </c>
      <c r="M38">
        <v>71.957259760654907</v>
      </c>
      <c r="N38">
        <v>73.277751432592751</v>
      </c>
      <c r="O38">
        <v>74.425007029944709</v>
      </c>
      <c r="P38">
        <v>75.429824763945788</v>
      </c>
      <c r="Q38">
        <v>76.31637880291936</v>
      </c>
      <c r="R38">
        <v>77.103836151626169</v>
      </c>
      <c r="S38">
        <v>77.807545366799033</v>
      </c>
      <c r="T38">
        <v>78.439915192212453</v>
      </c>
      <c r="V38">
        <v>9.9968865635188244</v>
      </c>
      <c r="W38">
        <v>25.906920080581386</v>
      </c>
      <c r="X38">
        <v>38.782437514656024</v>
      </c>
      <c r="Y38">
        <v>48.305400834187083</v>
      </c>
      <c r="Z38">
        <v>55.261112808128466</v>
      </c>
      <c r="AA38">
        <v>60.420562156553991</v>
      </c>
      <c r="AB38">
        <v>64.340331828874085</v>
      </c>
      <c r="AC38">
        <v>67.392532834843522</v>
      </c>
      <c r="AD38">
        <v>69.823560223025794</v>
      </c>
      <c r="AF38">
        <v>29.658977691346777</v>
      </c>
      <c r="AG38">
        <v>34.208258653922165</v>
      </c>
      <c r="AH38">
        <v>40.662905037222167</v>
      </c>
      <c r="AI38">
        <v>47.019343708912565</v>
      </c>
      <c r="AJ38">
        <v>52.537812737131986</v>
      </c>
      <c r="AK38">
        <v>57.116651741884922</v>
      </c>
      <c r="AL38">
        <v>60.86891256361816</v>
      </c>
      <c r="AM38">
        <v>63.949119272436846</v>
      </c>
      <c r="AN38">
        <v>66.497230184239243</v>
      </c>
      <c r="AP38">
        <v>71.798845830960246</v>
      </c>
      <c r="AQ38">
        <v>69.823560223025794</v>
      </c>
      <c r="AR38">
        <v>67.392532834843522</v>
      </c>
      <c r="AS38">
        <v>64.340331828874085</v>
      </c>
      <c r="AT38">
        <v>60.420562156553991</v>
      </c>
      <c r="AU38">
        <v>55.261112808128466</v>
      </c>
      <c r="AV38">
        <v>48.305400834187083</v>
      </c>
      <c r="AW38">
        <v>38.782437514656024</v>
      </c>
      <c r="AX38">
        <v>25.906920080581386</v>
      </c>
      <c r="AZ38">
        <v>68.626276126767394</v>
      </c>
      <c r="BA38">
        <v>66.497230184239243</v>
      </c>
      <c r="BB38">
        <v>63.949119272436846</v>
      </c>
      <c r="BC38">
        <v>60.86891256361816</v>
      </c>
      <c r="BD38">
        <v>57.116651741884922</v>
      </c>
      <c r="BE38">
        <v>52.537812737131986</v>
      </c>
      <c r="BF38">
        <v>47.019343708912565</v>
      </c>
      <c r="BG38">
        <v>40.662905037222167</v>
      </c>
      <c r="BH38">
        <v>34.208258653922165</v>
      </c>
      <c r="BJ38">
        <v>80.897240915869958</v>
      </c>
      <c r="BK38">
        <v>80.414176197760696</v>
      </c>
      <c r="BL38">
        <v>79.877536285870661</v>
      </c>
      <c r="BM38">
        <v>79.277998124260449</v>
      </c>
      <c r="BN38">
        <v>78.603974288436191</v>
      </c>
      <c r="BO38">
        <v>77.840893262901474</v>
      </c>
      <c r="BP38">
        <v>76.97019257151203</v>
      </c>
      <c r="BQ38">
        <v>75.967885335307116</v>
      </c>
      <c r="BR38">
        <v>74.80248063362248</v>
      </c>
      <c r="BT38">
        <v>79.011068995046443</v>
      </c>
      <c r="BU38">
        <v>78.439915192212453</v>
      </c>
      <c r="BV38">
        <v>77.807545366799033</v>
      </c>
      <c r="BW38">
        <v>77.103836151626169</v>
      </c>
      <c r="BX38">
        <v>76.31637880291936</v>
      </c>
      <c r="BY38">
        <v>75.429824763945788</v>
      </c>
      <c r="BZ38">
        <v>74.425007029944709</v>
      </c>
      <c r="CA38">
        <v>73.277751432592751</v>
      </c>
      <c r="CB38">
        <v>71.957259760654907</v>
      </c>
      <c r="CD38">
        <v>83.954081142716277</v>
      </c>
      <c r="CE38">
        <v>83.743611324785107</v>
      </c>
      <c r="CF38">
        <v>83.518024628341408</v>
      </c>
      <c r="CG38">
        <v>83.275639624199513</v>
      </c>
      <c r="CH38">
        <v>83.014517237695742</v>
      </c>
      <c r="CI38">
        <v>82.732409722634529</v>
      </c>
      <c r="CJ38">
        <v>82.426697087491107</v>
      </c>
      <c r="CK38">
        <v>82.0943072466806</v>
      </c>
      <c r="CL38">
        <v>81.73161485901467</v>
      </c>
      <c r="CN38">
        <v>82.662032178816119</v>
      </c>
      <c r="CO38">
        <v>82.408876938383358</v>
      </c>
      <c r="CP38">
        <v>82.137797582379505</v>
      </c>
      <c r="CQ38">
        <v>81.846840687252268</v>
      </c>
      <c r="CR38">
        <v>81.533761619934026</v>
      </c>
      <c r="CS38">
        <v>81.19596890044636</v>
      </c>
      <c r="CT38">
        <v>80.830455501827473</v>
      </c>
      <c r="CU38">
        <v>80.433713430955365</v>
      </c>
      <c r="CV38">
        <v>80.001626742779123</v>
      </c>
      <c r="CX38">
        <v>73.43190479307701</v>
      </c>
      <c r="CY38">
        <v>74.80248063362248</v>
      </c>
      <c r="CZ38">
        <v>75.967885335307116</v>
      </c>
      <c r="DA38">
        <v>76.97019257151203</v>
      </c>
      <c r="DB38">
        <v>77.840893262901474</v>
      </c>
      <c r="DC38">
        <v>78.603974288436191</v>
      </c>
      <c r="DD38">
        <v>79.277998124260449</v>
      </c>
      <c r="DE38">
        <v>79.877536285870661</v>
      </c>
      <c r="DF38">
        <v>80.414176197760696</v>
      </c>
      <c r="DH38">
        <v>70.423908566791667</v>
      </c>
      <c r="DI38">
        <v>71.957259760654907</v>
      </c>
      <c r="DJ38">
        <v>73.277751432592751</v>
      </c>
      <c r="DK38">
        <v>74.425007029944709</v>
      </c>
      <c r="DL38">
        <v>75.429824763945788</v>
      </c>
      <c r="DM38">
        <v>76.31637880291936</v>
      </c>
      <c r="DN38">
        <v>77.103836151626169</v>
      </c>
      <c r="DO38">
        <v>77.807545366799033</v>
      </c>
      <c r="DP38">
        <v>78.439915192212453</v>
      </c>
      <c r="DR38">
        <v>9.9968865635188244</v>
      </c>
      <c r="DS38">
        <v>25.906920080581386</v>
      </c>
      <c r="DT38">
        <v>38.782437514656024</v>
      </c>
      <c r="DU38">
        <v>48.305400834187083</v>
      </c>
      <c r="DV38">
        <v>55.261112808128466</v>
      </c>
      <c r="DW38">
        <v>60.420562156553991</v>
      </c>
      <c r="DX38">
        <v>64.340331828874085</v>
      </c>
      <c r="DY38">
        <v>67.392532834843522</v>
      </c>
      <c r="DZ38">
        <v>69.823560223025794</v>
      </c>
      <c r="EB38">
        <v>29.658977691346777</v>
      </c>
      <c r="EC38">
        <v>34.208258653922165</v>
      </c>
      <c r="ED38">
        <v>40.662905037222167</v>
      </c>
      <c r="EE38">
        <v>47.019343708912565</v>
      </c>
      <c r="EF38">
        <v>52.537812737131986</v>
      </c>
      <c r="EG38">
        <v>57.116651741884922</v>
      </c>
      <c r="EH38">
        <v>60.86891256361816</v>
      </c>
      <c r="EI38">
        <v>63.949119272436846</v>
      </c>
      <c r="EJ38">
        <v>66.497230184239243</v>
      </c>
      <c r="EL38">
        <v>71.798845830960246</v>
      </c>
      <c r="EM38">
        <v>69.823560223025794</v>
      </c>
      <c r="EN38">
        <v>67.392532834843522</v>
      </c>
      <c r="EO38">
        <v>64.340331828874085</v>
      </c>
      <c r="EP38">
        <v>60.420562156553991</v>
      </c>
      <c r="EQ38">
        <v>55.261112808128466</v>
      </c>
      <c r="ER38">
        <v>48.305400834187083</v>
      </c>
      <c r="ES38">
        <v>38.782437514656024</v>
      </c>
      <c r="ET38">
        <v>25.906920080581386</v>
      </c>
      <c r="EV38">
        <v>68.626276126767394</v>
      </c>
      <c r="EW38">
        <v>66.497230184239243</v>
      </c>
      <c r="EX38">
        <v>63.949119272436846</v>
      </c>
      <c r="EY38">
        <v>60.86891256361816</v>
      </c>
      <c r="EZ38">
        <v>57.116651741884922</v>
      </c>
      <c r="FA38">
        <v>52.537812737131986</v>
      </c>
      <c r="FB38">
        <v>47.019343708912565</v>
      </c>
      <c r="FC38">
        <v>40.662905037222167</v>
      </c>
      <c r="FD38">
        <v>34.208258653922165</v>
      </c>
      <c r="FF38">
        <v>80.897240915869958</v>
      </c>
      <c r="FG38">
        <v>80.414176197760696</v>
      </c>
      <c r="FH38">
        <v>79.877536285870661</v>
      </c>
      <c r="FI38">
        <v>79.277998124260449</v>
      </c>
      <c r="FJ38">
        <v>78.603974288436191</v>
      </c>
      <c r="FK38">
        <v>77.840893262901474</v>
      </c>
      <c r="FL38">
        <v>76.97019257151203</v>
      </c>
      <c r="FM38">
        <v>75.967885335307116</v>
      </c>
      <c r="FN38">
        <v>74.80248063362248</v>
      </c>
      <c r="FP38">
        <v>79.011068995046443</v>
      </c>
      <c r="FQ38">
        <v>78.439915192212453</v>
      </c>
      <c r="FR38">
        <v>77.807545366799033</v>
      </c>
      <c r="FS38">
        <v>77.103836151626169</v>
      </c>
      <c r="FT38">
        <v>76.31637880291936</v>
      </c>
      <c r="FU38">
        <v>75.429824763945788</v>
      </c>
      <c r="FV38">
        <v>74.425007029944709</v>
      </c>
      <c r="FW38">
        <v>73.277751432592751</v>
      </c>
      <c r="FX38">
        <v>71.957259760654907</v>
      </c>
      <c r="FZ38">
        <v>83.954081142716277</v>
      </c>
      <c r="GA38">
        <v>83.743611324785107</v>
      </c>
      <c r="GB38">
        <v>83.518024628341408</v>
      </c>
      <c r="GC38">
        <v>83.275639624199513</v>
      </c>
      <c r="GD38">
        <v>83.014517237695742</v>
      </c>
      <c r="GE38">
        <v>82.732409722634529</v>
      </c>
      <c r="GF38">
        <v>82.426697087491107</v>
      </c>
      <c r="GG38">
        <v>82.0943072466806</v>
      </c>
      <c r="GH38">
        <v>81.73161485901467</v>
      </c>
      <c r="GJ38">
        <v>82.662032178816119</v>
      </c>
      <c r="GK38">
        <v>82.408876938383358</v>
      </c>
      <c r="GL38">
        <v>82.137797582379505</v>
      </c>
      <c r="GM38">
        <v>81.846840687252268</v>
      </c>
      <c r="GN38">
        <v>81.533761619934026</v>
      </c>
      <c r="GO38">
        <v>81.19596890044636</v>
      </c>
      <c r="GP38">
        <v>80.830455501827473</v>
      </c>
      <c r="GQ38">
        <v>80.433713430955365</v>
      </c>
      <c r="GR38">
        <v>80.001626742779123</v>
      </c>
      <c r="GT38">
        <v>74.493576697015698</v>
      </c>
      <c r="GU38">
        <v>75.772305373281327</v>
      </c>
      <c r="GV38">
        <v>76.860458994444642</v>
      </c>
      <c r="GW38">
        <v>77.796893745599476</v>
      </c>
      <c r="GX38">
        <v>78.610762621872809</v>
      </c>
      <c r="GY38">
        <v>79.324313195376448</v>
      </c>
      <c r="GZ38">
        <v>79.954787404956789</v>
      </c>
      <c r="HA38">
        <v>80.515736248398142</v>
      </c>
      <c r="HB38">
        <v>81.017946104972651</v>
      </c>
      <c r="HD38">
        <v>67.534449047428012</v>
      </c>
      <c r="HE38">
        <v>69.314559934621755</v>
      </c>
      <c r="HF38">
        <v>70.843263849193733</v>
      </c>
      <c r="HG38">
        <v>72.168509229801657</v>
      </c>
      <c r="HH38">
        <v>73.327195589327289</v>
      </c>
      <c r="HI38">
        <v>74.348067179465744</v>
      </c>
      <c r="HJ38">
        <v>75.253779865528159</v>
      </c>
      <c r="HK38">
        <v>76.06239055897889</v>
      </c>
      <c r="HL38">
        <v>76.788441833986084</v>
      </c>
      <c r="HN38">
        <v>22.584511393074944</v>
      </c>
      <c r="HO38">
        <v>32.506578008835234</v>
      </c>
      <c r="HP38">
        <v>43.042524074671341</v>
      </c>
      <c r="HQ38">
        <v>51.419039354844401</v>
      </c>
      <c r="HR38">
        <v>57.706917078796089</v>
      </c>
      <c r="HS38">
        <v>62.431938306427568</v>
      </c>
      <c r="HT38">
        <v>66.047337889076758</v>
      </c>
      <c r="HU38">
        <v>68.874721853747928</v>
      </c>
      <c r="HV38">
        <v>71.133025485555194</v>
      </c>
      <c r="HX38">
        <v>7.6660934987710032</v>
      </c>
      <c r="HY38">
        <v>19.407784496375236</v>
      </c>
      <c r="HZ38">
        <v>30.103663621423621</v>
      </c>
      <c r="IA38">
        <v>38.965502275840883</v>
      </c>
      <c r="IB38">
        <v>46.077578762061542</v>
      </c>
      <c r="IC38">
        <v>51.742117677460875</v>
      </c>
      <c r="ID38">
        <v>56.275714111398983</v>
      </c>
      <c r="IE38">
        <v>59.942809312194186</v>
      </c>
      <c r="IF38">
        <v>62.946877147334625</v>
      </c>
      <c r="IH38">
        <v>72.971512954517877</v>
      </c>
      <c r="II38">
        <v>71.133025485555194</v>
      </c>
      <c r="IJ38">
        <v>68.874721853747928</v>
      </c>
      <c r="IK38">
        <v>66.047337889076758</v>
      </c>
      <c r="IL38">
        <v>62.431938306427568</v>
      </c>
      <c r="IM38">
        <v>57.706917078796089</v>
      </c>
      <c r="IN38">
        <v>51.419039354844401</v>
      </c>
      <c r="IO38">
        <v>43.042524074671341</v>
      </c>
      <c r="IP38">
        <v>32.506578008835234</v>
      </c>
      <c r="IR38">
        <v>65.439860668162638</v>
      </c>
      <c r="IS38">
        <v>62.946877147334625</v>
      </c>
      <c r="IT38">
        <v>59.942809312194186</v>
      </c>
      <c r="IU38">
        <v>56.275714111398983</v>
      </c>
      <c r="IV38">
        <v>51.742117677460875</v>
      </c>
      <c r="IW38">
        <v>46.077578762061542</v>
      </c>
      <c r="IX38">
        <v>38.965502275840883</v>
      </c>
      <c r="IY38">
        <v>30.103663621423621</v>
      </c>
      <c r="IZ38">
        <v>19.407784496375236</v>
      </c>
      <c r="JB38">
        <v>81.470102516717361</v>
      </c>
      <c r="JC38">
        <v>81.017946104972651</v>
      </c>
      <c r="JD38">
        <v>80.515736248398142</v>
      </c>
      <c r="JE38">
        <v>79.954787404956789</v>
      </c>
      <c r="JF38">
        <v>79.324313195376448</v>
      </c>
      <c r="JG38">
        <v>78.610762621872809</v>
      </c>
      <c r="JH38">
        <v>77.796893745599476</v>
      </c>
      <c r="JI38">
        <v>76.860458994444642</v>
      </c>
      <c r="JJ38">
        <v>75.772305373281327</v>
      </c>
      <c r="JL38">
        <v>77.44376058200092</v>
      </c>
      <c r="JM38">
        <v>76.788441833986084</v>
      </c>
      <c r="JN38">
        <v>76.06239055897889</v>
      </c>
      <c r="JO38">
        <v>75.253779865528159</v>
      </c>
      <c r="JP38">
        <v>74.348067179465744</v>
      </c>
      <c r="JQ38">
        <v>73.327195589327289</v>
      </c>
      <c r="JR38">
        <v>72.168509229801657</v>
      </c>
      <c r="JS38">
        <v>70.843263849193733</v>
      </c>
      <c r="JT38">
        <v>69.314559934621755</v>
      </c>
      <c r="JV38">
        <v>84.332934435117167</v>
      </c>
      <c r="JW38">
        <v>84.135747263357388</v>
      </c>
      <c r="JX38">
        <v>83.924408021990274</v>
      </c>
      <c r="JY38">
        <v>83.697344314004866</v>
      </c>
      <c r="JZ38">
        <v>83.452743160302759</v>
      </c>
      <c r="KA38">
        <v>83.188503445671927</v>
      </c>
      <c r="KB38">
        <v>82.902176700238272</v>
      </c>
      <c r="KC38">
        <v>82.590892762753214</v>
      </c>
      <c r="KD38">
        <v>82.251265662625144</v>
      </c>
      <c r="KF38">
        <v>81.624244532378327</v>
      </c>
      <c r="KG38">
        <v>81.334777543570155</v>
      </c>
      <c r="KH38">
        <v>81.024757262699566</v>
      </c>
      <c r="KI38">
        <v>80.691934477365223</v>
      </c>
      <c r="KJ38">
        <v>80.333722749901881</v>
      </c>
      <c r="KK38">
        <v>79.947133487651485</v>
      </c>
      <c r="KL38">
        <v>79.528695609001645</v>
      </c>
      <c r="KM38">
        <v>79.074355431883674</v>
      </c>
      <c r="KN38">
        <v>78.579350958737336</v>
      </c>
      <c r="KP38">
        <v>74.493576697015698</v>
      </c>
      <c r="KQ38">
        <v>75.772305373281327</v>
      </c>
      <c r="KR38">
        <v>76.860458994444642</v>
      </c>
      <c r="KS38">
        <v>77.796893745599476</v>
      </c>
      <c r="KT38">
        <v>78.610762621872809</v>
      </c>
      <c r="KU38">
        <v>79.324313195376448</v>
      </c>
      <c r="KV38">
        <v>79.954787404956789</v>
      </c>
      <c r="KW38">
        <v>80.515736248398142</v>
      </c>
      <c r="KX38">
        <v>81.017946104972651</v>
      </c>
      <c r="KZ38">
        <v>67.534449047428012</v>
      </c>
      <c r="LA38">
        <v>69.314559934621755</v>
      </c>
      <c r="LB38">
        <v>70.843263849193733</v>
      </c>
      <c r="LC38">
        <v>72.168509229801657</v>
      </c>
      <c r="LD38">
        <v>73.327195589327289</v>
      </c>
      <c r="LE38">
        <v>74.348067179465744</v>
      </c>
      <c r="LF38">
        <v>75.253779865528159</v>
      </c>
      <c r="LG38">
        <v>76.06239055897889</v>
      </c>
      <c r="LH38">
        <v>76.788441833986084</v>
      </c>
      <c r="LJ38">
        <v>22.584511393074944</v>
      </c>
      <c r="LK38">
        <v>32.506578008835234</v>
      </c>
      <c r="LL38">
        <v>43.042524074671341</v>
      </c>
      <c r="LM38">
        <v>51.419039354844401</v>
      </c>
      <c r="LN38">
        <v>57.706917078796089</v>
      </c>
      <c r="LO38">
        <v>62.431938306427568</v>
      </c>
      <c r="LP38">
        <v>66.047337889076758</v>
      </c>
      <c r="LQ38">
        <v>68.874721853747928</v>
      </c>
      <c r="LR38">
        <v>71.133025485555194</v>
      </c>
      <c r="LT38">
        <v>7.6660934987710032</v>
      </c>
      <c r="LU38">
        <v>19.407784496375236</v>
      </c>
      <c r="LV38">
        <v>30.103663621423621</v>
      </c>
      <c r="LW38">
        <v>38.965502275840883</v>
      </c>
      <c r="LX38">
        <v>46.077578762061542</v>
      </c>
      <c r="LY38">
        <v>51.742117677460875</v>
      </c>
      <c r="LZ38">
        <v>56.275714111398983</v>
      </c>
      <c r="MA38">
        <v>59.942809312194186</v>
      </c>
      <c r="MB38">
        <v>62.946877147334625</v>
      </c>
      <c r="MD38">
        <v>72.971512954517877</v>
      </c>
      <c r="ME38">
        <v>71.133025485555194</v>
      </c>
      <c r="MF38">
        <v>68.874721853747928</v>
      </c>
      <c r="MG38">
        <v>66.047337889076758</v>
      </c>
      <c r="MH38">
        <v>62.431938306427568</v>
      </c>
      <c r="MI38">
        <v>57.706917078796089</v>
      </c>
      <c r="MJ38">
        <v>51.419039354844401</v>
      </c>
      <c r="MK38">
        <v>43.042524074671341</v>
      </c>
      <c r="ML38">
        <v>32.506578008835234</v>
      </c>
      <c r="MN38">
        <v>65.439860668162638</v>
      </c>
      <c r="MO38">
        <v>62.946877147334625</v>
      </c>
      <c r="MP38">
        <v>59.942809312194186</v>
      </c>
      <c r="MQ38">
        <v>56.275714111398983</v>
      </c>
      <c r="MR38">
        <v>51.742117677460875</v>
      </c>
      <c r="MS38">
        <v>46.077578762061542</v>
      </c>
      <c r="MT38">
        <v>38.965502275840883</v>
      </c>
      <c r="MU38">
        <v>30.103663621423621</v>
      </c>
      <c r="MV38">
        <v>19.407784496375236</v>
      </c>
      <c r="MX38">
        <v>81.470102516717361</v>
      </c>
      <c r="MY38">
        <v>81.017946104972651</v>
      </c>
      <c r="MZ38">
        <v>80.515736248398142</v>
      </c>
      <c r="NA38">
        <v>79.954787404956789</v>
      </c>
      <c r="NB38">
        <v>79.324313195376448</v>
      </c>
      <c r="NC38">
        <v>78.610762621872809</v>
      </c>
      <c r="ND38">
        <v>77.796893745599476</v>
      </c>
      <c r="NE38">
        <v>76.860458994444642</v>
      </c>
      <c r="NF38">
        <v>75.772305373281327</v>
      </c>
      <c r="NH38">
        <v>77.44376058200092</v>
      </c>
      <c r="NI38">
        <v>76.788441833986084</v>
      </c>
      <c r="NJ38">
        <v>76.06239055897889</v>
      </c>
      <c r="NK38">
        <v>75.253779865528159</v>
      </c>
      <c r="NL38">
        <v>74.348067179465744</v>
      </c>
      <c r="NM38">
        <v>73.327195589327289</v>
      </c>
      <c r="NN38">
        <v>72.168509229801657</v>
      </c>
      <c r="NO38">
        <v>70.843263849193733</v>
      </c>
      <c r="NP38">
        <v>69.314559934621755</v>
      </c>
      <c r="NR38">
        <v>84.332934435117167</v>
      </c>
      <c r="NS38">
        <v>84.135747263357388</v>
      </c>
      <c r="NT38">
        <v>83.924408021990274</v>
      </c>
      <c r="NU38">
        <v>83.697344314004866</v>
      </c>
      <c r="NV38">
        <v>83.452743160302759</v>
      </c>
      <c r="NW38">
        <v>83.188503445671927</v>
      </c>
      <c r="NX38">
        <v>82.902176700238272</v>
      </c>
      <c r="NY38">
        <v>82.590892762753214</v>
      </c>
      <c r="NZ38">
        <v>82.251265662625144</v>
      </c>
      <c r="OB38">
        <v>81.624244532378327</v>
      </c>
      <c r="OC38">
        <v>81.334777543570155</v>
      </c>
      <c r="OD38">
        <v>81.024757262699566</v>
      </c>
      <c r="OE38">
        <v>80.691934477365223</v>
      </c>
      <c r="OF38">
        <v>80.333722749901881</v>
      </c>
      <c r="OG38">
        <v>79.947133487651485</v>
      </c>
      <c r="OH38">
        <v>79.528695609001645</v>
      </c>
      <c r="OI38">
        <v>79.074355431883674</v>
      </c>
      <c r="OJ38">
        <v>78.579350958737336</v>
      </c>
      <c r="OL38">
        <v>73.472056897938401</v>
      </c>
      <c r="OM38">
        <v>74.839143360920218</v>
      </c>
      <c r="ON38">
        <v>76.001616538755499</v>
      </c>
      <c r="OO38">
        <v>77.001426255143528</v>
      </c>
      <c r="OP38">
        <v>77.869973710055703</v>
      </c>
      <c r="OQ38">
        <v>78.631179194136365</v>
      </c>
      <c r="OR38">
        <v>79.303554724835962</v>
      </c>
      <c r="OS38">
        <v>79.901632884190747</v>
      </c>
      <c r="OT38">
        <v>80.436970575978336</v>
      </c>
      <c r="OV38">
        <v>68.764199356312076</v>
      </c>
      <c r="OW38">
        <v>70.438261304296063</v>
      </c>
      <c r="OX38">
        <v>71.877698124803032</v>
      </c>
      <c r="OY38">
        <v>73.126777549096019</v>
      </c>
      <c r="OZ38">
        <v>74.219718872326254</v>
      </c>
      <c r="PA38">
        <v>75.183269024771263</v>
      </c>
      <c r="PB38">
        <v>76.038565380956683</v>
      </c>
      <c r="PC38">
        <v>76.802490052270613</v>
      </c>
      <c r="PD38">
        <v>77.488662617838571</v>
      </c>
      <c r="PF38">
        <v>10.735620684608582</v>
      </c>
      <c r="PG38">
        <v>26.183434273354127</v>
      </c>
      <c r="PH38">
        <v>38.950114191216166</v>
      </c>
      <c r="PI38">
        <v>48.425525218705133</v>
      </c>
      <c r="PJ38">
        <v>55.354657354545232</v>
      </c>
      <c r="PK38">
        <v>60.497146147967726</v>
      </c>
      <c r="PL38">
        <v>64.405156840876288</v>
      </c>
      <c r="PM38">
        <v>67.448727123700365</v>
      </c>
      <c r="PN38">
        <v>69.873150860415919</v>
      </c>
      <c r="PP38">
        <v>20.04947536376325</v>
      </c>
      <c r="PQ38">
        <v>26.61865098702458</v>
      </c>
      <c r="PR38">
        <v>34.913250124265744</v>
      </c>
      <c r="PS38">
        <v>42.524248866582802</v>
      </c>
      <c r="PT38">
        <v>48.888909489773994</v>
      </c>
      <c r="PU38">
        <v>54.061101314188583</v>
      </c>
      <c r="PV38">
        <v>58.247308719074582</v>
      </c>
      <c r="PW38">
        <v>61.65669976128661</v>
      </c>
      <c r="PX38">
        <v>64.46221463226999</v>
      </c>
      <c r="PZ38">
        <v>71.843221071565949</v>
      </c>
      <c r="QA38">
        <v>69.873150860415919</v>
      </c>
      <c r="QB38">
        <v>67.448727123700365</v>
      </c>
      <c r="QC38">
        <v>64.405156840876288</v>
      </c>
      <c r="QD38">
        <v>60.497146147967726</v>
      </c>
      <c r="QE38">
        <v>55.354657354545232</v>
      </c>
      <c r="QF38">
        <v>48.425525218705133</v>
      </c>
      <c r="QG38">
        <v>38.950114191216166</v>
      </c>
      <c r="QH38">
        <v>26.183434273354127</v>
      </c>
      <c r="QJ38">
        <v>66.797634802342145</v>
      </c>
      <c r="QK38">
        <v>64.46221463226999</v>
      </c>
      <c r="QL38">
        <v>61.65669976128661</v>
      </c>
      <c r="QM38">
        <v>58.247308719074582</v>
      </c>
      <c r="QN38">
        <v>54.061101314188583</v>
      </c>
      <c r="QO38">
        <v>48.888909489773994</v>
      </c>
      <c r="QP38">
        <v>42.524248866582802</v>
      </c>
      <c r="QQ38">
        <v>34.913250124265744</v>
      </c>
      <c r="QR38">
        <v>26.61865098702458</v>
      </c>
      <c r="QT38">
        <v>80.918866592557663</v>
      </c>
      <c r="QU38">
        <v>80.436970575978336</v>
      </c>
      <c r="QV38">
        <v>79.901632884190747</v>
      </c>
      <c r="QW38">
        <v>79.303554724835962</v>
      </c>
      <c r="QX38">
        <v>78.631179194136365</v>
      </c>
      <c r="QY38">
        <v>77.869973710055703</v>
      </c>
      <c r="QZ38">
        <v>77.001426255143528</v>
      </c>
      <c r="RA38">
        <v>76.001616538755499</v>
      </c>
      <c r="RB38">
        <v>74.839143360920218</v>
      </c>
      <c r="RD38">
        <v>78.108174836074497</v>
      </c>
      <c r="RE38">
        <v>77.488662617838571</v>
      </c>
      <c r="RF38">
        <v>76.802490052270613</v>
      </c>
      <c r="RG38">
        <v>76.038565380956683</v>
      </c>
      <c r="RH38">
        <v>75.183269024771263</v>
      </c>
      <c r="RI38">
        <v>74.219718872326254</v>
      </c>
      <c r="RJ38">
        <v>73.126777549096019</v>
      </c>
      <c r="RK38">
        <v>71.877698124803032</v>
      </c>
      <c r="RL38">
        <v>70.438261304296063</v>
      </c>
      <c r="RN38">
        <v>83.968376889306469</v>
      </c>
      <c r="RO38">
        <v>83.758408630183922</v>
      </c>
      <c r="RP38">
        <v>83.533359964220423</v>
      </c>
      <c r="RQ38">
        <v>83.291553590248029</v>
      </c>
      <c r="RR38">
        <v>83.031055208976312</v>
      </c>
      <c r="RS38">
        <v>82.74962262900587</v>
      </c>
      <c r="RT38">
        <v>82.444642358803435</v>
      </c>
      <c r="RU38">
        <v>82.113049967928234</v>
      </c>
      <c r="RV38">
        <v>81.751229194009142</v>
      </c>
      <c r="RX38">
        <v>82.06377691339803</v>
      </c>
      <c r="RY38">
        <v>81.789712395005225</v>
      </c>
      <c r="RZ38">
        <v>81.496212498562798</v>
      </c>
      <c r="SA38">
        <v>81.181154207299144</v>
      </c>
      <c r="SB38">
        <v>80.84209699988277</v>
      </c>
      <c r="SC38">
        <v>80.476221925980312</v>
      </c>
      <c r="SD38">
        <v>80.080256294104387</v>
      </c>
      <c r="SE38">
        <v>79.650379912390392</v>
      </c>
      <c r="SF38">
        <v>79.18210748605145</v>
      </c>
      <c r="SH38">
        <v>73.472056897938401</v>
      </c>
      <c r="SI38">
        <v>74.839143360920218</v>
      </c>
      <c r="SJ38">
        <v>76.001616538755499</v>
      </c>
      <c r="SK38">
        <v>77.001426255143528</v>
      </c>
      <c r="SL38">
        <v>77.869973710055703</v>
      </c>
      <c r="SM38">
        <v>78.631179194136365</v>
      </c>
      <c r="SN38">
        <v>79.303554724835962</v>
      </c>
      <c r="SO38">
        <v>79.901632884190747</v>
      </c>
      <c r="SP38">
        <v>80.436970575978336</v>
      </c>
      <c r="SR38">
        <v>68.764199356312076</v>
      </c>
      <c r="SS38">
        <v>70.438261304296063</v>
      </c>
      <c r="ST38">
        <v>71.877698124803032</v>
      </c>
      <c r="SU38">
        <v>73.126777549096019</v>
      </c>
      <c r="SV38">
        <v>74.219718872326254</v>
      </c>
      <c r="SW38">
        <v>75.183269024771263</v>
      </c>
      <c r="SX38">
        <v>76.038565380956683</v>
      </c>
      <c r="SY38">
        <v>76.802490052270613</v>
      </c>
      <c r="SZ38">
        <v>77.488662617838571</v>
      </c>
      <c r="TB38">
        <v>10.735620684608582</v>
      </c>
      <c r="TC38">
        <v>26.183434273354127</v>
      </c>
      <c r="TD38">
        <v>38.950114191216166</v>
      </c>
      <c r="TE38">
        <v>48.425525218705133</v>
      </c>
      <c r="TF38">
        <v>55.354657354545232</v>
      </c>
      <c r="TG38">
        <v>60.497146147967726</v>
      </c>
      <c r="TH38">
        <v>64.405156840876288</v>
      </c>
      <c r="TI38">
        <v>67.448727123700365</v>
      </c>
      <c r="TJ38">
        <v>69.873150860415919</v>
      </c>
      <c r="TL38">
        <v>20.04947536376325</v>
      </c>
      <c r="TM38">
        <v>26.61865098702458</v>
      </c>
      <c r="TN38">
        <v>34.913250124265744</v>
      </c>
      <c r="TO38">
        <v>42.524248866582802</v>
      </c>
      <c r="TP38">
        <v>48.888909489773994</v>
      </c>
      <c r="TQ38">
        <v>54.061101314188583</v>
      </c>
      <c r="TR38">
        <v>58.247308719074582</v>
      </c>
      <c r="TS38">
        <v>61.65669976128661</v>
      </c>
      <c r="TT38">
        <v>64.46221463226999</v>
      </c>
      <c r="TV38">
        <v>71.843221071565949</v>
      </c>
      <c r="TW38">
        <v>69.873150860415919</v>
      </c>
      <c r="TX38">
        <v>67.448727123700365</v>
      </c>
      <c r="TY38">
        <v>64.405156840876288</v>
      </c>
      <c r="TZ38">
        <v>60.497146147967726</v>
      </c>
      <c r="UA38">
        <v>55.354657354545232</v>
      </c>
      <c r="UB38">
        <v>48.425525218705133</v>
      </c>
      <c r="UC38">
        <v>38.950114191216166</v>
      </c>
      <c r="UD38">
        <v>26.183434273354127</v>
      </c>
      <c r="UF38">
        <v>66.797634802342145</v>
      </c>
      <c r="UG38">
        <v>64.46221463226999</v>
      </c>
      <c r="UH38">
        <v>61.65669976128661</v>
      </c>
      <c r="UI38">
        <v>58.247308719074582</v>
      </c>
      <c r="UJ38">
        <v>54.061101314188583</v>
      </c>
      <c r="UK38">
        <v>48.888909489773994</v>
      </c>
      <c r="UL38">
        <v>42.524248866582802</v>
      </c>
      <c r="UM38">
        <v>34.913250124265744</v>
      </c>
      <c r="UN38">
        <v>26.61865098702458</v>
      </c>
      <c r="UP38">
        <v>80.918866592557663</v>
      </c>
      <c r="UQ38">
        <v>80.436970575978336</v>
      </c>
      <c r="UR38">
        <v>79.901632884190747</v>
      </c>
      <c r="US38">
        <v>79.303554724835962</v>
      </c>
      <c r="UT38">
        <v>78.631179194136365</v>
      </c>
      <c r="UU38">
        <v>77.869973710055703</v>
      </c>
      <c r="UV38">
        <v>77.001426255143528</v>
      </c>
      <c r="UW38">
        <v>76.001616538755499</v>
      </c>
      <c r="UX38">
        <v>74.839143360920218</v>
      </c>
      <c r="UZ38">
        <v>78.108174836074497</v>
      </c>
      <c r="VA38">
        <v>77.488662617838571</v>
      </c>
      <c r="VB38">
        <v>76.802490052270613</v>
      </c>
      <c r="VC38">
        <v>76.038565380956683</v>
      </c>
      <c r="VD38">
        <v>75.183269024771263</v>
      </c>
      <c r="VE38">
        <v>74.219718872326254</v>
      </c>
      <c r="VF38">
        <v>73.126777549096019</v>
      </c>
      <c r="VG38">
        <v>71.877698124803032</v>
      </c>
      <c r="VH38">
        <v>70.438261304296063</v>
      </c>
      <c r="VJ38">
        <v>83.968376889306469</v>
      </c>
      <c r="VK38">
        <v>83.758408630183922</v>
      </c>
      <c r="VL38">
        <v>83.533359964220423</v>
      </c>
      <c r="VM38">
        <v>83.291553590248029</v>
      </c>
      <c r="VN38">
        <v>83.031055208976312</v>
      </c>
      <c r="VO38">
        <v>82.74962262900587</v>
      </c>
      <c r="VP38">
        <v>82.444642358803435</v>
      </c>
      <c r="VQ38">
        <v>82.113049967928234</v>
      </c>
      <c r="VR38">
        <v>81.751229194009142</v>
      </c>
      <c r="VT38">
        <v>82.06377691339803</v>
      </c>
      <c r="VU38">
        <v>81.789712395005225</v>
      </c>
      <c r="VV38">
        <v>81.496212498562798</v>
      </c>
      <c r="VW38">
        <v>81.181154207299144</v>
      </c>
      <c r="VX38">
        <v>80.84209699988277</v>
      </c>
      <c r="VY38">
        <v>80.476221925980312</v>
      </c>
      <c r="VZ38">
        <v>80.080256294104387</v>
      </c>
      <c r="WA38">
        <v>79.650379912390392</v>
      </c>
      <c r="WB38">
        <v>79.18210748605145</v>
      </c>
      <c r="WC38">
        <v>78.67013993472662</v>
      </c>
    </row>
    <row r="39" spans="2:601">
      <c r="B39">
        <v>72.497344739707572</v>
      </c>
      <c r="C39">
        <v>73.930661577972501</v>
      </c>
      <c r="D39">
        <v>75.152339735599298</v>
      </c>
      <c r="E39">
        <v>76.205044549653266</v>
      </c>
      <c r="F39">
        <v>77.120927159659985</v>
      </c>
      <c r="G39">
        <v>77.924610225608134</v>
      </c>
      <c r="H39">
        <v>78.635231966299628</v>
      </c>
      <c r="I39">
        <v>79.267870066077919</v>
      </c>
      <c r="J39">
        <v>79.834550417078006</v>
      </c>
      <c r="L39">
        <v>71.205916585758686</v>
      </c>
      <c r="M39">
        <v>72.709194874051761</v>
      </c>
      <c r="N39">
        <v>73.997577844286539</v>
      </c>
      <c r="O39">
        <v>75.112637073225002</v>
      </c>
      <c r="P39">
        <v>76.086210280430663</v>
      </c>
      <c r="Q39">
        <v>76.942995832373782</v>
      </c>
      <c r="R39">
        <v>77.702391579989907</v>
      </c>
      <c r="S39">
        <v>78.379810742872763</v>
      </c>
      <c r="T39">
        <v>78.987634276381968</v>
      </c>
      <c r="V39">
        <v>15.430256636090659</v>
      </c>
      <c r="W39">
        <v>26.911134847462971</v>
      </c>
      <c r="X39">
        <v>38.228698372600583</v>
      </c>
      <c r="Y39">
        <v>47.183792968942122</v>
      </c>
      <c r="Z39">
        <v>53.972827068141129</v>
      </c>
      <c r="AA39">
        <v>59.127333977807403</v>
      </c>
      <c r="AB39">
        <v>63.10387639207493</v>
      </c>
      <c r="AC39">
        <v>66.232918967088068</v>
      </c>
      <c r="AD39">
        <v>68.743677974098901</v>
      </c>
      <c r="AF39">
        <v>24.556568310799946</v>
      </c>
      <c r="AG39">
        <v>31.032865198574385</v>
      </c>
      <c r="AH39">
        <v>39.26728674139008</v>
      </c>
      <c r="AI39">
        <v>46.723715794230124</v>
      </c>
      <c r="AJ39">
        <v>52.840248587983915</v>
      </c>
      <c r="AK39">
        <v>57.723287831153137</v>
      </c>
      <c r="AL39">
        <v>61.618956552850442</v>
      </c>
      <c r="AM39">
        <v>64.756434906103351</v>
      </c>
      <c r="AN39">
        <v>67.316092241539295</v>
      </c>
      <c r="AP39">
        <v>70.794772483624186</v>
      </c>
      <c r="AQ39">
        <v>68.743677974098901</v>
      </c>
      <c r="AR39">
        <v>66.232918967088068</v>
      </c>
      <c r="AS39">
        <v>63.10387639207493</v>
      </c>
      <c r="AT39">
        <v>59.127333977807403</v>
      </c>
      <c r="AU39">
        <v>53.972827068141129</v>
      </c>
      <c r="AV39">
        <v>47.183792968942122</v>
      </c>
      <c r="AW39">
        <v>38.228698372600583</v>
      </c>
      <c r="AX39">
        <v>26.911134847462971</v>
      </c>
      <c r="AZ39">
        <v>69.432755286689186</v>
      </c>
      <c r="BA39">
        <v>67.316092241539295</v>
      </c>
      <c r="BB39">
        <v>64.756434906103351</v>
      </c>
      <c r="BC39">
        <v>61.618956552850442</v>
      </c>
      <c r="BD39">
        <v>57.723287831153137</v>
      </c>
      <c r="BE39">
        <v>52.840248587983915</v>
      </c>
      <c r="BF39">
        <v>46.723715794230124</v>
      </c>
      <c r="BG39">
        <v>39.26728674139008</v>
      </c>
      <c r="BH39">
        <v>31.032865198574385</v>
      </c>
      <c r="BJ39">
        <v>80.344973233349393</v>
      </c>
      <c r="BK39">
        <v>79.834550417078006</v>
      </c>
      <c r="BL39">
        <v>79.267870066077919</v>
      </c>
      <c r="BM39">
        <v>78.635231966299628</v>
      </c>
      <c r="BN39">
        <v>77.924610225608134</v>
      </c>
      <c r="BO39">
        <v>77.120927159659985</v>
      </c>
      <c r="BP39">
        <v>76.205044549653266</v>
      </c>
      <c r="BQ39">
        <v>75.152339735599298</v>
      </c>
      <c r="BR39">
        <v>73.930661577972501</v>
      </c>
      <c r="BT39">
        <v>79.535908391558607</v>
      </c>
      <c r="BU39">
        <v>78.987634276381968</v>
      </c>
      <c r="BV39">
        <v>78.379810742872763</v>
      </c>
      <c r="BW39">
        <v>77.702391579989907</v>
      </c>
      <c r="BX39">
        <v>76.942995832373782</v>
      </c>
      <c r="BY39">
        <v>76.086210280430663</v>
      </c>
      <c r="BZ39">
        <v>75.112637073225002</v>
      </c>
      <c r="CA39">
        <v>73.997577844286539</v>
      </c>
      <c r="CB39">
        <v>72.709194874051761</v>
      </c>
      <c r="CD39">
        <v>83.580940977055107</v>
      </c>
      <c r="CE39">
        <v>83.35784896968562</v>
      </c>
      <c r="CF39">
        <v>83.118775259000685</v>
      </c>
      <c r="CG39">
        <v>82.861948785643335</v>
      </c>
      <c r="CH39">
        <v>82.585328450342615</v>
      </c>
      <c r="CI39">
        <v>82.286549974554205</v>
      </c>
      <c r="CJ39">
        <v>81.962859799451167</v>
      </c>
      <c r="CK39">
        <v>81.611032212228736</v>
      </c>
      <c r="CL39">
        <v>81.227264565527676</v>
      </c>
      <c r="CN39">
        <v>83.026973175952804</v>
      </c>
      <c r="CO39">
        <v>82.785563911416389</v>
      </c>
      <c r="CP39">
        <v>82.526966653044028</v>
      </c>
      <c r="CQ39">
        <v>82.249293232922355</v>
      </c>
      <c r="CR39">
        <v>81.950370951189541</v>
      </c>
      <c r="CS39">
        <v>81.627687436777492</v>
      </c>
      <c r="CT39">
        <v>81.278322320744991</v>
      </c>
      <c r="CU39">
        <v>80.898861940878135</v>
      </c>
      <c r="CV39">
        <v>80.485292024823309</v>
      </c>
      <c r="CX39">
        <v>72.497344739707572</v>
      </c>
      <c r="CY39">
        <v>73.930661577972501</v>
      </c>
      <c r="CZ39">
        <v>75.152339735599298</v>
      </c>
      <c r="DA39">
        <v>76.205044549653266</v>
      </c>
      <c r="DB39">
        <v>77.120927159659985</v>
      </c>
      <c r="DC39">
        <v>77.924610225608134</v>
      </c>
      <c r="DD39">
        <v>78.635231966299628</v>
      </c>
      <c r="DE39">
        <v>79.267870066077919</v>
      </c>
      <c r="DF39">
        <v>79.834550417078006</v>
      </c>
      <c r="DH39">
        <v>71.205916585758686</v>
      </c>
      <c r="DI39">
        <v>72.709194874051761</v>
      </c>
      <c r="DJ39">
        <v>73.997577844286539</v>
      </c>
      <c r="DK39">
        <v>75.112637073225002</v>
      </c>
      <c r="DL39">
        <v>76.086210280430663</v>
      </c>
      <c r="DM39">
        <v>76.942995832373782</v>
      </c>
      <c r="DN39">
        <v>77.702391579989907</v>
      </c>
      <c r="DO39">
        <v>78.379810742872763</v>
      </c>
      <c r="DP39">
        <v>78.987634276381968</v>
      </c>
      <c r="DR39">
        <v>15.430256636090659</v>
      </c>
      <c r="DS39">
        <v>26.911134847462971</v>
      </c>
      <c r="DT39">
        <v>38.228698372600583</v>
      </c>
      <c r="DU39">
        <v>47.183792968942122</v>
      </c>
      <c r="DV39">
        <v>53.972827068141129</v>
      </c>
      <c r="DW39">
        <v>59.127333977807403</v>
      </c>
      <c r="DX39">
        <v>63.10387639207493</v>
      </c>
      <c r="DY39">
        <v>66.232918967088068</v>
      </c>
      <c r="DZ39">
        <v>68.743677974098901</v>
      </c>
      <c r="EB39">
        <v>24.556568310799946</v>
      </c>
      <c r="EC39">
        <v>31.032865198574385</v>
      </c>
      <c r="ED39">
        <v>39.26728674139008</v>
      </c>
      <c r="EE39">
        <v>46.723715794230124</v>
      </c>
      <c r="EF39">
        <v>52.840248587983915</v>
      </c>
      <c r="EG39">
        <v>57.723287831153137</v>
      </c>
      <c r="EH39">
        <v>61.618956552850442</v>
      </c>
      <c r="EI39">
        <v>64.756434906103351</v>
      </c>
      <c r="EJ39">
        <v>67.316092241539295</v>
      </c>
      <c r="EL39">
        <v>70.794772483624186</v>
      </c>
      <c r="EM39">
        <v>68.743677974098901</v>
      </c>
      <c r="EN39">
        <v>66.232918967088068</v>
      </c>
      <c r="EO39">
        <v>63.10387639207493</v>
      </c>
      <c r="EP39">
        <v>59.127333977807403</v>
      </c>
      <c r="EQ39">
        <v>53.972827068141129</v>
      </c>
      <c r="ER39">
        <v>47.183792968942122</v>
      </c>
      <c r="ES39">
        <v>38.228698372600583</v>
      </c>
      <c r="ET39">
        <v>26.911134847462971</v>
      </c>
      <c r="EV39">
        <v>69.432755286689186</v>
      </c>
      <c r="EW39">
        <v>67.316092241539295</v>
      </c>
      <c r="EX39">
        <v>64.756434906103351</v>
      </c>
      <c r="EY39">
        <v>61.618956552850442</v>
      </c>
      <c r="EZ39">
        <v>57.723287831153137</v>
      </c>
      <c r="FA39">
        <v>52.840248587983915</v>
      </c>
      <c r="FB39">
        <v>46.723715794230124</v>
      </c>
      <c r="FC39">
        <v>39.26728674139008</v>
      </c>
      <c r="FD39">
        <v>31.032865198574385</v>
      </c>
      <c r="FF39">
        <v>80.344973233349393</v>
      </c>
      <c r="FG39">
        <v>79.834550417078006</v>
      </c>
      <c r="FH39">
        <v>79.267870066077919</v>
      </c>
      <c r="FI39">
        <v>78.635231966299628</v>
      </c>
      <c r="FJ39">
        <v>77.924610225608134</v>
      </c>
      <c r="FK39">
        <v>77.120927159659985</v>
      </c>
      <c r="FL39">
        <v>76.205044549653266</v>
      </c>
      <c r="FM39">
        <v>75.152339735599298</v>
      </c>
      <c r="FN39">
        <v>73.930661577972501</v>
      </c>
      <c r="FP39">
        <v>79.535908391558607</v>
      </c>
      <c r="FQ39">
        <v>78.987634276381968</v>
      </c>
      <c r="FR39">
        <v>78.379810742872763</v>
      </c>
      <c r="FS39">
        <v>77.702391579989907</v>
      </c>
      <c r="FT39">
        <v>76.942995832373782</v>
      </c>
      <c r="FU39">
        <v>76.086210280430663</v>
      </c>
      <c r="FV39">
        <v>75.112637073225002</v>
      </c>
      <c r="FW39">
        <v>73.997577844286539</v>
      </c>
      <c r="FX39">
        <v>72.709194874051761</v>
      </c>
      <c r="FZ39">
        <v>83.580940977055107</v>
      </c>
      <c r="GA39">
        <v>83.35784896968562</v>
      </c>
      <c r="GB39">
        <v>83.118775259000685</v>
      </c>
      <c r="GC39">
        <v>82.861948785643335</v>
      </c>
      <c r="GD39">
        <v>82.585328450342615</v>
      </c>
      <c r="GE39">
        <v>82.286549974554205</v>
      </c>
      <c r="GF39">
        <v>81.962859799451167</v>
      </c>
      <c r="GG39">
        <v>81.611032212228736</v>
      </c>
      <c r="GH39">
        <v>81.227264565527676</v>
      </c>
      <c r="GJ39">
        <v>83.026973175952804</v>
      </c>
      <c r="GK39">
        <v>82.785563911416389</v>
      </c>
      <c r="GL39">
        <v>82.526966653044028</v>
      </c>
      <c r="GM39">
        <v>82.249293232922355</v>
      </c>
      <c r="GN39">
        <v>81.950370951189541</v>
      </c>
      <c r="GO39">
        <v>81.627687436777492</v>
      </c>
      <c r="GP39">
        <v>81.278322320744991</v>
      </c>
      <c r="GQ39">
        <v>80.898861940878135</v>
      </c>
      <c r="GR39">
        <v>80.485292024823309</v>
      </c>
      <c r="GT39">
        <v>72.423930481033452</v>
      </c>
      <c r="GU39">
        <v>73.8636037316288</v>
      </c>
      <c r="GV39">
        <v>75.090627066376058</v>
      </c>
      <c r="GW39">
        <v>76.147889019357279</v>
      </c>
      <c r="GX39">
        <v>77.06770282450502</v>
      </c>
      <c r="GY39">
        <v>77.874811680831769</v>
      </c>
      <c r="GZ39">
        <v>78.588445292596006</v>
      </c>
      <c r="HA39">
        <v>79.22375202454846</v>
      </c>
      <c r="HB39">
        <v>79.792813235691327</v>
      </c>
      <c r="HD39">
        <v>69.434805351804599</v>
      </c>
      <c r="HE39">
        <v>71.090578060078727</v>
      </c>
      <c r="HF39">
        <v>72.507373805618784</v>
      </c>
      <c r="HG39">
        <v>73.732032891891322</v>
      </c>
      <c r="HH39">
        <v>74.800233596353976</v>
      </c>
      <c r="HI39">
        <v>75.739538657205031</v>
      </c>
      <c r="HJ39">
        <v>76.571525049002517</v>
      </c>
      <c r="HK39">
        <v>77.313292815060478</v>
      </c>
      <c r="HL39">
        <v>77.978548780198537</v>
      </c>
      <c r="HN39">
        <v>14.563179749470894</v>
      </c>
      <c r="HO39">
        <v>26.44889087389711</v>
      </c>
      <c r="HP39">
        <v>37.932248567567932</v>
      </c>
      <c r="HQ39">
        <v>46.967758756072826</v>
      </c>
      <c r="HR39">
        <v>53.803369043128804</v>
      </c>
      <c r="HS39">
        <v>58.988082113828469</v>
      </c>
      <c r="HT39">
        <v>62.985750704362751</v>
      </c>
      <c r="HU39">
        <v>66.130380773863791</v>
      </c>
      <c r="HV39">
        <v>68.653106833101077</v>
      </c>
      <c r="HX39">
        <v>7.3776584398934748</v>
      </c>
      <c r="HY39">
        <v>20.887464869541958</v>
      </c>
      <c r="HZ39">
        <v>32.419663954833588</v>
      </c>
      <c r="IA39">
        <v>41.630250989012275</v>
      </c>
      <c r="IB39">
        <v>48.806123880984835</v>
      </c>
      <c r="IC39">
        <v>54.390927892319795</v>
      </c>
      <c r="ID39">
        <v>58.783367994712918</v>
      </c>
      <c r="IE39">
        <v>62.290121843914321</v>
      </c>
      <c r="IF39">
        <v>65.134681125663903</v>
      </c>
      <c r="IH39">
        <v>70.713674588886107</v>
      </c>
      <c r="II39">
        <v>68.653106833101077</v>
      </c>
      <c r="IJ39">
        <v>66.130380773863791</v>
      </c>
      <c r="IK39">
        <v>62.985750704362751</v>
      </c>
      <c r="IL39">
        <v>58.988082113828469</v>
      </c>
      <c r="IM39">
        <v>53.803369043128804</v>
      </c>
      <c r="IN39">
        <v>46.967758756072826</v>
      </c>
      <c r="IO39">
        <v>37.932248567567932</v>
      </c>
      <c r="IP39">
        <v>26.44889087389711</v>
      </c>
      <c r="IR39">
        <v>67.477644319278099</v>
      </c>
      <c r="IS39">
        <v>65.134681125663903</v>
      </c>
      <c r="IT39">
        <v>62.290121843914321</v>
      </c>
      <c r="IU39">
        <v>58.783367994712918</v>
      </c>
      <c r="IV39">
        <v>54.390927892319795</v>
      </c>
      <c r="IW39">
        <v>48.806123880984835</v>
      </c>
      <c r="IX39">
        <v>41.630250989012275</v>
      </c>
      <c r="IY39">
        <v>32.419663954833588</v>
      </c>
      <c r="IZ39">
        <v>20.887464869541958</v>
      </c>
      <c r="JB39">
        <v>80.305373274842097</v>
      </c>
      <c r="JC39">
        <v>79.792813235691327</v>
      </c>
      <c r="JD39">
        <v>79.22375202454846</v>
      </c>
      <c r="JE39">
        <v>78.588445292596006</v>
      </c>
      <c r="JF39">
        <v>77.874811680831769</v>
      </c>
      <c r="JG39">
        <v>77.06770282450502</v>
      </c>
      <c r="JH39">
        <v>76.147889019357279</v>
      </c>
      <c r="JI39">
        <v>75.090627066376058</v>
      </c>
      <c r="JJ39">
        <v>73.8636037316288</v>
      </c>
      <c r="JL39">
        <v>78.578395562636189</v>
      </c>
      <c r="JM39">
        <v>77.978548780198537</v>
      </c>
      <c r="JN39">
        <v>77.313292815060478</v>
      </c>
      <c r="JO39">
        <v>76.571525049002517</v>
      </c>
      <c r="JP39">
        <v>75.739538657205031</v>
      </c>
      <c r="JQ39">
        <v>74.800233596353976</v>
      </c>
      <c r="JR39">
        <v>73.732032891891322</v>
      </c>
      <c r="JS39">
        <v>72.507373805618784</v>
      </c>
      <c r="JT39">
        <v>71.090578060078727</v>
      </c>
      <c r="JV39">
        <v>83.554754181778122</v>
      </c>
      <c r="JW39">
        <v>83.330743945039529</v>
      </c>
      <c r="JX39">
        <v>83.090685294318391</v>
      </c>
      <c r="JY39">
        <v>82.832799629209859</v>
      </c>
      <c r="JZ39">
        <v>82.555037128788811</v>
      </c>
      <c r="KA39">
        <v>82.255023371908436</v>
      </c>
      <c r="KB39">
        <v>81.929992934673976</v>
      </c>
      <c r="KC39">
        <v>81.576706135095279</v>
      </c>
      <c r="KD39">
        <v>81.19134376473869</v>
      </c>
      <c r="KF39">
        <v>82.393452016123234</v>
      </c>
      <c r="KG39">
        <v>82.129847778315863</v>
      </c>
      <c r="KH39">
        <v>81.84744525337112</v>
      </c>
      <c r="KI39">
        <v>81.54417459439756</v>
      </c>
      <c r="KJ39">
        <v>81.217653051858917</v>
      </c>
      <c r="KK39">
        <v>80.865124077496574</v>
      </c>
      <c r="KL39">
        <v>80.483381781456146</v>
      </c>
      <c r="KM39">
        <v>80.06867651119714</v>
      </c>
      <c r="KN39">
        <v>79.616595883622452</v>
      </c>
      <c r="KP39">
        <v>72.423930481033452</v>
      </c>
      <c r="KQ39">
        <v>73.8636037316288</v>
      </c>
      <c r="KR39">
        <v>75.090627066376058</v>
      </c>
      <c r="KS39">
        <v>76.147889019357279</v>
      </c>
      <c r="KT39">
        <v>77.06770282450502</v>
      </c>
      <c r="KU39">
        <v>77.874811680831769</v>
      </c>
      <c r="KV39">
        <v>78.588445292596006</v>
      </c>
      <c r="KW39">
        <v>79.22375202454846</v>
      </c>
      <c r="KX39">
        <v>79.792813235691327</v>
      </c>
      <c r="KZ39">
        <v>69.434805351804599</v>
      </c>
      <c r="LA39">
        <v>71.090578060078727</v>
      </c>
      <c r="LB39">
        <v>72.507373805618784</v>
      </c>
      <c r="LC39">
        <v>73.732032891891322</v>
      </c>
      <c r="LD39">
        <v>74.800233596353976</v>
      </c>
      <c r="LE39">
        <v>75.739538657205031</v>
      </c>
      <c r="LF39">
        <v>76.571525049002517</v>
      </c>
      <c r="LG39">
        <v>77.313292815060478</v>
      </c>
      <c r="LH39">
        <v>77.978548780198537</v>
      </c>
      <c r="LJ39">
        <v>14.563179749470894</v>
      </c>
      <c r="LK39">
        <v>26.44889087389711</v>
      </c>
      <c r="LL39">
        <v>37.932248567567932</v>
      </c>
      <c r="LM39">
        <v>46.967758756072826</v>
      </c>
      <c r="LN39">
        <v>53.803369043128804</v>
      </c>
      <c r="LO39">
        <v>58.988082113828469</v>
      </c>
      <c r="LP39">
        <v>62.985750704362751</v>
      </c>
      <c r="LQ39">
        <v>66.130380773863791</v>
      </c>
      <c r="LR39">
        <v>68.653106833101077</v>
      </c>
      <c r="LT39">
        <v>7.3776584398934748</v>
      </c>
      <c r="LU39">
        <v>20.887464869541958</v>
      </c>
      <c r="LV39">
        <v>32.419663954833588</v>
      </c>
      <c r="LW39">
        <v>41.630250989012275</v>
      </c>
      <c r="LX39">
        <v>48.806123880984835</v>
      </c>
      <c r="LY39">
        <v>54.390927892319795</v>
      </c>
      <c r="LZ39">
        <v>58.783367994712918</v>
      </c>
      <c r="MA39">
        <v>62.290121843914321</v>
      </c>
      <c r="MB39">
        <v>65.134681125663903</v>
      </c>
      <c r="MD39">
        <v>70.713674588886107</v>
      </c>
      <c r="ME39">
        <v>68.653106833101077</v>
      </c>
      <c r="MF39">
        <v>66.130380773863791</v>
      </c>
      <c r="MG39">
        <v>62.985750704362751</v>
      </c>
      <c r="MH39">
        <v>58.988082113828469</v>
      </c>
      <c r="MI39">
        <v>53.803369043128804</v>
      </c>
      <c r="MJ39">
        <v>46.967758756072826</v>
      </c>
      <c r="MK39">
        <v>37.932248567567932</v>
      </c>
      <c r="ML39">
        <v>26.44889087389711</v>
      </c>
      <c r="MN39">
        <v>67.477644319278099</v>
      </c>
      <c r="MO39">
        <v>65.134681125663903</v>
      </c>
      <c r="MP39">
        <v>62.290121843914321</v>
      </c>
      <c r="MQ39">
        <v>58.783367994712918</v>
      </c>
      <c r="MR39">
        <v>54.390927892319795</v>
      </c>
      <c r="MS39">
        <v>48.806123880984835</v>
      </c>
      <c r="MT39">
        <v>41.630250989012275</v>
      </c>
      <c r="MU39">
        <v>32.419663954833588</v>
      </c>
      <c r="MV39">
        <v>20.887464869541958</v>
      </c>
      <c r="MX39">
        <v>80.305373274842097</v>
      </c>
      <c r="MY39">
        <v>79.792813235691327</v>
      </c>
      <c r="MZ39">
        <v>79.22375202454846</v>
      </c>
      <c r="NA39">
        <v>78.588445292596006</v>
      </c>
      <c r="NB39">
        <v>77.874811680831769</v>
      </c>
      <c r="NC39">
        <v>77.06770282450502</v>
      </c>
      <c r="ND39">
        <v>76.147889019357279</v>
      </c>
      <c r="NE39">
        <v>75.090627066376058</v>
      </c>
      <c r="NF39">
        <v>73.8636037316288</v>
      </c>
      <c r="NH39">
        <v>78.578395562636189</v>
      </c>
      <c r="NI39">
        <v>77.978548780198537</v>
      </c>
      <c r="NJ39">
        <v>77.313292815060478</v>
      </c>
      <c r="NK39">
        <v>76.571525049002517</v>
      </c>
      <c r="NL39">
        <v>75.739538657205031</v>
      </c>
      <c r="NM39">
        <v>74.800233596353976</v>
      </c>
      <c r="NN39">
        <v>73.732032891891322</v>
      </c>
      <c r="NO39">
        <v>72.507373805618784</v>
      </c>
      <c r="NP39">
        <v>71.090578060078727</v>
      </c>
      <c r="NR39">
        <v>83.554754181778122</v>
      </c>
      <c r="NS39">
        <v>83.330743945039529</v>
      </c>
      <c r="NT39">
        <v>83.090685294318391</v>
      </c>
      <c r="NU39">
        <v>82.832799629209859</v>
      </c>
      <c r="NV39">
        <v>82.555037128788811</v>
      </c>
      <c r="NW39">
        <v>82.255023371908436</v>
      </c>
      <c r="NX39">
        <v>81.929992934673976</v>
      </c>
      <c r="NY39">
        <v>81.576706135095279</v>
      </c>
      <c r="NZ39">
        <v>81.19134376473869</v>
      </c>
      <c r="OB39">
        <v>82.393452016123234</v>
      </c>
      <c r="OC39">
        <v>82.129847778315863</v>
      </c>
      <c r="OD39">
        <v>81.84744525337112</v>
      </c>
      <c r="OE39">
        <v>81.54417459439756</v>
      </c>
      <c r="OF39">
        <v>81.217653051858917</v>
      </c>
      <c r="OG39">
        <v>80.865124077496574</v>
      </c>
      <c r="OH39">
        <v>80.483381781456146</v>
      </c>
      <c r="OI39">
        <v>80.06867651119714</v>
      </c>
      <c r="OJ39">
        <v>79.616595883622452</v>
      </c>
      <c r="OL39">
        <v>72.045546618860413</v>
      </c>
      <c r="OM39">
        <v>73.518053439232048</v>
      </c>
      <c r="ON39">
        <v>74.772671635651889</v>
      </c>
      <c r="OO39">
        <v>75.853450039759423</v>
      </c>
      <c r="OP39">
        <v>76.793543292390609</v>
      </c>
      <c r="OQ39">
        <v>77.618319561170992</v>
      </c>
      <c r="OR39">
        <v>78.347482437444825</v>
      </c>
      <c r="OS39">
        <v>78.996546124365423</v>
      </c>
      <c r="OT39">
        <v>79.577878893145723</v>
      </c>
      <c r="OV39">
        <v>70.023493476870399</v>
      </c>
      <c r="OW39">
        <v>71.62825026049282</v>
      </c>
      <c r="OX39">
        <v>73.002155836433175</v>
      </c>
      <c r="OY39">
        <v>74.190254453138195</v>
      </c>
      <c r="OZ39">
        <v>75.226920817695373</v>
      </c>
      <c r="PA39">
        <v>76.138748753562353</v>
      </c>
      <c r="PB39">
        <v>76.946580141608734</v>
      </c>
      <c r="PC39">
        <v>77.666947279985436</v>
      </c>
      <c r="PD39">
        <v>78.313111567499874</v>
      </c>
      <c r="PF39">
        <v>8.874490502359766</v>
      </c>
      <c r="PG39">
        <v>23.938860945106807</v>
      </c>
      <c r="PH39">
        <v>36.373793714714367</v>
      </c>
      <c r="PI39">
        <v>45.843370398509421</v>
      </c>
      <c r="PJ39">
        <v>52.925161079491602</v>
      </c>
      <c r="PK39">
        <v>58.268004384604517</v>
      </c>
      <c r="PL39">
        <v>62.375697986307244</v>
      </c>
      <c r="PM39">
        <v>65.601255678609377</v>
      </c>
      <c r="PN39">
        <v>68.185987763675286</v>
      </c>
      <c r="PP39">
        <v>15.310147436979978</v>
      </c>
      <c r="PQ39">
        <v>24.680841348422099</v>
      </c>
      <c r="PR39">
        <v>34.816729329047689</v>
      </c>
      <c r="PS39">
        <v>43.369598434250122</v>
      </c>
      <c r="PT39">
        <v>50.168031959680988</v>
      </c>
      <c r="PU39">
        <v>55.50905336383687</v>
      </c>
      <c r="PV39">
        <v>59.73136154944671</v>
      </c>
      <c r="PW39">
        <v>63.112749111543067</v>
      </c>
      <c r="PX39">
        <v>65.861140298592829</v>
      </c>
      <c r="PZ39">
        <v>70.295572622550779</v>
      </c>
      <c r="QA39">
        <v>68.185987763675286</v>
      </c>
      <c r="QB39">
        <v>65.601255678609377</v>
      </c>
      <c r="QC39">
        <v>62.375697986307244</v>
      </c>
      <c r="QD39">
        <v>58.268004384604517</v>
      </c>
      <c r="QE39">
        <v>52.925161079491602</v>
      </c>
      <c r="QF39">
        <v>45.843370398509421</v>
      </c>
      <c r="QG39">
        <v>36.373793714714367</v>
      </c>
      <c r="QH39">
        <v>23.938860945106807</v>
      </c>
      <c r="QJ39">
        <v>68.128018879528113</v>
      </c>
      <c r="QK39">
        <v>65.861140298592829</v>
      </c>
      <c r="QL39">
        <v>63.112749111543067</v>
      </c>
      <c r="QM39">
        <v>59.73136154944671</v>
      </c>
      <c r="QN39">
        <v>55.50905336383687</v>
      </c>
      <c r="QO39">
        <v>50.168031959680988</v>
      </c>
      <c r="QP39">
        <v>43.369598434250122</v>
      </c>
      <c r="QQ39">
        <v>34.816729329047689</v>
      </c>
      <c r="QR39">
        <v>24.680841348422099</v>
      </c>
      <c r="QT39">
        <v>80.101453266754362</v>
      </c>
      <c r="QU39">
        <v>79.577878893145723</v>
      </c>
      <c r="QV39">
        <v>78.996546124365423</v>
      </c>
      <c r="QW39">
        <v>78.347482437444825</v>
      </c>
      <c r="QX39">
        <v>77.618319561170992</v>
      </c>
      <c r="QY39">
        <v>76.793543292390609</v>
      </c>
      <c r="QZ39">
        <v>75.853450039759423</v>
      </c>
      <c r="RA39">
        <v>74.772671635651889</v>
      </c>
      <c r="RB39">
        <v>73.518053439232048</v>
      </c>
      <c r="RD39">
        <v>78.895821275298218</v>
      </c>
      <c r="RE39">
        <v>78.313111567499874</v>
      </c>
      <c r="RF39">
        <v>77.666947279985436</v>
      </c>
      <c r="RG39">
        <v>76.946580141608734</v>
      </c>
      <c r="RH39">
        <v>76.138748753562353</v>
      </c>
      <c r="RI39">
        <v>75.226920817695373</v>
      </c>
      <c r="RJ39">
        <v>74.190254453138195</v>
      </c>
      <c r="RK39">
        <v>73.002155836433175</v>
      </c>
      <c r="RL39">
        <v>71.62825026049282</v>
      </c>
      <c r="RN39">
        <v>83.419932973783531</v>
      </c>
      <c r="RO39">
        <v>83.191193696096775</v>
      </c>
      <c r="RP39">
        <v>82.946062249947047</v>
      </c>
      <c r="RQ39">
        <v>82.682721147357768</v>
      </c>
      <c r="RR39">
        <v>82.399075585638087</v>
      </c>
      <c r="RS39">
        <v>82.092698825479474</v>
      </c>
      <c r="RT39">
        <v>81.760764229547618</v>
      </c>
      <c r="RU39">
        <v>81.399960033232389</v>
      </c>
      <c r="RV39">
        <v>81.006381552523635</v>
      </c>
      <c r="RX39">
        <v>82.603342857112253</v>
      </c>
      <c r="RY39">
        <v>82.347099361270253</v>
      </c>
      <c r="RZ39">
        <v>82.072592462286096</v>
      </c>
      <c r="SA39">
        <v>81.777812795606096</v>
      </c>
      <c r="SB39">
        <v>81.460447566819212</v>
      </c>
      <c r="SC39">
        <v>81.117821585001849</v>
      </c>
      <c r="SD39">
        <v>80.746824140683074</v>
      </c>
      <c r="SE39">
        <v>80.34381764943987</v>
      </c>
      <c r="SF39">
        <v>79.904522601503785</v>
      </c>
      <c r="SH39">
        <v>72.045546618860413</v>
      </c>
      <c r="SI39">
        <v>73.518053439232048</v>
      </c>
      <c r="SJ39">
        <v>74.772671635651889</v>
      </c>
      <c r="SK39">
        <v>75.853450039759423</v>
      </c>
      <c r="SL39">
        <v>76.793543292390609</v>
      </c>
      <c r="SM39">
        <v>77.618319561170992</v>
      </c>
      <c r="SN39">
        <v>78.347482437444825</v>
      </c>
      <c r="SO39">
        <v>78.996546124365423</v>
      </c>
      <c r="SP39">
        <v>79.577878893145723</v>
      </c>
      <c r="SR39">
        <v>70.023493476870399</v>
      </c>
      <c r="SS39">
        <v>71.62825026049282</v>
      </c>
      <c r="ST39">
        <v>73.002155836433175</v>
      </c>
      <c r="SU39">
        <v>74.190254453138195</v>
      </c>
      <c r="SV39">
        <v>75.226920817695373</v>
      </c>
      <c r="SW39">
        <v>76.138748753562353</v>
      </c>
      <c r="SX39">
        <v>76.946580141608734</v>
      </c>
      <c r="SY39">
        <v>77.666947279985436</v>
      </c>
      <c r="SZ39">
        <v>78.313111567499874</v>
      </c>
      <c r="TB39">
        <v>8.874490502359766</v>
      </c>
      <c r="TC39">
        <v>23.938860945106807</v>
      </c>
      <c r="TD39">
        <v>36.373793714714367</v>
      </c>
      <c r="TE39">
        <v>45.843370398509421</v>
      </c>
      <c r="TF39">
        <v>52.925161079491602</v>
      </c>
      <c r="TG39">
        <v>58.268004384604517</v>
      </c>
      <c r="TH39">
        <v>62.375697986307244</v>
      </c>
      <c r="TI39">
        <v>65.601255678609377</v>
      </c>
      <c r="TJ39">
        <v>68.185987763675286</v>
      </c>
      <c r="TL39">
        <v>15.310147436979978</v>
      </c>
      <c r="TM39">
        <v>24.680841348422099</v>
      </c>
      <c r="TN39">
        <v>34.816729329047689</v>
      </c>
      <c r="TO39">
        <v>43.369598434250122</v>
      </c>
      <c r="TP39">
        <v>50.168031959680988</v>
      </c>
      <c r="TQ39">
        <v>55.50905336383687</v>
      </c>
      <c r="TR39">
        <v>59.73136154944671</v>
      </c>
      <c r="TS39">
        <v>63.112749111543067</v>
      </c>
      <c r="TT39">
        <v>65.861140298592829</v>
      </c>
      <c r="TV39">
        <v>70.295572622550779</v>
      </c>
      <c r="TW39">
        <v>68.185987763675286</v>
      </c>
      <c r="TX39">
        <v>65.601255678609377</v>
      </c>
      <c r="TY39">
        <v>62.375697986307244</v>
      </c>
      <c r="TZ39">
        <v>58.268004384604517</v>
      </c>
      <c r="UA39">
        <v>52.925161079491602</v>
      </c>
      <c r="UB39">
        <v>45.843370398509421</v>
      </c>
      <c r="UC39">
        <v>36.373793714714367</v>
      </c>
      <c r="UD39">
        <v>23.938860945106807</v>
      </c>
      <c r="UF39">
        <v>68.128018879528113</v>
      </c>
      <c r="UG39">
        <v>65.861140298592829</v>
      </c>
      <c r="UH39">
        <v>63.112749111543067</v>
      </c>
      <c r="UI39">
        <v>59.73136154944671</v>
      </c>
      <c r="UJ39">
        <v>55.50905336383687</v>
      </c>
      <c r="UK39">
        <v>50.168031959680988</v>
      </c>
      <c r="UL39">
        <v>43.369598434250122</v>
      </c>
      <c r="UM39">
        <v>34.816729329047689</v>
      </c>
      <c r="UN39">
        <v>24.680841348422099</v>
      </c>
      <c r="UP39">
        <v>80.101453266754362</v>
      </c>
      <c r="UQ39">
        <v>79.577878893145723</v>
      </c>
      <c r="UR39">
        <v>78.996546124365423</v>
      </c>
      <c r="US39">
        <v>78.347482437444825</v>
      </c>
      <c r="UT39">
        <v>77.618319561170992</v>
      </c>
      <c r="UU39">
        <v>76.793543292390609</v>
      </c>
      <c r="UV39">
        <v>75.853450039759423</v>
      </c>
      <c r="UW39">
        <v>74.772671635651889</v>
      </c>
      <c r="UX39">
        <v>73.518053439232048</v>
      </c>
      <c r="UZ39">
        <v>78.895821275298218</v>
      </c>
      <c r="VA39">
        <v>78.313111567499874</v>
      </c>
      <c r="VB39">
        <v>77.666947279985436</v>
      </c>
      <c r="VC39">
        <v>76.946580141608734</v>
      </c>
      <c r="VD39">
        <v>76.138748753562353</v>
      </c>
      <c r="VE39">
        <v>75.226920817695373</v>
      </c>
      <c r="VF39">
        <v>74.190254453138195</v>
      </c>
      <c r="VG39">
        <v>73.002155836433175</v>
      </c>
      <c r="VH39">
        <v>71.62825026049282</v>
      </c>
      <c r="VJ39">
        <v>83.419932973783531</v>
      </c>
      <c r="VK39">
        <v>83.191193696096775</v>
      </c>
      <c r="VL39">
        <v>82.946062249947047</v>
      </c>
      <c r="VM39">
        <v>82.682721147357768</v>
      </c>
      <c r="VN39">
        <v>82.399075585638087</v>
      </c>
      <c r="VO39">
        <v>82.092698825479474</v>
      </c>
      <c r="VP39">
        <v>81.760764229547618</v>
      </c>
      <c r="VQ39">
        <v>81.399960033232389</v>
      </c>
      <c r="VR39">
        <v>81.006381552523635</v>
      </c>
      <c r="VT39">
        <v>82.603342857112253</v>
      </c>
      <c r="VU39">
        <v>82.347099361270253</v>
      </c>
      <c r="VV39">
        <v>82.072592462286096</v>
      </c>
      <c r="VW39">
        <v>81.777812795606096</v>
      </c>
      <c r="VX39">
        <v>81.460447566819212</v>
      </c>
      <c r="VY39">
        <v>81.117821585001849</v>
      </c>
      <c r="VZ39">
        <v>80.746824140683074</v>
      </c>
      <c r="WA39">
        <v>80.34381764943987</v>
      </c>
      <c r="WB39">
        <v>79.904522601503785</v>
      </c>
      <c r="WC39">
        <v>79.423871437893752</v>
      </c>
    </row>
    <row r="40" spans="2:601">
      <c r="B40">
        <v>71.205916585758686</v>
      </c>
      <c r="C40">
        <v>72.709194874051761</v>
      </c>
      <c r="D40">
        <v>73.997577844286539</v>
      </c>
      <c r="E40">
        <v>75.112637073225002</v>
      </c>
      <c r="F40">
        <v>76.086210280430663</v>
      </c>
      <c r="G40">
        <v>76.942995832373782</v>
      </c>
      <c r="H40">
        <v>77.702391579989907</v>
      </c>
      <c r="I40">
        <v>78.379810742872763</v>
      </c>
      <c r="J40">
        <v>78.987634276381968</v>
      </c>
      <c r="L40">
        <v>72.497344739707572</v>
      </c>
      <c r="M40">
        <v>73.930661577972501</v>
      </c>
      <c r="N40">
        <v>75.152339735599298</v>
      </c>
      <c r="O40">
        <v>76.205044549653266</v>
      </c>
      <c r="P40">
        <v>77.120927159659985</v>
      </c>
      <c r="Q40">
        <v>77.924610225608134</v>
      </c>
      <c r="R40">
        <v>78.635231966299628</v>
      </c>
      <c r="S40">
        <v>79.267870066077919</v>
      </c>
      <c r="T40">
        <v>79.834550417078006</v>
      </c>
      <c r="V40">
        <v>24.556568310799946</v>
      </c>
      <c r="W40">
        <v>31.032865198574385</v>
      </c>
      <c r="X40">
        <v>39.26728674139008</v>
      </c>
      <c r="Y40">
        <v>46.723715794230124</v>
      </c>
      <c r="Z40">
        <v>52.840248587983915</v>
      </c>
      <c r="AA40">
        <v>57.723287831153137</v>
      </c>
      <c r="AB40">
        <v>61.618956552850442</v>
      </c>
      <c r="AC40">
        <v>64.756434906103351</v>
      </c>
      <c r="AD40">
        <v>67.316092241539295</v>
      </c>
      <c r="AF40">
        <v>15.430256636090659</v>
      </c>
      <c r="AG40">
        <v>26.911134847462971</v>
      </c>
      <c r="AH40">
        <v>38.228698372600583</v>
      </c>
      <c r="AI40">
        <v>47.183792968942122</v>
      </c>
      <c r="AJ40">
        <v>53.972827068141129</v>
      </c>
      <c r="AK40">
        <v>59.127333977807403</v>
      </c>
      <c r="AL40">
        <v>63.10387639207493</v>
      </c>
      <c r="AM40">
        <v>66.232918967088068</v>
      </c>
      <c r="AN40">
        <v>68.743677974098901</v>
      </c>
      <c r="AP40">
        <v>69.432755286689186</v>
      </c>
      <c r="AQ40">
        <v>67.316092241539295</v>
      </c>
      <c r="AR40">
        <v>64.756434906103351</v>
      </c>
      <c r="AS40">
        <v>61.618956552850442</v>
      </c>
      <c r="AT40">
        <v>57.723287831153137</v>
      </c>
      <c r="AU40">
        <v>52.840248587983915</v>
      </c>
      <c r="AV40">
        <v>46.723715794230124</v>
      </c>
      <c r="AW40">
        <v>39.26728674139008</v>
      </c>
      <c r="AX40">
        <v>31.032865198574385</v>
      </c>
      <c r="AZ40">
        <v>70.794772483624186</v>
      </c>
      <c r="BA40">
        <v>68.743677974098901</v>
      </c>
      <c r="BB40">
        <v>66.232918967088068</v>
      </c>
      <c r="BC40">
        <v>63.10387639207493</v>
      </c>
      <c r="BD40">
        <v>59.127333977807403</v>
      </c>
      <c r="BE40">
        <v>53.972827068141129</v>
      </c>
      <c r="BF40">
        <v>47.183792968942122</v>
      </c>
      <c r="BG40">
        <v>38.228698372600583</v>
      </c>
      <c r="BH40">
        <v>26.911134847462971</v>
      </c>
      <c r="BJ40">
        <v>79.535908391558607</v>
      </c>
      <c r="BK40">
        <v>78.987634276381968</v>
      </c>
      <c r="BL40">
        <v>78.379810742872763</v>
      </c>
      <c r="BM40">
        <v>77.702391579989907</v>
      </c>
      <c r="BN40">
        <v>76.942995832373782</v>
      </c>
      <c r="BO40">
        <v>76.086210280430663</v>
      </c>
      <c r="BP40">
        <v>75.112637073225002</v>
      </c>
      <c r="BQ40">
        <v>73.997577844286539</v>
      </c>
      <c r="BR40">
        <v>72.709194874051761</v>
      </c>
      <c r="BT40">
        <v>80.344973233349393</v>
      </c>
      <c r="BU40">
        <v>79.834550417078006</v>
      </c>
      <c r="BV40">
        <v>79.267870066077919</v>
      </c>
      <c r="BW40">
        <v>78.635231966299628</v>
      </c>
      <c r="BX40">
        <v>77.924610225608134</v>
      </c>
      <c r="BY40">
        <v>77.120927159659985</v>
      </c>
      <c r="BZ40">
        <v>76.205044549653266</v>
      </c>
      <c r="CA40">
        <v>75.152339735599298</v>
      </c>
      <c r="CB40">
        <v>73.930661577972501</v>
      </c>
      <c r="CD40">
        <v>83.026973175952804</v>
      </c>
      <c r="CE40">
        <v>82.785563911416389</v>
      </c>
      <c r="CF40">
        <v>82.526966653044028</v>
      </c>
      <c r="CG40">
        <v>82.249293232922355</v>
      </c>
      <c r="CH40">
        <v>81.950370951189541</v>
      </c>
      <c r="CI40">
        <v>81.627687436777492</v>
      </c>
      <c r="CJ40">
        <v>81.278322320744991</v>
      </c>
      <c r="CK40">
        <v>80.898861940878135</v>
      </c>
      <c r="CL40">
        <v>80.485292024823309</v>
      </c>
      <c r="CN40">
        <v>83.580940977055107</v>
      </c>
      <c r="CO40">
        <v>83.35784896968562</v>
      </c>
      <c r="CP40">
        <v>83.118775259000685</v>
      </c>
      <c r="CQ40">
        <v>82.861948785643335</v>
      </c>
      <c r="CR40">
        <v>82.585328450342615</v>
      </c>
      <c r="CS40">
        <v>82.286549974554205</v>
      </c>
      <c r="CT40">
        <v>81.962859799451167</v>
      </c>
      <c r="CU40">
        <v>81.611032212228736</v>
      </c>
      <c r="CV40">
        <v>81.227264565527676</v>
      </c>
      <c r="CX40">
        <v>71.205916585758686</v>
      </c>
      <c r="CY40">
        <v>72.709194874051761</v>
      </c>
      <c r="CZ40">
        <v>73.997577844286539</v>
      </c>
      <c r="DA40">
        <v>75.112637073225002</v>
      </c>
      <c r="DB40">
        <v>76.086210280430663</v>
      </c>
      <c r="DC40">
        <v>76.942995832373782</v>
      </c>
      <c r="DD40">
        <v>77.702391579989907</v>
      </c>
      <c r="DE40">
        <v>78.379810742872763</v>
      </c>
      <c r="DF40">
        <v>78.987634276381968</v>
      </c>
      <c r="DH40">
        <v>72.497344739707572</v>
      </c>
      <c r="DI40">
        <v>73.930661577972501</v>
      </c>
      <c r="DJ40">
        <v>75.152339735599298</v>
      </c>
      <c r="DK40">
        <v>76.205044549653266</v>
      </c>
      <c r="DL40">
        <v>77.120927159659985</v>
      </c>
      <c r="DM40">
        <v>77.924610225608134</v>
      </c>
      <c r="DN40">
        <v>78.635231966299628</v>
      </c>
      <c r="DO40">
        <v>79.267870066077919</v>
      </c>
      <c r="DP40">
        <v>79.834550417078006</v>
      </c>
      <c r="DR40">
        <v>24.556568310799946</v>
      </c>
      <c r="DS40">
        <v>31.032865198574385</v>
      </c>
      <c r="DT40">
        <v>39.26728674139008</v>
      </c>
      <c r="DU40">
        <v>46.723715794230124</v>
      </c>
      <c r="DV40">
        <v>52.840248587983915</v>
      </c>
      <c r="DW40">
        <v>57.723287831153137</v>
      </c>
      <c r="DX40">
        <v>61.618956552850442</v>
      </c>
      <c r="DY40">
        <v>64.756434906103351</v>
      </c>
      <c r="DZ40">
        <v>67.316092241539295</v>
      </c>
      <c r="EB40">
        <v>15.430256636090659</v>
      </c>
      <c r="EC40">
        <v>26.911134847462971</v>
      </c>
      <c r="ED40">
        <v>38.228698372600583</v>
      </c>
      <c r="EE40">
        <v>47.183792968942122</v>
      </c>
      <c r="EF40">
        <v>53.972827068141129</v>
      </c>
      <c r="EG40">
        <v>59.127333977807403</v>
      </c>
      <c r="EH40">
        <v>63.10387639207493</v>
      </c>
      <c r="EI40">
        <v>66.232918967088068</v>
      </c>
      <c r="EJ40">
        <v>68.743677974098901</v>
      </c>
      <c r="EL40">
        <v>69.432755286689186</v>
      </c>
      <c r="EM40">
        <v>67.316092241539295</v>
      </c>
      <c r="EN40">
        <v>64.756434906103351</v>
      </c>
      <c r="EO40">
        <v>61.618956552850442</v>
      </c>
      <c r="EP40">
        <v>57.723287831153137</v>
      </c>
      <c r="EQ40">
        <v>52.840248587983915</v>
      </c>
      <c r="ER40">
        <v>46.723715794230124</v>
      </c>
      <c r="ES40">
        <v>39.26728674139008</v>
      </c>
      <c r="ET40">
        <v>31.032865198574385</v>
      </c>
      <c r="EV40">
        <v>70.794772483624186</v>
      </c>
      <c r="EW40">
        <v>68.743677974098901</v>
      </c>
      <c r="EX40">
        <v>66.232918967088068</v>
      </c>
      <c r="EY40">
        <v>63.10387639207493</v>
      </c>
      <c r="EZ40">
        <v>59.127333977807403</v>
      </c>
      <c r="FA40">
        <v>53.972827068141129</v>
      </c>
      <c r="FB40">
        <v>47.183792968942122</v>
      </c>
      <c r="FC40">
        <v>38.228698372600583</v>
      </c>
      <c r="FD40">
        <v>26.911134847462971</v>
      </c>
      <c r="FF40">
        <v>79.535908391558607</v>
      </c>
      <c r="FG40">
        <v>78.987634276381968</v>
      </c>
      <c r="FH40">
        <v>78.379810742872763</v>
      </c>
      <c r="FI40">
        <v>77.702391579989907</v>
      </c>
      <c r="FJ40">
        <v>76.942995832373782</v>
      </c>
      <c r="FK40">
        <v>76.086210280430663</v>
      </c>
      <c r="FL40">
        <v>75.112637073225002</v>
      </c>
      <c r="FM40">
        <v>73.997577844286539</v>
      </c>
      <c r="FN40">
        <v>72.709194874051761</v>
      </c>
      <c r="FP40">
        <v>80.344973233349393</v>
      </c>
      <c r="FQ40">
        <v>79.834550417078006</v>
      </c>
      <c r="FR40">
        <v>79.267870066077919</v>
      </c>
      <c r="FS40">
        <v>78.635231966299628</v>
      </c>
      <c r="FT40">
        <v>77.924610225608134</v>
      </c>
      <c r="FU40">
        <v>77.120927159659985</v>
      </c>
      <c r="FV40">
        <v>76.205044549653266</v>
      </c>
      <c r="FW40">
        <v>75.152339735599298</v>
      </c>
      <c r="FX40">
        <v>73.930661577972501</v>
      </c>
      <c r="FZ40">
        <v>83.026973175952804</v>
      </c>
      <c r="GA40">
        <v>82.785563911416389</v>
      </c>
      <c r="GB40">
        <v>82.526966653044028</v>
      </c>
      <c r="GC40">
        <v>82.249293232922355</v>
      </c>
      <c r="GD40">
        <v>81.950370951189541</v>
      </c>
      <c r="GE40">
        <v>81.627687436777492</v>
      </c>
      <c r="GF40">
        <v>81.278322320744991</v>
      </c>
      <c r="GG40">
        <v>80.898861940878135</v>
      </c>
      <c r="GH40">
        <v>80.485292024823309</v>
      </c>
      <c r="GJ40">
        <v>83.580940977055107</v>
      </c>
      <c r="GK40">
        <v>83.35784896968562</v>
      </c>
      <c r="GL40">
        <v>83.118775259000685</v>
      </c>
      <c r="GM40">
        <v>82.861948785643335</v>
      </c>
      <c r="GN40">
        <v>82.585328450342615</v>
      </c>
      <c r="GO40">
        <v>82.286549974554205</v>
      </c>
      <c r="GP40">
        <v>81.962859799451167</v>
      </c>
      <c r="GQ40">
        <v>81.611032212228736</v>
      </c>
      <c r="GR40">
        <v>81.227264565527676</v>
      </c>
      <c r="GT40">
        <v>69.434805351804599</v>
      </c>
      <c r="GU40">
        <v>71.090578060078727</v>
      </c>
      <c r="GV40">
        <v>72.507373805618784</v>
      </c>
      <c r="GW40">
        <v>73.732032891891322</v>
      </c>
      <c r="GX40">
        <v>74.800233596353976</v>
      </c>
      <c r="GY40">
        <v>75.739538657205031</v>
      </c>
      <c r="GZ40">
        <v>76.571525049002517</v>
      </c>
      <c r="HA40">
        <v>77.313292815060478</v>
      </c>
      <c r="HB40">
        <v>77.978548780198537</v>
      </c>
      <c r="HD40">
        <v>72.423930481033452</v>
      </c>
      <c r="HE40">
        <v>73.8636037316288</v>
      </c>
      <c r="HF40">
        <v>75.090627066376058</v>
      </c>
      <c r="HG40">
        <v>76.147889019357279</v>
      </c>
      <c r="HH40">
        <v>77.06770282450502</v>
      </c>
      <c r="HI40">
        <v>77.874811680831769</v>
      </c>
      <c r="HJ40">
        <v>78.588445292596006</v>
      </c>
      <c r="HK40">
        <v>79.22375202454846</v>
      </c>
      <c r="HL40">
        <v>79.792813235691327</v>
      </c>
      <c r="HN40">
        <v>7.3776584398934748</v>
      </c>
      <c r="HO40">
        <v>20.887464869541958</v>
      </c>
      <c r="HP40">
        <v>32.419663954833588</v>
      </c>
      <c r="HQ40">
        <v>41.630250989012275</v>
      </c>
      <c r="HR40">
        <v>48.806123880984835</v>
      </c>
      <c r="HS40">
        <v>54.390927892319795</v>
      </c>
      <c r="HT40">
        <v>58.783367994712918</v>
      </c>
      <c r="HU40">
        <v>62.290121843914321</v>
      </c>
      <c r="HV40">
        <v>65.134681125663903</v>
      </c>
      <c r="HX40">
        <v>14.563179749470894</v>
      </c>
      <c r="HY40">
        <v>26.44889087389711</v>
      </c>
      <c r="HZ40">
        <v>37.932248567567932</v>
      </c>
      <c r="IA40">
        <v>46.967758756072826</v>
      </c>
      <c r="IB40">
        <v>53.803369043128804</v>
      </c>
      <c r="IC40">
        <v>58.988082113828469</v>
      </c>
      <c r="ID40">
        <v>62.985750704362751</v>
      </c>
      <c r="IE40">
        <v>66.130380773863791</v>
      </c>
      <c r="IF40">
        <v>68.653106833101077</v>
      </c>
      <c r="IH40">
        <v>67.477644319278099</v>
      </c>
      <c r="II40">
        <v>65.134681125663903</v>
      </c>
      <c r="IJ40">
        <v>62.290121843914321</v>
      </c>
      <c r="IK40">
        <v>58.783367994712918</v>
      </c>
      <c r="IL40">
        <v>54.390927892319795</v>
      </c>
      <c r="IM40">
        <v>48.806123880984835</v>
      </c>
      <c r="IN40">
        <v>41.630250989012275</v>
      </c>
      <c r="IO40">
        <v>32.419663954833588</v>
      </c>
      <c r="IP40">
        <v>20.887464869541958</v>
      </c>
      <c r="IR40">
        <v>70.713674588886107</v>
      </c>
      <c r="IS40">
        <v>68.653106833101077</v>
      </c>
      <c r="IT40">
        <v>66.130380773863791</v>
      </c>
      <c r="IU40">
        <v>62.985750704362751</v>
      </c>
      <c r="IV40">
        <v>58.988082113828469</v>
      </c>
      <c r="IW40">
        <v>53.803369043128804</v>
      </c>
      <c r="IX40">
        <v>46.967758756072826</v>
      </c>
      <c r="IY40">
        <v>37.932248567567932</v>
      </c>
      <c r="IZ40">
        <v>26.44889087389711</v>
      </c>
      <c r="JB40">
        <v>78.578395562636189</v>
      </c>
      <c r="JC40">
        <v>77.978548780198537</v>
      </c>
      <c r="JD40">
        <v>77.313292815060478</v>
      </c>
      <c r="JE40">
        <v>76.571525049002517</v>
      </c>
      <c r="JF40">
        <v>75.739538657205031</v>
      </c>
      <c r="JG40">
        <v>74.800233596353976</v>
      </c>
      <c r="JH40">
        <v>73.732032891891322</v>
      </c>
      <c r="JI40">
        <v>72.507373805618784</v>
      </c>
      <c r="JJ40">
        <v>71.090578060078727</v>
      </c>
      <c r="JL40">
        <v>80.305373274842097</v>
      </c>
      <c r="JM40">
        <v>79.792813235691327</v>
      </c>
      <c r="JN40">
        <v>79.22375202454846</v>
      </c>
      <c r="JO40">
        <v>78.588445292596006</v>
      </c>
      <c r="JP40">
        <v>77.874811680831769</v>
      </c>
      <c r="JQ40">
        <v>77.06770282450502</v>
      </c>
      <c r="JR40">
        <v>76.147889019357279</v>
      </c>
      <c r="JS40">
        <v>75.090627066376058</v>
      </c>
      <c r="JT40">
        <v>73.8636037316288</v>
      </c>
      <c r="JV40">
        <v>82.393452016123234</v>
      </c>
      <c r="JW40">
        <v>82.129847778315863</v>
      </c>
      <c r="JX40">
        <v>81.84744525337112</v>
      </c>
      <c r="JY40">
        <v>81.54417459439756</v>
      </c>
      <c r="JZ40">
        <v>81.217653051858917</v>
      </c>
      <c r="KA40">
        <v>80.865124077496574</v>
      </c>
      <c r="KB40">
        <v>80.483381781456146</v>
      </c>
      <c r="KC40">
        <v>80.06867651119714</v>
      </c>
      <c r="KD40">
        <v>79.616595883622452</v>
      </c>
      <c r="KF40">
        <v>83.554754181778122</v>
      </c>
      <c r="KG40">
        <v>83.330743945039529</v>
      </c>
      <c r="KH40">
        <v>83.090685294318391</v>
      </c>
      <c r="KI40">
        <v>82.832799629209859</v>
      </c>
      <c r="KJ40">
        <v>82.555037128788811</v>
      </c>
      <c r="KK40">
        <v>82.255023371908436</v>
      </c>
      <c r="KL40">
        <v>81.929992934673976</v>
      </c>
      <c r="KM40">
        <v>81.576706135095279</v>
      </c>
      <c r="KN40">
        <v>81.19134376473869</v>
      </c>
      <c r="KP40">
        <v>69.434805351804599</v>
      </c>
      <c r="KQ40">
        <v>71.090578060078727</v>
      </c>
      <c r="KR40">
        <v>72.507373805618784</v>
      </c>
      <c r="KS40">
        <v>73.732032891891322</v>
      </c>
      <c r="KT40">
        <v>74.800233596353976</v>
      </c>
      <c r="KU40">
        <v>75.739538657205031</v>
      </c>
      <c r="KV40">
        <v>76.571525049002517</v>
      </c>
      <c r="KW40">
        <v>77.313292815060478</v>
      </c>
      <c r="KX40">
        <v>77.978548780198537</v>
      </c>
      <c r="KZ40">
        <v>72.423930481033452</v>
      </c>
      <c r="LA40">
        <v>73.8636037316288</v>
      </c>
      <c r="LB40">
        <v>75.090627066376058</v>
      </c>
      <c r="LC40">
        <v>76.147889019357279</v>
      </c>
      <c r="LD40">
        <v>77.06770282450502</v>
      </c>
      <c r="LE40">
        <v>77.874811680831769</v>
      </c>
      <c r="LF40">
        <v>78.588445292596006</v>
      </c>
      <c r="LG40">
        <v>79.22375202454846</v>
      </c>
      <c r="LH40">
        <v>79.792813235691327</v>
      </c>
      <c r="LJ40">
        <v>7.3776584398934748</v>
      </c>
      <c r="LK40">
        <v>20.887464869541958</v>
      </c>
      <c r="LL40">
        <v>32.419663954833588</v>
      </c>
      <c r="LM40">
        <v>41.630250989012275</v>
      </c>
      <c r="LN40">
        <v>48.806123880984835</v>
      </c>
      <c r="LO40">
        <v>54.390927892319795</v>
      </c>
      <c r="LP40">
        <v>58.783367994712918</v>
      </c>
      <c r="LQ40">
        <v>62.290121843914321</v>
      </c>
      <c r="LR40">
        <v>65.134681125663903</v>
      </c>
      <c r="LT40">
        <v>14.563179749470894</v>
      </c>
      <c r="LU40">
        <v>26.44889087389711</v>
      </c>
      <c r="LV40">
        <v>37.932248567567932</v>
      </c>
      <c r="LW40">
        <v>46.967758756072826</v>
      </c>
      <c r="LX40">
        <v>53.803369043128804</v>
      </c>
      <c r="LY40">
        <v>58.988082113828469</v>
      </c>
      <c r="LZ40">
        <v>62.985750704362751</v>
      </c>
      <c r="MA40">
        <v>66.130380773863791</v>
      </c>
      <c r="MB40">
        <v>68.653106833101077</v>
      </c>
      <c r="MD40">
        <v>67.477644319278099</v>
      </c>
      <c r="ME40">
        <v>65.134681125663903</v>
      </c>
      <c r="MF40">
        <v>62.290121843914321</v>
      </c>
      <c r="MG40">
        <v>58.783367994712918</v>
      </c>
      <c r="MH40">
        <v>54.390927892319795</v>
      </c>
      <c r="MI40">
        <v>48.806123880984835</v>
      </c>
      <c r="MJ40">
        <v>41.630250989012275</v>
      </c>
      <c r="MK40">
        <v>32.419663954833588</v>
      </c>
      <c r="ML40">
        <v>20.887464869541958</v>
      </c>
      <c r="MN40">
        <v>70.713674588886107</v>
      </c>
      <c r="MO40">
        <v>68.653106833101077</v>
      </c>
      <c r="MP40">
        <v>66.130380773863791</v>
      </c>
      <c r="MQ40">
        <v>62.985750704362751</v>
      </c>
      <c r="MR40">
        <v>58.988082113828469</v>
      </c>
      <c r="MS40">
        <v>53.803369043128804</v>
      </c>
      <c r="MT40">
        <v>46.967758756072826</v>
      </c>
      <c r="MU40">
        <v>37.932248567567932</v>
      </c>
      <c r="MV40">
        <v>26.44889087389711</v>
      </c>
      <c r="MX40">
        <v>78.578395562636189</v>
      </c>
      <c r="MY40">
        <v>77.978548780198537</v>
      </c>
      <c r="MZ40">
        <v>77.313292815060478</v>
      </c>
      <c r="NA40">
        <v>76.571525049002517</v>
      </c>
      <c r="NB40">
        <v>75.739538657205031</v>
      </c>
      <c r="NC40">
        <v>74.800233596353976</v>
      </c>
      <c r="ND40">
        <v>73.732032891891322</v>
      </c>
      <c r="NE40">
        <v>72.507373805618784</v>
      </c>
      <c r="NF40">
        <v>71.090578060078727</v>
      </c>
      <c r="NH40">
        <v>80.305373274842097</v>
      </c>
      <c r="NI40">
        <v>79.792813235691327</v>
      </c>
      <c r="NJ40">
        <v>79.22375202454846</v>
      </c>
      <c r="NK40">
        <v>78.588445292596006</v>
      </c>
      <c r="NL40">
        <v>77.874811680831769</v>
      </c>
      <c r="NM40">
        <v>77.06770282450502</v>
      </c>
      <c r="NN40">
        <v>76.147889019357279</v>
      </c>
      <c r="NO40">
        <v>75.090627066376058</v>
      </c>
      <c r="NP40">
        <v>73.8636037316288</v>
      </c>
      <c r="NR40">
        <v>82.393452016123234</v>
      </c>
      <c r="NS40">
        <v>82.129847778315863</v>
      </c>
      <c r="NT40">
        <v>81.84744525337112</v>
      </c>
      <c r="NU40">
        <v>81.54417459439756</v>
      </c>
      <c r="NV40">
        <v>81.217653051858917</v>
      </c>
      <c r="NW40">
        <v>80.865124077496574</v>
      </c>
      <c r="NX40">
        <v>80.483381781456146</v>
      </c>
      <c r="NY40">
        <v>80.06867651119714</v>
      </c>
      <c r="NZ40">
        <v>79.616595883622452</v>
      </c>
      <c r="OB40">
        <v>83.554754181778122</v>
      </c>
      <c r="OC40">
        <v>83.330743945039529</v>
      </c>
      <c r="OD40">
        <v>83.090685294318391</v>
      </c>
      <c r="OE40">
        <v>82.832799629209859</v>
      </c>
      <c r="OF40">
        <v>82.555037128788811</v>
      </c>
      <c r="OG40">
        <v>82.255023371908436</v>
      </c>
      <c r="OH40">
        <v>81.929992934673976</v>
      </c>
      <c r="OI40">
        <v>81.576706135095279</v>
      </c>
      <c r="OJ40">
        <v>81.19134376473869</v>
      </c>
      <c r="OL40">
        <v>70.023493476870399</v>
      </c>
      <c r="OM40">
        <v>71.62825026049282</v>
      </c>
      <c r="ON40">
        <v>73.002155836433175</v>
      </c>
      <c r="OO40">
        <v>74.190254453138195</v>
      </c>
      <c r="OP40">
        <v>75.226920817695373</v>
      </c>
      <c r="OQ40">
        <v>76.138748753562353</v>
      </c>
      <c r="OR40">
        <v>76.946580141608734</v>
      </c>
      <c r="OS40">
        <v>77.666947279985436</v>
      </c>
      <c r="OT40">
        <v>78.313111567499874</v>
      </c>
      <c r="OV40">
        <v>72.045546618860413</v>
      </c>
      <c r="OW40">
        <v>73.518053439232048</v>
      </c>
      <c r="OX40">
        <v>74.772671635651889</v>
      </c>
      <c r="OY40">
        <v>75.853450039759423</v>
      </c>
      <c r="OZ40">
        <v>76.793543292390609</v>
      </c>
      <c r="PA40">
        <v>77.618319561170992</v>
      </c>
      <c r="PB40">
        <v>78.347482437444825</v>
      </c>
      <c r="PC40">
        <v>78.996546124365423</v>
      </c>
      <c r="PD40">
        <v>79.577878893145723</v>
      </c>
      <c r="PF40">
        <v>15.310147436979978</v>
      </c>
      <c r="PG40">
        <v>24.680841348422099</v>
      </c>
      <c r="PH40">
        <v>34.816729329047689</v>
      </c>
      <c r="PI40">
        <v>43.369598434250122</v>
      </c>
      <c r="PJ40">
        <v>50.168031959680988</v>
      </c>
      <c r="PK40">
        <v>55.50905336383687</v>
      </c>
      <c r="PL40">
        <v>59.73136154944671</v>
      </c>
      <c r="PM40">
        <v>63.112749111543067</v>
      </c>
      <c r="PN40">
        <v>65.861140298592829</v>
      </c>
      <c r="PP40">
        <v>8.874490502359766</v>
      </c>
      <c r="PQ40">
        <v>23.938860945106807</v>
      </c>
      <c r="PR40">
        <v>36.373793714714367</v>
      </c>
      <c r="PS40">
        <v>45.843370398509421</v>
      </c>
      <c r="PT40">
        <v>52.925161079491602</v>
      </c>
      <c r="PU40">
        <v>58.268004384604517</v>
      </c>
      <c r="PV40">
        <v>62.375697986307244</v>
      </c>
      <c r="PW40">
        <v>65.601255678609377</v>
      </c>
      <c r="PX40">
        <v>68.185987763675286</v>
      </c>
      <c r="PZ40">
        <v>68.128018879528113</v>
      </c>
      <c r="QA40">
        <v>65.861140298592829</v>
      </c>
      <c r="QB40">
        <v>63.112749111543067</v>
      </c>
      <c r="QC40">
        <v>59.73136154944671</v>
      </c>
      <c r="QD40">
        <v>55.50905336383687</v>
      </c>
      <c r="QE40">
        <v>50.168031959680988</v>
      </c>
      <c r="QF40">
        <v>43.369598434250122</v>
      </c>
      <c r="QG40">
        <v>34.816729329047689</v>
      </c>
      <c r="QH40">
        <v>24.680841348422099</v>
      </c>
      <c r="QJ40">
        <v>70.295572622550779</v>
      </c>
      <c r="QK40">
        <v>68.185987763675286</v>
      </c>
      <c r="QL40">
        <v>65.601255678609377</v>
      </c>
      <c r="QM40">
        <v>62.375697986307244</v>
      </c>
      <c r="QN40">
        <v>58.268004384604517</v>
      </c>
      <c r="QO40">
        <v>52.925161079491602</v>
      </c>
      <c r="QP40">
        <v>45.843370398509421</v>
      </c>
      <c r="QQ40">
        <v>36.373793714714367</v>
      </c>
      <c r="QR40">
        <v>23.938860945106807</v>
      </c>
      <c r="QT40">
        <v>78.895821275298218</v>
      </c>
      <c r="QU40">
        <v>78.313111567499874</v>
      </c>
      <c r="QV40">
        <v>77.666947279985436</v>
      </c>
      <c r="QW40">
        <v>76.946580141608734</v>
      </c>
      <c r="QX40">
        <v>76.138748753562353</v>
      </c>
      <c r="QY40">
        <v>75.226920817695373</v>
      </c>
      <c r="QZ40">
        <v>74.190254453138195</v>
      </c>
      <c r="RA40">
        <v>73.002155836433175</v>
      </c>
      <c r="RB40">
        <v>71.62825026049282</v>
      </c>
      <c r="RD40">
        <v>80.101453266754362</v>
      </c>
      <c r="RE40">
        <v>79.577878893145723</v>
      </c>
      <c r="RF40">
        <v>78.996546124365423</v>
      </c>
      <c r="RG40">
        <v>78.347482437444825</v>
      </c>
      <c r="RH40">
        <v>77.618319561170992</v>
      </c>
      <c r="RI40">
        <v>76.793543292390609</v>
      </c>
      <c r="RJ40">
        <v>75.853450039759423</v>
      </c>
      <c r="RK40">
        <v>74.772671635651889</v>
      </c>
      <c r="RL40">
        <v>73.518053439232048</v>
      </c>
      <c r="RN40">
        <v>82.603342857112253</v>
      </c>
      <c r="RO40">
        <v>82.347099361270253</v>
      </c>
      <c r="RP40">
        <v>82.072592462286096</v>
      </c>
      <c r="RQ40">
        <v>81.777812795606096</v>
      </c>
      <c r="RR40">
        <v>81.460447566819212</v>
      </c>
      <c r="RS40">
        <v>81.117821585001849</v>
      </c>
      <c r="RT40">
        <v>80.746824140683074</v>
      </c>
      <c r="RU40">
        <v>80.34381764943987</v>
      </c>
      <c r="RV40">
        <v>79.904522601503785</v>
      </c>
      <c r="RX40">
        <v>83.419932973783531</v>
      </c>
      <c r="RY40">
        <v>83.191193696096775</v>
      </c>
      <c r="RZ40">
        <v>82.946062249947047</v>
      </c>
      <c r="SA40">
        <v>82.682721147357768</v>
      </c>
      <c r="SB40">
        <v>82.399075585638087</v>
      </c>
      <c r="SC40">
        <v>82.092698825479474</v>
      </c>
      <c r="SD40">
        <v>81.760764229547618</v>
      </c>
      <c r="SE40">
        <v>81.399960033232389</v>
      </c>
      <c r="SF40">
        <v>81.006381552523635</v>
      </c>
      <c r="SH40">
        <v>70.023493476870399</v>
      </c>
      <c r="SI40">
        <v>71.62825026049282</v>
      </c>
      <c r="SJ40">
        <v>73.002155836433175</v>
      </c>
      <c r="SK40">
        <v>74.190254453138195</v>
      </c>
      <c r="SL40">
        <v>75.226920817695373</v>
      </c>
      <c r="SM40">
        <v>76.138748753562353</v>
      </c>
      <c r="SN40">
        <v>76.946580141608734</v>
      </c>
      <c r="SO40">
        <v>77.666947279985436</v>
      </c>
      <c r="SP40">
        <v>78.313111567499874</v>
      </c>
      <c r="SR40">
        <v>72.045546618860413</v>
      </c>
      <c r="SS40">
        <v>73.518053439232048</v>
      </c>
      <c r="ST40">
        <v>74.772671635651889</v>
      </c>
      <c r="SU40">
        <v>75.853450039759423</v>
      </c>
      <c r="SV40">
        <v>76.793543292390609</v>
      </c>
      <c r="SW40">
        <v>77.618319561170992</v>
      </c>
      <c r="SX40">
        <v>78.347482437444825</v>
      </c>
      <c r="SY40">
        <v>78.996546124365423</v>
      </c>
      <c r="SZ40">
        <v>79.577878893145723</v>
      </c>
      <c r="TB40">
        <v>15.310147436979978</v>
      </c>
      <c r="TC40">
        <v>24.680841348422099</v>
      </c>
      <c r="TD40">
        <v>34.816729329047689</v>
      </c>
      <c r="TE40">
        <v>43.369598434250122</v>
      </c>
      <c r="TF40">
        <v>50.168031959680988</v>
      </c>
      <c r="TG40">
        <v>55.50905336383687</v>
      </c>
      <c r="TH40">
        <v>59.73136154944671</v>
      </c>
      <c r="TI40">
        <v>63.112749111543067</v>
      </c>
      <c r="TJ40">
        <v>65.861140298592829</v>
      </c>
      <c r="TL40">
        <v>8.874490502359766</v>
      </c>
      <c r="TM40">
        <v>23.938860945106807</v>
      </c>
      <c r="TN40">
        <v>36.373793714714367</v>
      </c>
      <c r="TO40">
        <v>45.843370398509421</v>
      </c>
      <c r="TP40">
        <v>52.925161079491602</v>
      </c>
      <c r="TQ40">
        <v>58.268004384604517</v>
      </c>
      <c r="TR40">
        <v>62.375697986307244</v>
      </c>
      <c r="TS40">
        <v>65.601255678609377</v>
      </c>
      <c r="TT40">
        <v>68.185987763675286</v>
      </c>
      <c r="TV40">
        <v>68.128018879528113</v>
      </c>
      <c r="TW40">
        <v>65.861140298592829</v>
      </c>
      <c r="TX40">
        <v>63.112749111543067</v>
      </c>
      <c r="TY40">
        <v>59.73136154944671</v>
      </c>
      <c r="TZ40">
        <v>55.50905336383687</v>
      </c>
      <c r="UA40">
        <v>50.168031959680988</v>
      </c>
      <c r="UB40">
        <v>43.369598434250122</v>
      </c>
      <c r="UC40">
        <v>34.816729329047689</v>
      </c>
      <c r="UD40">
        <v>24.680841348422099</v>
      </c>
      <c r="UF40">
        <v>70.295572622550779</v>
      </c>
      <c r="UG40">
        <v>68.185987763675286</v>
      </c>
      <c r="UH40">
        <v>65.601255678609377</v>
      </c>
      <c r="UI40">
        <v>62.375697986307244</v>
      </c>
      <c r="UJ40">
        <v>58.268004384604517</v>
      </c>
      <c r="UK40">
        <v>52.925161079491602</v>
      </c>
      <c r="UL40">
        <v>45.843370398509421</v>
      </c>
      <c r="UM40">
        <v>36.373793714714367</v>
      </c>
      <c r="UN40">
        <v>23.938860945106807</v>
      </c>
      <c r="UP40">
        <v>78.895821275298218</v>
      </c>
      <c r="UQ40">
        <v>78.313111567499874</v>
      </c>
      <c r="UR40">
        <v>77.666947279985436</v>
      </c>
      <c r="US40">
        <v>76.946580141608734</v>
      </c>
      <c r="UT40">
        <v>76.138748753562353</v>
      </c>
      <c r="UU40">
        <v>75.226920817695373</v>
      </c>
      <c r="UV40">
        <v>74.190254453138195</v>
      </c>
      <c r="UW40">
        <v>73.002155836433175</v>
      </c>
      <c r="UX40">
        <v>71.62825026049282</v>
      </c>
      <c r="UZ40">
        <v>80.101453266754362</v>
      </c>
      <c r="VA40">
        <v>79.577878893145723</v>
      </c>
      <c r="VB40">
        <v>78.996546124365423</v>
      </c>
      <c r="VC40">
        <v>78.347482437444825</v>
      </c>
      <c r="VD40">
        <v>77.618319561170992</v>
      </c>
      <c r="VE40">
        <v>76.793543292390609</v>
      </c>
      <c r="VF40">
        <v>75.853450039759423</v>
      </c>
      <c r="VG40">
        <v>74.772671635651889</v>
      </c>
      <c r="VH40">
        <v>73.518053439232048</v>
      </c>
      <c r="VJ40">
        <v>82.603342857112253</v>
      </c>
      <c r="VK40">
        <v>82.347099361270253</v>
      </c>
      <c r="VL40">
        <v>82.072592462286096</v>
      </c>
      <c r="VM40">
        <v>81.777812795606096</v>
      </c>
      <c r="VN40">
        <v>81.460447566819212</v>
      </c>
      <c r="VO40">
        <v>81.117821585001849</v>
      </c>
      <c r="VP40">
        <v>80.746824140683074</v>
      </c>
      <c r="VQ40">
        <v>80.34381764943987</v>
      </c>
      <c r="VR40">
        <v>79.904522601503785</v>
      </c>
      <c r="VT40">
        <v>83.419932973783531</v>
      </c>
      <c r="VU40">
        <v>83.191193696096775</v>
      </c>
      <c r="VV40">
        <v>82.946062249947047</v>
      </c>
      <c r="VW40">
        <v>82.682721147357768</v>
      </c>
      <c r="VX40">
        <v>82.399075585638087</v>
      </c>
      <c r="VY40">
        <v>82.092698825479474</v>
      </c>
      <c r="VZ40">
        <v>81.760764229547618</v>
      </c>
      <c r="WA40">
        <v>81.399960033232389</v>
      </c>
      <c r="WB40">
        <v>81.006381552523635</v>
      </c>
      <c r="WC40">
        <v>80.57539361446689</v>
      </c>
    </row>
    <row r="41" spans="2:601">
      <c r="B41">
        <v>70.423908566791667</v>
      </c>
      <c r="C41">
        <v>71.957259760654907</v>
      </c>
      <c r="D41">
        <v>73.277751432592751</v>
      </c>
      <c r="E41">
        <v>74.425007029944709</v>
      </c>
      <c r="F41">
        <v>75.429824763945788</v>
      </c>
      <c r="G41">
        <v>76.31637880291936</v>
      </c>
      <c r="H41">
        <v>77.103836151626169</v>
      </c>
      <c r="I41">
        <v>77.807545366799033</v>
      </c>
      <c r="J41">
        <v>78.439915192212453</v>
      </c>
      <c r="L41">
        <v>73.43190479307701</v>
      </c>
      <c r="M41">
        <v>74.80248063362248</v>
      </c>
      <c r="N41">
        <v>75.967885335307116</v>
      </c>
      <c r="O41">
        <v>76.97019257151203</v>
      </c>
      <c r="P41">
        <v>77.840893262901474</v>
      </c>
      <c r="Q41">
        <v>78.603974288436191</v>
      </c>
      <c r="R41">
        <v>79.277998124260449</v>
      </c>
      <c r="S41">
        <v>79.877536285870661</v>
      </c>
      <c r="T41">
        <v>80.414176197760696</v>
      </c>
      <c r="V41">
        <v>29.658977691346777</v>
      </c>
      <c r="W41">
        <v>34.208258653922165</v>
      </c>
      <c r="X41">
        <v>40.662905037222167</v>
      </c>
      <c r="Y41">
        <v>47.019343708912565</v>
      </c>
      <c r="Z41">
        <v>52.537812737131986</v>
      </c>
      <c r="AA41">
        <v>57.116651741884922</v>
      </c>
      <c r="AB41">
        <v>60.86891256361816</v>
      </c>
      <c r="AC41">
        <v>63.949119272436846</v>
      </c>
      <c r="AD41">
        <v>66.497230184239243</v>
      </c>
      <c r="AF41">
        <v>9.9968865635188244</v>
      </c>
      <c r="AG41">
        <v>25.906920080581386</v>
      </c>
      <c r="AH41">
        <v>38.782437514656024</v>
      </c>
      <c r="AI41">
        <v>48.305400834187083</v>
      </c>
      <c r="AJ41">
        <v>55.261112808128466</v>
      </c>
      <c r="AK41">
        <v>60.420562156553991</v>
      </c>
      <c r="AL41">
        <v>64.340331828874085</v>
      </c>
      <c r="AM41">
        <v>67.392532834843522</v>
      </c>
      <c r="AN41">
        <v>69.823560223025794</v>
      </c>
      <c r="AP41">
        <v>68.626276126767394</v>
      </c>
      <c r="AQ41">
        <v>66.497230184239243</v>
      </c>
      <c r="AR41">
        <v>63.949119272436846</v>
      </c>
      <c r="AS41">
        <v>60.86891256361816</v>
      </c>
      <c r="AT41">
        <v>57.116651741884922</v>
      </c>
      <c r="AU41">
        <v>52.537812737131986</v>
      </c>
      <c r="AV41">
        <v>47.019343708912565</v>
      </c>
      <c r="AW41">
        <v>40.662905037222167</v>
      </c>
      <c r="AX41">
        <v>34.208258653922165</v>
      </c>
      <c r="AZ41">
        <v>71.798845830960246</v>
      </c>
      <c r="BA41">
        <v>69.823560223025794</v>
      </c>
      <c r="BB41">
        <v>67.392532834843522</v>
      </c>
      <c r="BC41">
        <v>64.340331828874085</v>
      </c>
      <c r="BD41">
        <v>60.420562156553991</v>
      </c>
      <c r="BE41">
        <v>55.261112808128466</v>
      </c>
      <c r="BF41">
        <v>48.305400834187083</v>
      </c>
      <c r="BG41">
        <v>38.782437514656024</v>
      </c>
      <c r="BH41">
        <v>25.906920080581386</v>
      </c>
      <c r="BJ41">
        <v>79.011068995046443</v>
      </c>
      <c r="BK41">
        <v>78.439915192212453</v>
      </c>
      <c r="BL41">
        <v>77.807545366799033</v>
      </c>
      <c r="BM41">
        <v>77.103836151626169</v>
      </c>
      <c r="BN41">
        <v>76.31637880291936</v>
      </c>
      <c r="BO41">
        <v>75.429824763945788</v>
      </c>
      <c r="BP41">
        <v>74.425007029944709</v>
      </c>
      <c r="BQ41">
        <v>73.277751432592751</v>
      </c>
      <c r="BR41">
        <v>71.957259760654907</v>
      </c>
      <c r="BT41">
        <v>80.897240915869958</v>
      </c>
      <c r="BU41">
        <v>80.414176197760696</v>
      </c>
      <c r="BV41">
        <v>79.877536285870661</v>
      </c>
      <c r="BW41">
        <v>79.277998124260449</v>
      </c>
      <c r="BX41">
        <v>78.603974288436191</v>
      </c>
      <c r="BY41">
        <v>77.840893262901474</v>
      </c>
      <c r="BZ41">
        <v>76.97019257151203</v>
      </c>
      <c r="CA41">
        <v>75.967885335307116</v>
      </c>
      <c r="CB41">
        <v>74.80248063362248</v>
      </c>
      <c r="CD41">
        <v>82.662032178816119</v>
      </c>
      <c r="CE41">
        <v>82.408876938383358</v>
      </c>
      <c r="CF41">
        <v>82.137797582379505</v>
      </c>
      <c r="CG41">
        <v>81.846840687252268</v>
      </c>
      <c r="CH41">
        <v>81.533761619934026</v>
      </c>
      <c r="CI41">
        <v>81.19596890044636</v>
      </c>
      <c r="CJ41">
        <v>80.830455501827473</v>
      </c>
      <c r="CK41">
        <v>80.433713430955365</v>
      </c>
      <c r="CL41">
        <v>80.001626742779123</v>
      </c>
      <c r="CN41">
        <v>83.954081142716277</v>
      </c>
      <c r="CO41">
        <v>83.743611324785107</v>
      </c>
      <c r="CP41">
        <v>83.518024628341408</v>
      </c>
      <c r="CQ41">
        <v>83.275639624199513</v>
      </c>
      <c r="CR41">
        <v>83.014517237695742</v>
      </c>
      <c r="CS41">
        <v>82.732409722634529</v>
      </c>
      <c r="CT41">
        <v>82.426697087491107</v>
      </c>
      <c r="CU41">
        <v>82.0943072466806</v>
      </c>
      <c r="CV41">
        <v>81.73161485901467</v>
      </c>
      <c r="CX41">
        <v>70.423908566791667</v>
      </c>
      <c r="CY41">
        <v>71.957259760654907</v>
      </c>
      <c r="CZ41">
        <v>73.277751432592751</v>
      </c>
      <c r="DA41">
        <v>74.425007029944709</v>
      </c>
      <c r="DB41">
        <v>75.429824763945788</v>
      </c>
      <c r="DC41">
        <v>76.31637880291936</v>
      </c>
      <c r="DD41">
        <v>77.103836151626169</v>
      </c>
      <c r="DE41">
        <v>77.807545366799033</v>
      </c>
      <c r="DF41">
        <v>78.439915192212453</v>
      </c>
      <c r="DH41">
        <v>73.43190479307701</v>
      </c>
      <c r="DI41">
        <v>74.80248063362248</v>
      </c>
      <c r="DJ41">
        <v>75.967885335307116</v>
      </c>
      <c r="DK41">
        <v>76.97019257151203</v>
      </c>
      <c r="DL41">
        <v>77.840893262901474</v>
      </c>
      <c r="DM41">
        <v>78.603974288436191</v>
      </c>
      <c r="DN41">
        <v>79.277998124260449</v>
      </c>
      <c r="DO41">
        <v>79.877536285870661</v>
      </c>
      <c r="DP41">
        <v>80.414176197760696</v>
      </c>
      <c r="DR41">
        <v>29.658977691346777</v>
      </c>
      <c r="DS41">
        <v>34.208258653922165</v>
      </c>
      <c r="DT41">
        <v>40.662905037222167</v>
      </c>
      <c r="DU41">
        <v>47.019343708912565</v>
      </c>
      <c r="DV41">
        <v>52.537812737131986</v>
      </c>
      <c r="DW41">
        <v>57.116651741884922</v>
      </c>
      <c r="DX41">
        <v>60.86891256361816</v>
      </c>
      <c r="DY41">
        <v>63.949119272436846</v>
      </c>
      <c r="DZ41">
        <v>66.497230184239243</v>
      </c>
      <c r="EB41">
        <v>9.9968865635188244</v>
      </c>
      <c r="EC41">
        <v>25.906920080581386</v>
      </c>
      <c r="ED41">
        <v>38.782437514656024</v>
      </c>
      <c r="EE41">
        <v>48.305400834187083</v>
      </c>
      <c r="EF41">
        <v>55.261112808128466</v>
      </c>
      <c r="EG41">
        <v>60.420562156553991</v>
      </c>
      <c r="EH41">
        <v>64.340331828874085</v>
      </c>
      <c r="EI41">
        <v>67.392532834843522</v>
      </c>
      <c r="EJ41">
        <v>69.823560223025794</v>
      </c>
      <c r="EL41">
        <v>68.626276126767394</v>
      </c>
      <c r="EM41">
        <v>66.497230184239243</v>
      </c>
      <c r="EN41">
        <v>63.949119272436846</v>
      </c>
      <c r="EO41">
        <v>60.86891256361816</v>
      </c>
      <c r="EP41">
        <v>57.116651741884922</v>
      </c>
      <c r="EQ41">
        <v>52.537812737131986</v>
      </c>
      <c r="ER41">
        <v>47.019343708912565</v>
      </c>
      <c r="ES41">
        <v>40.662905037222167</v>
      </c>
      <c r="ET41">
        <v>34.208258653922165</v>
      </c>
      <c r="EV41">
        <v>71.798845830960246</v>
      </c>
      <c r="EW41">
        <v>69.823560223025794</v>
      </c>
      <c r="EX41">
        <v>67.392532834843522</v>
      </c>
      <c r="EY41">
        <v>64.340331828874085</v>
      </c>
      <c r="EZ41">
        <v>60.420562156553991</v>
      </c>
      <c r="FA41">
        <v>55.261112808128466</v>
      </c>
      <c r="FB41">
        <v>48.305400834187083</v>
      </c>
      <c r="FC41">
        <v>38.782437514656024</v>
      </c>
      <c r="FD41">
        <v>25.906920080581386</v>
      </c>
      <c r="FF41">
        <v>79.011068995046443</v>
      </c>
      <c r="FG41">
        <v>78.439915192212453</v>
      </c>
      <c r="FH41">
        <v>77.807545366799033</v>
      </c>
      <c r="FI41">
        <v>77.103836151626169</v>
      </c>
      <c r="FJ41">
        <v>76.31637880291936</v>
      </c>
      <c r="FK41">
        <v>75.429824763945788</v>
      </c>
      <c r="FL41">
        <v>74.425007029944709</v>
      </c>
      <c r="FM41">
        <v>73.277751432592751</v>
      </c>
      <c r="FN41">
        <v>71.957259760654907</v>
      </c>
      <c r="FP41">
        <v>80.897240915869958</v>
      </c>
      <c r="FQ41">
        <v>80.414176197760696</v>
      </c>
      <c r="FR41">
        <v>79.877536285870661</v>
      </c>
      <c r="FS41">
        <v>79.277998124260449</v>
      </c>
      <c r="FT41">
        <v>78.603974288436191</v>
      </c>
      <c r="FU41">
        <v>77.840893262901474</v>
      </c>
      <c r="FV41">
        <v>76.97019257151203</v>
      </c>
      <c r="FW41">
        <v>75.967885335307116</v>
      </c>
      <c r="FX41">
        <v>74.80248063362248</v>
      </c>
      <c r="FZ41">
        <v>82.662032178816119</v>
      </c>
      <c r="GA41">
        <v>82.408876938383358</v>
      </c>
      <c r="GB41">
        <v>82.137797582379505</v>
      </c>
      <c r="GC41">
        <v>81.846840687252268</v>
      </c>
      <c r="GD41">
        <v>81.533761619934026</v>
      </c>
      <c r="GE41">
        <v>81.19596890044636</v>
      </c>
      <c r="GF41">
        <v>80.830455501827473</v>
      </c>
      <c r="GG41">
        <v>80.433713430955365</v>
      </c>
      <c r="GH41">
        <v>80.001626742779123</v>
      </c>
      <c r="GJ41">
        <v>83.954081142716277</v>
      </c>
      <c r="GK41">
        <v>83.743611324785107</v>
      </c>
      <c r="GL41">
        <v>83.518024628341408</v>
      </c>
      <c r="GM41">
        <v>83.275639624199513</v>
      </c>
      <c r="GN41">
        <v>83.014517237695742</v>
      </c>
      <c r="GO41">
        <v>82.732409722634529</v>
      </c>
      <c r="GP41">
        <v>82.426697087491107</v>
      </c>
      <c r="GQ41">
        <v>82.0943072466806</v>
      </c>
      <c r="GR41">
        <v>81.73161485901467</v>
      </c>
      <c r="GT41">
        <v>67.534449047428012</v>
      </c>
      <c r="GU41">
        <v>69.314559934621755</v>
      </c>
      <c r="GV41">
        <v>70.843263849193733</v>
      </c>
      <c r="GW41">
        <v>72.168509229801657</v>
      </c>
      <c r="GX41">
        <v>73.327195589327289</v>
      </c>
      <c r="GY41">
        <v>74.348067179465744</v>
      </c>
      <c r="GZ41">
        <v>75.253779865528159</v>
      </c>
      <c r="HA41">
        <v>76.06239055897889</v>
      </c>
      <c r="HB41">
        <v>76.788441833986084</v>
      </c>
      <c r="HD41">
        <v>74.493576697015698</v>
      </c>
      <c r="HE41">
        <v>75.772305373281327</v>
      </c>
      <c r="HF41">
        <v>76.860458994444642</v>
      </c>
      <c r="HG41">
        <v>77.796893745599476</v>
      </c>
      <c r="HH41">
        <v>78.610762621872809</v>
      </c>
      <c r="HI41">
        <v>79.324313195376448</v>
      </c>
      <c r="HJ41">
        <v>79.954787404956789</v>
      </c>
      <c r="HK41">
        <v>80.515736248398142</v>
      </c>
      <c r="HL41">
        <v>81.017946104972651</v>
      </c>
      <c r="HN41">
        <v>7.6660934987710032</v>
      </c>
      <c r="HO41">
        <v>19.407784496375236</v>
      </c>
      <c r="HP41">
        <v>30.103663621423621</v>
      </c>
      <c r="HQ41">
        <v>38.965502275840883</v>
      </c>
      <c r="HR41">
        <v>46.077578762061542</v>
      </c>
      <c r="HS41">
        <v>51.742117677460875</v>
      </c>
      <c r="HT41">
        <v>56.275714111398983</v>
      </c>
      <c r="HU41">
        <v>59.942809312194186</v>
      </c>
      <c r="HV41">
        <v>62.946877147334625</v>
      </c>
      <c r="HX41">
        <v>22.584511393074944</v>
      </c>
      <c r="HY41">
        <v>32.506578008835234</v>
      </c>
      <c r="HZ41">
        <v>43.042524074671341</v>
      </c>
      <c r="IA41">
        <v>51.419039354844401</v>
      </c>
      <c r="IB41">
        <v>57.706917078796089</v>
      </c>
      <c r="IC41">
        <v>62.431938306427568</v>
      </c>
      <c r="ID41">
        <v>66.047337889076758</v>
      </c>
      <c r="IE41">
        <v>68.874721853747928</v>
      </c>
      <c r="IF41">
        <v>71.133025485555194</v>
      </c>
      <c r="IH41">
        <v>65.439860668162638</v>
      </c>
      <c r="II41">
        <v>62.946877147334625</v>
      </c>
      <c r="IJ41">
        <v>59.942809312194186</v>
      </c>
      <c r="IK41">
        <v>56.275714111398983</v>
      </c>
      <c r="IL41">
        <v>51.742117677460875</v>
      </c>
      <c r="IM41">
        <v>46.077578762061542</v>
      </c>
      <c r="IN41">
        <v>38.965502275840883</v>
      </c>
      <c r="IO41">
        <v>30.103663621423621</v>
      </c>
      <c r="IP41">
        <v>19.407784496375236</v>
      </c>
      <c r="IR41">
        <v>72.971512954517877</v>
      </c>
      <c r="IS41">
        <v>71.133025485555194</v>
      </c>
      <c r="IT41">
        <v>68.874721853747928</v>
      </c>
      <c r="IU41">
        <v>66.047337889076758</v>
      </c>
      <c r="IV41">
        <v>62.431938306427568</v>
      </c>
      <c r="IW41">
        <v>57.706917078796089</v>
      </c>
      <c r="IX41">
        <v>51.419039354844401</v>
      </c>
      <c r="IY41">
        <v>43.042524074671341</v>
      </c>
      <c r="IZ41">
        <v>32.506578008835234</v>
      </c>
      <c r="JB41">
        <v>77.44376058200092</v>
      </c>
      <c r="JC41">
        <v>76.788441833986084</v>
      </c>
      <c r="JD41">
        <v>76.06239055897889</v>
      </c>
      <c r="JE41">
        <v>75.253779865528159</v>
      </c>
      <c r="JF41">
        <v>74.348067179465744</v>
      </c>
      <c r="JG41">
        <v>73.327195589327289</v>
      </c>
      <c r="JH41">
        <v>72.168509229801657</v>
      </c>
      <c r="JI41">
        <v>70.843263849193733</v>
      </c>
      <c r="JJ41">
        <v>69.314559934621755</v>
      </c>
      <c r="JL41">
        <v>81.470102516717361</v>
      </c>
      <c r="JM41">
        <v>81.017946104972651</v>
      </c>
      <c r="JN41">
        <v>80.515736248398142</v>
      </c>
      <c r="JO41">
        <v>79.954787404956789</v>
      </c>
      <c r="JP41">
        <v>79.324313195376448</v>
      </c>
      <c r="JQ41">
        <v>78.610762621872809</v>
      </c>
      <c r="JR41">
        <v>77.796893745599476</v>
      </c>
      <c r="JS41">
        <v>76.860458994444642</v>
      </c>
      <c r="JT41">
        <v>75.772305373281327</v>
      </c>
      <c r="JV41">
        <v>81.624244532378327</v>
      </c>
      <c r="JW41">
        <v>81.334777543570155</v>
      </c>
      <c r="JX41">
        <v>81.024757262699566</v>
      </c>
      <c r="JY41">
        <v>80.691934477365223</v>
      </c>
      <c r="JZ41">
        <v>80.333722749901881</v>
      </c>
      <c r="KA41">
        <v>79.947133487651485</v>
      </c>
      <c r="KB41">
        <v>79.528695609001645</v>
      </c>
      <c r="KC41">
        <v>79.074355431883674</v>
      </c>
      <c r="KD41">
        <v>78.579350958737336</v>
      </c>
      <c r="KF41">
        <v>84.332934435117167</v>
      </c>
      <c r="KG41">
        <v>84.135747263357388</v>
      </c>
      <c r="KH41">
        <v>83.924408021990274</v>
      </c>
      <c r="KI41">
        <v>83.697344314004866</v>
      </c>
      <c r="KJ41">
        <v>83.452743160302759</v>
      </c>
      <c r="KK41">
        <v>83.188503445671927</v>
      </c>
      <c r="KL41">
        <v>82.902176700238272</v>
      </c>
      <c r="KM41">
        <v>82.590892762753214</v>
      </c>
      <c r="KN41">
        <v>82.251265662625144</v>
      </c>
      <c r="KP41">
        <v>67.534449047428012</v>
      </c>
      <c r="KQ41">
        <v>69.314559934621755</v>
      </c>
      <c r="KR41">
        <v>70.843263849193733</v>
      </c>
      <c r="KS41">
        <v>72.168509229801657</v>
      </c>
      <c r="KT41">
        <v>73.327195589327289</v>
      </c>
      <c r="KU41">
        <v>74.348067179465744</v>
      </c>
      <c r="KV41">
        <v>75.253779865528159</v>
      </c>
      <c r="KW41">
        <v>76.06239055897889</v>
      </c>
      <c r="KX41">
        <v>76.788441833986084</v>
      </c>
      <c r="KZ41">
        <v>74.493576697015698</v>
      </c>
      <c r="LA41">
        <v>75.772305373281327</v>
      </c>
      <c r="LB41">
        <v>76.860458994444642</v>
      </c>
      <c r="LC41">
        <v>77.796893745599476</v>
      </c>
      <c r="LD41">
        <v>78.610762621872809</v>
      </c>
      <c r="LE41">
        <v>79.324313195376448</v>
      </c>
      <c r="LF41">
        <v>79.954787404956789</v>
      </c>
      <c r="LG41">
        <v>80.515736248398142</v>
      </c>
      <c r="LH41">
        <v>81.017946104972651</v>
      </c>
      <c r="LJ41">
        <v>7.6660934987710032</v>
      </c>
      <c r="LK41">
        <v>19.407784496375236</v>
      </c>
      <c r="LL41">
        <v>30.103663621423621</v>
      </c>
      <c r="LM41">
        <v>38.965502275840883</v>
      </c>
      <c r="LN41">
        <v>46.077578762061542</v>
      </c>
      <c r="LO41">
        <v>51.742117677460875</v>
      </c>
      <c r="LP41">
        <v>56.275714111398983</v>
      </c>
      <c r="LQ41">
        <v>59.942809312194186</v>
      </c>
      <c r="LR41">
        <v>62.946877147334625</v>
      </c>
      <c r="LT41">
        <v>22.584511393074944</v>
      </c>
      <c r="LU41">
        <v>32.506578008835234</v>
      </c>
      <c r="LV41">
        <v>43.042524074671341</v>
      </c>
      <c r="LW41">
        <v>51.419039354844401</v>
      </c>
      <c r="LX41">
        <v>57.706917078796089</v>
      </c>
      <c r="LY41">
        <v>62.431938306427568</v>
      </c>
      <c r="LZ41">
        <v>66.047337889076758</v>
      </c>
      <c r="MA41">
        <v>68.874721853747928</v>
      </c>
      <c r="MB41">
        <v>71.133025485555194</v>
      </c>
      <c r="MD41">
        <v>65.439860668162638</v>
      </c>
      <c r="ME41">
        <v>62.946877147334625</v>
      </c>
      <c r="MF41">
        <v>59.942809312194186</v>
      </c>
      <c r="MG41">
        <v>56.275714111398983</v>
      </c>
      <c r="MH41">
        <v>51.742117677460875</v>
      </c>
      <c r="MI41">
        <v>46.077578762061542</v>
      </c>
      <c r="MJ41">
        <v>38.965502275840883</v>
      </c>
      <c r="MK41">
        <v>30.103663621423621</v>
      </c>
      <c r="ML41">
        <v>19.407784496375236</v>
      </c>
      <c r="MN41">
        <v>72.971512954517877</v>
      </c>
      <c r="MO41">
        <v>71.133025485555194</v>
      </c>
      <c r="MP41">
        <v>68.874721853747928</v>
      </c>
      <c r="MQ41">
        <v>66.047337889076758</v>
      </c>
      <c r="MR41">
        <v>62.431938306427568</v>
      </c>
      <c r="MS41">
        <v>57.706917078796089</v>
      </c>
      <c r="MT41">
        <v>51.419039354844401</v>
      </c>
      <c r="MU41">
        <v>43.042524074671341</v>
      </c>
      <c r="MV41">
        <v>32.506578008835234</v>
      </c>
      <c r="MX41">
        <v>77.44376058200092</v>
      </c>
      <c r="MY41">
        <v>76.788441833986084</v>
      </c>
      <c r="MZ41">
        <v>76.06239055897889</v>
      </c>
      <c r="NA41">
        <v>75.253779865528159</v>
      </c>
      <c r="NB41">
        <v>74.348067179465744</v>
      </c>
      <c r="NC41">
        <v>73.327195589327289</v>
      </c>
      <c r="ND41">
        <v>72.168509229801657</v>
      </c>
      <c r="NE41">
        <v>70.843263849193733</v>
      </c>
      <c r="NF41">
        <v>69.314559934621755</v>
      </c>
      <c r="NH41">
        <v>81.470102516717361</v>
      </c>
      <c r="NI41">
        <v>81.017946104972651</v>
      </c>
      <c r="NJ41">
        <v>80.515736248398142</v>
      </c>
      <c r="NK41">
        <v>79.954787404956789</v>
      </c>
      <c r="NL41">
        <v>79.324313195376448</v>
      </c>
      <c r="NM41">
        <v>78.610762621872809</v>
      </c>
      <c r="NN41">
        <v>77.796893745599476</v>
      </c>
      <c r="NO41">
        <v>76.860458994444642</v>
      </c>
      <c r="NP41">
        <v>75.772305373281327</v>
      </c>
      <c r="NR41">
        <v>81.624244532378327</v>
      </c>
      <c r="NS41">
        <v>81.334777543570155</v>
      </c>
      <c r="NT41">
        <v>81.024757262699566</v>
      </c>
      <c r="NU41">
        <v>80.691934477365223</v>
      </c>
      <c r="NV41">
        <v>80.333722749901881</v>
      </c>
      <c r="NW41">
        <v>79.947133487651485</v>
      </c>
      <c r="NX41">
        <v>79.528695609001645</v>
      </c>
      <c r="NY41">
        <v>79.074355431883674</v>
      </c>
      <c r="NZ41">
        <v>78.579350958737336</v>
      </c>
      <c r="OB41">
        <v>84.332934435117167</v>
      </c>
      <c r="OC41">
        <v>84.135747263357388</v>
      </c>
      <c r="OD41">
        <v>83.924408021990274</v>
      </c>
      <c r="OE41">
        <v>83.697344314004866</v>
      </c>
      <c r="OF41">
        <v>83.452743160302759</v>
      </c>
      <c r="OG41">
        <v>83.188503445671927</v>
      </c>
      <c r="OH41">
        <v>82.902176700238272</v>
      </c>
      <c r="OI41">
        <v>82.590892762753214</v>
      </c>
      <c r="OJ41">
        <v>82.251265662625144</v>
      </c>
      <c r="OL41">
        <v>68.764199356312076</v>
      </c>
      <c r="OM41">
        <v>70.438261304296063</v>
      </c>
      <c r="ON41">
        <v>71.877698124803032</v>
      </c>
      <c r="OO41">
        <v>73.126777549096019</v>
      </c>
      <c r="OP41">
        <v>74.219718872326254</v>
      </c>
      <c r="OQ41">
        <v>75.183269024771263</v>
      </c>
      <c r="OR41">
        <v>76.038565380956683</v>
      </c>
      <c r="OS41">
        <v>76.802490052270613</v>
      </c>
      <c r="OT41">
        <v>77.488662617838571</v>
      </c>
      <c r="OV41">
        <v>73.472056897938401</v>
      </c>
      <c r="OW41">
        <v>74.839143360920218</v>
      </c>
      <c r="OX41">
        <v>76.001616538755499</v>
      </c>
      <c r="OY41">
        <v>77.001426255143528</v>
      </c>
      <c r="OZ41">
        <v>77.869973710055703</v>
      </c>
      <c r="PA41">
        <v>78.631179194136365</v>
      </c>
      <c r="PB41">
        <v>79.303554724835962</v>
      </c>
      <c r="PC41">
        <v>79.901632884190747</v>
      </c>
      <c r="PD41">
        <v>80.436970575978336</v>
      </c>
      <c r="PF41">
        <v>20.04947536376325</v>
      </c>
      <c r="PG41">
        <v>26.61865098702458</v>
      </c>
      <c r="PH41">
        <v>34.913250124265744</v>
      </c>
      <c r="PI41">
        <v>42.524248866582802</v>
      </c>
      <c r="PJ41">
        <v>48.888909489773994</v>
      </c>
      <c r="PK41">
        <v>54.061101314188583</v>
      </c>
      <c r="PL41">
        <v>58.247308719074582</v>
      </c>
      <c r="PM41">
        <v>61.65669976128661</v>
      </c>
      <c r="PN41">
        <v>64.46221463226999</v>
      </c>
      <c r="PP41">
        <v>10.735620684608582</v>
      </c>
      <c r="PQ41">
        <v>26.183434273354127</v>
      </c>
      <c r="PR41">
        <v>38.950114191216166</v>
      </c>
      <c r="PS41">
        <v>48.425525218705133</v>
      </c>
      <c r="PT41">
        <v>55.354657354545232</v>
      </c>
      <c r="PU41">
        <v>60.497146147967726</v>
      </c>
      <c r="PV41">
        <v>64.405156840876288</v>
      </c>
      <c r="PW41">
        <v>67.448727123700365</v>
      </c>
      <c r="PX41">
        <v>69.873150860415919</v>
      </c>
      <c r="PZ41">
        <v>66.797634802342145</v>
      </c>
      <c r="QA41">
        <v>64.46221463226999</v>
      </c>
      <c r="QB41">
        <v>61.65669976128661</v>
      </c>
      <c r="QC41">
        <v>58.247308719074582</v>
      </c>
      <c r="QD41">
        <v>54.061101314188583</v>
      </c>
      <c r="QE41">
        <v>48.888909489773994</v>
      </c>
      <c r="QF41">
        <v>42.524248866582802</v>
      </c>
      <c r="QG41">
        <v>34.913250124265744</v>
      </c>
      <c r="QH41">
        <v>26.61865098702458</v>
      </c>
      <c r="QJ41">
        <v>71.843221071565949</v>
      </c>
      <c r="QK41">
        <v>69.873150860415919</v>
      </c>
      <c r="QL41">
        <v>67.448727123700365</v>
      </c>
      <c r="QM41">
        <v>64.405156840876288</v>
      </c>
      <c r="QN41">
        <v>60.497146147967726</v>
      </c>
      <c r="QO41">
        <v>55.354657354545232</v>
      </c>
      <c r="QP41">
        <v>48.425525218705133</v>
      </c>
      <c r="QQ41">
        <v>38.950114191216166</v>
      </c>
      <c r="QR41">
        <v>26.183434273354127</v>
      </c>
      <c r="QT41">
        <v>78.108174836074497</v>
      </c>
      <c r="QU41">
        <v>77.488662617838571</v>
      </c>
      <c r="QV41">
        <v>76.802490052270613</v>
      </c>
      <c r="QW41">
        <v>76.038565380956683</v>
      </c>
      <c r="QX41">
        <v>75.183269024771263</v>
      </c>
      <c r="QY41">
        <v>74.219718872326254</v>
      </c>
      <c r="QZ41">
        <v>73.126777549096019</v>
      </c>
      <c r="RA41">
        <v>71.877698124803032</v>
      </c>
      <c r="RB41">
        <v>70.438261304296063</v>
      </c>
      <c r="RD41">
        <v>80.918866592557663</v>
      </c>
      <c r="RE41">
        <v>80.436970575978336</v>
      </c>
      <c r="RF41">
        <v>79.901632884190747</v>
      </c>
      <c r="RG41">
        <v>79.303554724835962</v>
      </c>
      <c r="RH41">
        <v>78.631179194136365</v>
      </c>
      <c r="RI41">
        <v>77.869973710055703</v>
      </c>
      <c r="RJ41">
        <v>77.001426255143528</v>
      </c>
      <c r="RK41">
        <v>76.001616538755499</v>
      </c>
      <c r="RL41">
        <v>74.839143360920218</v>
      </c>
      <c r="RN41">
        <v>82.06377691339803</v>
      </c>
      <c r="RO41">
        <v>81.789712395005225</v>
      </c>
      <c r="RP41">
        <v>81.496212498562798</v>
      </c>
      <c r="RQ41">
        <v>81.181154207299144</v>
      </c>
      <c r="RR41">
        <v>80.84209699988277</v>
      </c>
      <c r="RS41">
        <v>80.476221925980312</v>
      </c>
      <c r="RT41">
        <v>80.080256294104387</v>
      </c>
      <c r="RU41">
        <v>79.650379912390392</v>
      </c>
      <c r="RV41">
        <v>79.18210748605145</v>
      </c>
      <c r="RX41">
        <v>83.968376889306469</v>
      </c>
      <c r="RY41">
        <v>83.758408630183922</v>
      </c>
      <c r="RZ41">
        <v>83.533359964220423</v>
      </c>
      <c r="SA41">
        <v>83.291553590248029</v>
      </c>
      <c r="SB41">
        <v>83.031055208976312</v>
      </c>
      <c r="SC41">
        <v>82.74962262900587</v>
      </c>
      <c r="SD41">
        <v>82.444642358803435</v>
      </c>
      <c r="SE41">
        <v>82.113049967928234</v>
      </c>
      <c r="SF41">
        <v>81.751229194009142</v>
      </c>
      <c r="SH41">
        <v>68.764199356312076</v>
      </c>
      <c r="SI41">
        <v>70.438261304296063</v>
      </c>
      <c r="SJ41">
        <v>71.877698124803032</v>
      </c>
      <c r="SK41">
        <v>73.126777549096019</v>
      </c>
      <c r="SL41">
        <v>74.219718872326254</v>
      </c>
      <c r="SM41">
        <v>75.183269024771263</v>
      </c>
      <c r="SN41">
        <v>76.038565380956683</v>
      </c>
      <c r="SO41">
        <v>76.802490052270613</v>
      </c>
      <c r="SP41">
        <v>77.488662617838571</v>
      </c>
      <c r="SR41">
        <v>73.472056897938401</v>
      </c>
      <c r="SS41">
        <v>74.839143360920218</v>
      </c>
      <c r="ST41">
        <v>76.001616538755499</v>
      </c>
      <c r="SU41">
        <v>77.001426255143528</v>
      </c>
      <c r="SV41">
        <v>77.869973710055703</v>
      </c>
      <c r="SW41">
        <v>78.631179194136365</v>
      </c>
      <c r="SX41">
        <v>79.303554724835962</v>
      </c>
      <c r="SY41">
        <v>79.901632884190747</v>
      </c>
      <c r="SZ41">
        <v>80.436970575978336</v>
      </c>
      <c r="TB41">
        <v>20.04947536376325</v>
      </c>
      <c r="TC41">
        <v>26.61865098702458</v>
      </c>
      <c r="TD41">
        <v>34.913250124265744</v>
      </c>
      <c r="TE41">
        <v>42.524248866582802</v>
      </c>
      <c r="TF41">
        <v>48.888909489773994</v>
      </c>
      <c r="TG41">
        <v>54.061101314188583</v>
      </c>
      <c r="TH41">
        <v>58.247308719074582</v>
      </c>
      <c r="TI41">
        <v>61.65669976128661</v>
      </c>
      <c r="TJ41">
        <v>64.46221463226999</v>
      </c>
      <c r="TL41">
        <v>10.735620684608582</v>
      </c>
      <c r="TM41">
        <v>26.183434273354127</v>
      </c>
      <c r="TN41">
        <v>38.950114191216166</v>
      </c>
      <c r="TO41">
        <v>48.425525218705133</v>
      </c>
      <c r="TP41">
        <v>55.354657354545232</v>
      </c>
      <c r="TQ41">
        <v>60.497146147967726</v>
      </c>
      <c r="TR41">
        <v>64.405156840876288</v>
      </c>
      <c r="TS41">
        <v>67.448727123700365</v>
      </c>
      <c r="TT41">
        <v>69.873150860415919</v>
      </c>
      <c r="TV41">
        <v>66.797634802342145</v>
      </c>
      <c r="TW41">
        <v>64.46221463226999</v>
      </c>
      <c r="TX41">
        <v>61.65669976128661</v>
      </c>
      <c r="TY41">
        <v>58.247308719074582</v>
      </c>
      <c r="TZ41">
        <v>54.061101314188583</v>
      </c>
      <c r="UA41">
        <v>48.888909489773994</v>
      </c>
      <c r="UB41">
        <v>42.524248866582802</v>
      </c>
      <c r="UC41">
        <v>34.913250124265744</v>
      </c>
      <c r="UD41">
        <v>26.61865098702458</v>
      </c>
      <c r="UF41">
        <v>71.843221071565949</v>
      </c>
      <c r="UG41">
        <v>69.873150860415919</v>
      </c>
      <c r="UH41">
        <v>67.448727123700365</v>
      </c>
      <c r="UI41">
        <v>64.405156840876288</v>
      </c>
      <c r="UJ41">
        <v>60.497146147967726</v>
      </c>
      <c r="UK41">
        <v>55.354657354545232</v>
      </c>
      <c r="UL41">
        <v>48.425525218705133</v>
      </c>
      <c r="UM41">
        <v>38.950114191216166</v>
      </c>
      <c r="UN41">
        <v>26.183434273354127</v>
      </c>
      <c r="UP41">
        <v>78.108174836074497</v>
      </c>
      <c r="UQ41">
        <v>77.488662617838571</v>
      </c>
      <c r="UR41">
        <v>76.802490052270613</v>
      </c>
      <c r="US41">
        <v>76.038565380956683</v>
      </c>
      <c r="UT41">
        <v>75.183269024771263</v>
      </c>
      <c r="UU41">
        <v>74.219718872326254</v>
      </c>
      <c r="UV41">
        <v>73.126777549096019</v>
      </c>
      <c r="UW41">
        <v>71.877698124803032</v>
      </c>
      <c r="UX41">
        <v>70.438261304296063</v>
      </c>
      <c r="UZ41">
        <v>80.918866592557663</v>
      </c>
      <c r="VA41">
        <v>80.436970575978336</v>
      </c>
      <c r="VB41">
        <v>79.901632884190747</v>
      </c>
      <c r="VC41">
        <v>79.303554724835962</v>
      </c>
      <c r="VD41">
        <v>78.631179194136365</v>
      </c>
      <c r="VE41">
        <v>77.869973710055703</v>
      </c>
      <c r="VF41">
        <v>77.001426255143528</v>
      </c>
      <c r="VG41">
        <v>76.001616538755499</v>
      </c>
      <c r="VH41">
        <v>74.839143360920218</v>
      </c>
      <c r="VJ41">
        <v>82.06377691339803</v>
      </c>
      <c r="VK41">
        <v>81.789712395005225</v>
      </c>
      <c r="VL41">
        <v>81.496212498562798</v>
      </c>
      <c r="VM41">
        <v>81.181154207299144</v>
      </c>
      <c r="VN41">
        <v>80.84209699988277</v>
      </c>
      <c r="VO41">
        <v>80.476221925980312</v>
      </c>
      <c r="VP41">
        <v>80.080256294104387</v>
      </c>
      <c r="VQ41">
        <v>79.650379912390392</v>
      </c>
      <c r="VR41">
        <v>79.18210748605145</v>
      </c>
      <c r="VT41">
        <v>83.968376889306469</v>
      </c>
      <c r="VU41">
        <v>83.758408630183922</v>
      </c>
      <c r="VV41">
        <v>83.533359964220423</v>
      </c>
      <c r="VW41">
        <v>83.291553590248029</v>
      </c>
      <c r="VX41">
        <v>83.031055208976312</v>
      </c>
      <c r="VY41">
        <v>82.74962262900587</v>
      </c>
      <c r="VZ41">
        <v>82.444642358803435</v>
      </c>
      <c r="WA41">
        <v>82.113049967928234</v>
      </c>
      <c r="WB41">
        <v>81.751229194009142</v>
      </c>
      <c r="WC41">
        <v>81.354882929613282</v>
      </c>
    </row>
    <row r="42" spans="2:601">
      <c r="B42">
        <v>69.707262024810277</v>
      </c>
      <c r="C42">
        <v>71.257695458965259</v>
      </c>
      <c r="D42">
        <v>72.600382331487921</v>
      </c>
      <c r="E42">
        <v>73.77218304257967</v>
      </c>
      <c r="F42">
        <v>74.802271453438721</v>
      </c>
      <c r="G42">
        <v>75.713876806725082</v>
      </c>
      <c r="H42">
        <v>76.525630469075722</v>
      </c>
      <c r="I42">
        <v>77.25259347583868</v>
      </c>
      <c r="J42">
        <v>77.907037725808962</v>
      </c>
      <c r="L42">
        <v>74.41903290628079</v>
      </c>
      <c r="M42">
        <v>75.715034293039778</v>
      </c>
      <c r="N42">
        <v>76.81559654758918</v>
      </c>
      <c r="O42">
        <v>77.761159758000858</v>
      </c>
      <c r="P42">
        <v>78.581884232549527</v>
      </c>
      <c r="Q42">
        <v>79.300677592579362</v>
      </c>
      <c r="R42">
        <v>79.935225845955813</v>
      </c>
      <c r="S42">
        <v>80.499385837431745</v>
      </c>
      <c r="T42">
        <v>81.004159048937936</v>
      </c>
      <c r="V42">
        <v>33.934662311513378</v>
      </c>
      <c r="W42">
        <v>37.231842127377739</v>
      </c>
      <c r="X42">
        <v>42.282696254171654</v>
      </c>
      <c r="Y42">
        <v>47.622318702898184</v>
      </c>
      <c r="Z42">
        <v>52.514655178942782</v>
      </c>
      <c r="AA42">
        <v>56.736058361135733</v>
      </c>
      <c r="AB42">
        <v>60.294978104887612</v>
      </c>
      <c r="AC42">
        <v>63.277828561603528</v>
      </c>
      <c r="AD42">
        <v>65.783845230468884</v>
      </c>
      <c r="AF42">
        <v>11.316948141110329</v>
      </c>
      <c r="AG42">
        <v>27.593497723748442</v>
      </c>
      <c r="AH42">
        <v>40.691026641750099</v>
      </c>
      <c r="AI42">
        <v>50.181494244194283</v>
      </c>
      <c r="AJ42">
        <v>56.999519952542215</v>
      </c>
      <c r="AK42">
        <v>61.998281481401669</v>
      </c>
      <c r="AL42">
        <v>65.765687772463451</v>
      </c>
      <c r="AM42">
        <v>68.682935737375544</v>
      </c>
      <c r="AN42">
        <v>70.997256205682731</v>
      </c>
      <c r="AP42">
        <v>67.902353973557041</v>
      </c>
      <c r="AQ42">
        <v>65.783845230468884</v>
      </c>
      <c r="AR42">
        <v>63.277828561603528</v>
      </c>
      <c r="AS42">
        <v>60.294978104887612</v>
      </c>
      <c r="AT42">
        <v>56.736058361135733</v>
      </c>
      <c r="AU42">
        <v>52.514655178942782</v>
      </c>
      <c r="AV42">
        <v>47.622318702898184</v>
      </c>
      <c r="AW42">
        <v>42.282696254171654</v>
      </c>
      <c r="AX42">
        <v>37.231842127377739</v>
      </c>
      <c r="AZ42">
        <v>72.872255706503864</v>
      </c>
      <c r="BA42">
        <v>70.997256205682731</v>
      </c>
      <c r="BB42">
        <v>68.682935737375544</v>
      </c>
      <c r="BC42">
        <v>65.765687772463451</v>
      </c>
      <c r="BD42">
        <v>61.998281481401669</v>
      </c>
      <c r="BE42">
        <v>56.999519952542215</v>
      </c>
      <c r="BF42">
        <v>50.181494244194283</v>
      </c>
      <c r="BG42">
        <v>40.691026641750099</v>
      </c>
      <c r="BH42">
        <v>27.593497723748442</v>
      </c>
      <c r="BJ42">
        <v>78.499040826155266</v>
      </c>
      <c r="BK42">
        <v>77.907037725808962</v>
      </c>
      <c r="BL42">
        <v>77.25259347583868</v>
      </c>
      <c r="BM42">
        <v>76.525630469075722</v>
      </c>
      <c r="BN42">
        <v>75.713876806725082</v>
      </c>
      <c r="BO42">
        <v>74.802271453438721</v>
      </c>
      <c r="BP42">
        <v>73.77218304257967</v>
      </c>
      <c r="BQ42">
        <v>72.600382331487921</v>
      </c>
      <c r="BR42">
        <v>71.257695458965259</v>
      </c>
      <c r="BT42">
        <v>81.458385171804281</v>
      </c>
      <c r="BU42">
        <v>81.004159048937936</v>
      </c>
      <c r="BV42">
        <v>80.499385837431745</v>
      </c>
      <c r="BW42">
        <v>79.935225845955813</v>
      </c>
      <c r="BX42">
        <v>79.300677592579362</v>
      </c>
      <c r="BY42">
        <v>78.581884232549527</v>
      </c>
      <c r="BZ42">
        <v>77.761159758000858</v>
      </c>
      <c r="CA42">
        <v>76.81559654758918</v>
      </c>
      <c r="CB42">
        <v>75.715034293039778</v>
      </c>
      <c r="CD42">
        <v>82.301003258546288</v>
      </c>
      <c r="CE42">
        <v>82.0365149365268</v>
      </c>
      <c r="CF42">
        <v>81.753426020066399</v>
      </c>
      <c r="CG42">
        <v>81.449728882444248</v>
      </c>
      <c r="CH42">
        <v>81.123120530964798</v>
      </c>
      <c r="CI42">
        <v>80.770947158941439</v>
      </c>
      <c r="CJ42">
        <v>80.390135978920171</v>
      </c>
      <c r="CK42">
        <v>79.977110885784413</v>
      </c>
      <c r="CL42">
        <v>79.527687420734097</v>
      </c>
      <c r="CN42">
        <v>84.329833855046587</v>
      </c>
      <c r="CO42">
        <v>84.132267946747717</v>
      </c>
      <c r="CP42">
        <v>83.920491863059411</v>
      </c>
      <c r="CQ42">
        <v>83.692921858459599</v>
      </c>
      <c r="CR42">
        <v>83.447730861820219</v>
      </c>
      <c r="CS42">
        <v>83.182800120669157</v>
      </c>
      <c r="CT42">
        <v>82.895658902833176</v>
      </c>
      <c r="CU42">
        <v>82.583408688885299</v>
      </c>
      <c r="CV42">
        <v>82.242627026248925</v>
      </c>
      <c r="CX42">
        <v>69.707262024810277</v>
      </c>
      <c r="CY42">
        <v>71.257695458965259</v>
      </c>
      <c r="CZ42">
        <v>72.600382331487921</v>
      </c>
      <c r="DA42">
        <v>73.77218304257967</v>
      </c>
      <c r="DB42">
        <v>74.802271453438721</v>
      </c>
      <c r="DC42">
        <v>75.713876806725082</v>
      </c>
      <c r="DD42">
        <v>76.525630469075722</v>
      </c>
      <c r="DE42">
        <v>77.25259347583868</v>
      </c>
      <c r="DF42">
        <v>77.907037725808962</v>
      </c>
      <c r="DH42">
        <v>74.41903290628079</v>
      </c>
      <c r="DI42">
        <v>75.715034293039778</v>
      </c>
      <c r="DJ42">
        <v>76.81559654758918</v>
      </c>
      <c r="DK42">
        <v>77.761159758000858</v>
      </c>
      <c r="DL42">
        <v>78.581884232549527</v>
      </c>
      <c r="DM42">
        <v>79.300677592579362</v>
      </c>
      <c r="DN42">
        <v>79.935225845955813</v>
      </c>
      <c r="DO42">
        <v>80.499385837431745</v>
      </c>
      <c r="DP42">
        <v>81.004159048937936</v>
      </c>
      <c r="DR42">
        <v>33.934662311513378</v>
      </c>
      <c r="DS42">
        <v>37.231842127377739</v>
      </c>
      <c r="DT42">
        <v>42.282696254171654</v>
      </c>
      <c r="DU42">
        <v>47.622318702898184</v>
      </c>
      <c r="DV42">
        <v>52.514655178942782</v>
      </c>
      <c r="DW42">
        <v>56.736058361135733</v>
      </c>
      <c r="DX42">
        <v>60.294978104887612</v>
      </c>
      <c r="DY42">
        <v>63.277828561603528</v>
      </c>
      <c r="DZ42">
        <v>65.783845230468884</v>
      </c>
      <c r="EB42">
        <v>11.316948141110329</v>
      </c>
      <c r="EC42">
        <v>27.593497723748442</v>
      </c>
      <c r="ED42">
        <v>40.691026641750099</v>
      </c>
      <c r="EE42">
        <v>50.181494244194283</v>
      </c>
      <c r="EF42">
        <v>56.999519952542215</v>
      </c>
      <c r="EG42">
        <v>61.998281481401669</v>
      </c>
      <c r="EH42">
        <v>65.765687772463451</v>
      </c>
      <c r="EI42">
        <v>68.682935737375544</v>
      </c>
      <c r="EJ42">
        <v>70.997256205682731</v>
      </c>
      <c r="EL42">
        <v>67.902353973557041</v>
      </c>
      <c r="EM42">
        <v>65.783845230468884</v>
      </c>
      <c r="EN42">
        <v>63.277828561603528</v>
      </c>
      <c r="EO42">
        <v>60.294978104887612</v>
      </c>
      <c r="EP42">
        <v>56.736058361135733</v>
      </c>
      <c r="EQ42">
        <v>52.514655178942782</v>
      </c>
      <c r="ER42">
        <v>47.622318702898184</v>
      </c>
      <c r="ES42">
        <v>42.282696254171654</v>
      </c>
      <c r="ET42">
        <v>37.231842127377739</v>
      </c>
      <c r="EV42">
        <v>72.872255706503864</v>
      </c>
      <c r="EW42">
        <v>70.997256205682731</v>
      </c>
      <c r="EX42">
        <v>68.682935737375544</v>
      </c>
      <c r="EY42">
        <v>65.765687772463451</v>
      </c>
      <c r="EZ42">
        <v>61.998281481401669</v>
      </c>
      <c r="FA42">
        <v>56.999519952542215</v>
      </c>
      <c r="FB42">
        <v>50.181494244194283</v>
      </c>
      <c r="FC42">
        <v>40.691026641750099</v>
      </c>
      <c r="FD42">
        <v>27.593497723748442</v>
      </c>
      <c r="FF42">
        <v>78.499040826155266</v>
      </c>
      <c r="FG42">
        <v>77.907037725808962</v>
      </c>
      <c r="FH42">
        <v>77.25259347583868</v>
      </c>
      <c r="FI42">
        <v>76.525630469075722</v>
      </c>
      <c r="FJ42">
        <v>75.713876806725082</v>
      </c>
      <c r="FK42">
        <v>74.802271453438721</v>
      </c>
      <c r="FL42">
        <v>73.77218304257967</v>
      </c>
      <c r="FM42">
        <v>72.600382331487921</v>
      </c>
      <c r="FN42">
        <v>71.257695458965259</v>
      </c>
      <c r="FP42">
        <v>81.458385171804281</v>
      </c>
      <c r="FQ42">
        <v>81.004159048937936</v>
      </c>
      <c r="FR42">
        <v>80.499385837431745</v>
      </c>
      <c r="FS42">
        <v>79.935225845955813</v>
      </c>
      <c r="FT42">
        <v>79.300677592579362</v>
      </c>
      <c r="FU42">
        <v>78.581884232549527</v>
      </c>
      <c r="FV42">
        <v>77.761159758000858</v>
      </c>
      <c r="FW42">
        <v>76.81559654758918</v>
      </c>
      <c r="FX42">
        <v>75.715034293039778</v>
      </c>
      <c r="FZ42">
        <v>82.301003258546288</v>
      </c>
      <c r="GA42">
        <v>82.0365149365268</v>
      </c>
      <c r="GB42">
        <v>81.753426020066399</v>
      </c>
      <c r="GC42">
        <v>81.449728882444248</v>
      </c>
      <c r="GD42">
        <v>81.123120530964798</v>
      </c>
      <c r="GE42">
        <v>80.770947158941439</v>
      </c>
      <c r="GF42">
        <v>80.390135978920171</v>
      </c>
      <c r="GG42">
        <v>79.977110885784413</v>
      </c>
      <c r="GH42">
        <v>79.527687420734097</v>
      </c>
      <c r="GJ42">
        <v>84.329833855046587</v>
      </c>
      <c r="GK42">
        <v>84.132267946747717</v>
      </c>
      <c r="GL42">
        <v>83.920491863059411</v>
      </c>
      <c r="GM42">
        <v>83.692921858459599</v>
      </c>
      <c r="GN42">
        <v>83.447730861820219</v>
      </c>
      <c r="GO42">
        <v>83.182800120669157</v>
      </c>
      <c r="GP42">
        <v>82.895658902833176</v>
      </c>
      <c r="GQ42">
        <v>82.583408688885299</v>
      </c>
      <c r="GR42">
        <v>82.242627026248925</v>
      </c>
      <c r="GT42">
        <v>65.717880045424906</v>
      </c>
      <c r="GU42">
        <v>67.60507030235614</v>
      </c>
      <c r="GV42">
        <v>69.232716389006299</v>
      </c>
      <c r="GW42">
        <v>70.648658280738118</v>
      </c>
      <c r="GX42">
        <v>71.89017882615272</v>
      </c>
      <c r="GY42">
        <v>72.98661848107534</v>
      </c>
      <c r="GZ42">
        <v>73.961297142983781</v>
      </c>
      <c r="HA42">
        <v>74.83293029059142</v>
      </c>
      <c r="HB42">
        <v>75.616678761740886</v>
      </c>
      <c r="HD42">
        <v>76.610136161309114</v>
      </c>
      <c r="HE42">
        <v>77.717425986615694</v>
      </c>
      <c r="HF42">
        <v>78.659089121350263</v>
      </c>
      <c r="HG42">
        <v>79.469040164573471</v>
      </c>
      <c r="HH42">
        <v>80.172683655801706</v>
      </c>
      <c r="HI42">
        <v>80.78938079043904</v>
      </c>
      <c r="HJ42">
        <v>81.334119895176201</v>
      </c>
      <c r="HK42">
        <v>81.818669793097058</v>
      </c>
      <c r="HL42">
        <v>82.252390885660262</v>
      </c>
      <c r="HN42">
        <v>10.337600701482202</v>
      </c>
      <c r="HO42">
        <v>19.253607696774328</v>
      </c>
      <c r="HP42">
        <v>28.68864415351344</v>
      </c>
      <c r="HQ42">
        <v>36.946488658690726</v>
      </c>
      <c r="HR42">
        <v>43.81458109811944</v>
      </c>
      <c r="HS42">
        <v>49.430706728153687</v>
      </c>
      <c r="HT42">
        <v>54.015323750365958</v>
      </c>
      <c r="HU42">
        <v>57.779471988717219</v>
      </c>
      <c r="HV42">
        <v>60.898279379615516</v>
      </c>
      <c r="HX42">
        <v>32.28562928480271</v>
      </c>
      <c r="HY42">
        <v>40.173560760056652</v>
      </c>
      <c r="HZ42">
        <v>49.177301204885474</v>
      </c>
      <c r="IA42">
        <v>56.489464762130773</v>
      </c>
      <c r="IB42">
        <v>61.993511371215781</v>
      </c>
      <c r="IC42">
        <v>66.122532719095901</v>
      </c>
      <c r="ID42">
        <v>69.274585201072284</v>
      </c>
      <c r="IE42">
        <v>71.734568961184365</v>
      </c>
      <c r="IF42">
        <v>73.696187126570976</v>
      </c>
      <c r="IH42">
        <v>63.509204991114515</v>
      </c>
      <c r="II42">
        <v>60.898279379615516</v>
      </c>
      <c r="IJ42">
        <v>57.779471988717219</v>
      </c>
      <c r="IK42">
        <v>54.015323750365958</v>
      </c>
      <c r="IL42">
        <v>49.430706728153687</v>
      </c>
      <c r="IM42">
        <v>43.81458109811944</v>
      </c>
      <c r="IN42">
        <v>36.946488658690726</v>
      </c>
      <c r="IO42">
        <v>28.68864415351344</v>
      </c>
      <c r="IP42">
        <v>19.253607696774328</v>
      </c>
      <c r="IR42">
        <v>75.29107959379607</v>
      </c>
      <c r="IS42">
        <v>73.696187126570976</v>
      </c>
      <c r="IT42">
        <v>71.734568961184365</v>
      </c>
      <c r="IU42">
        <v>69.274585201072284</v>
      </c>
      <c r="IV42">
        <v>66.122532719095901</v>
      </c>
      <c r="IW42">
        <v>61.993511371215781</v>
      </c>
      <c r="IX42">
        <v>56.489464762130773</v>
      </c>
      <c r="IY42">
        <v>49.177301204885474</v>
      </c>
      <c r="IZ42">
        <v>40.173560760056652</v>
      </c>
      <c r="JB42">
        <v>76.324933048781517</v>
      </c>
      <c r="JC42">
        <v>75.616678761740886</v>
      </c>
      <c r="JD42">
        <v>74.83293029059142</v>
      </c>
      <c r="JE42">
        <v>73.961297142983781</v>
      </c>
      <c r="JF42">
        <v>72.98661848107534</v>
      </c>
      <c r="JG42">
        <v>71.89017882615272</v>
      </c>
      <c r="JH42">
        <v>70.648658280738118</v>
      </c>
      <c r="JI42">
        <v>69.232716389006299</v>
      </c>
      <c r="JJ42">
        <v>67.60507030235614</v>
      </c>
      <c r="JL42">
        <v>82.64281539941058</v>
      </c>
      <c r="JM42">
        <v>82.252390885660262</v>
      </c>
      <c r="JN42">
        <v>81.818669793097058</v>
      </c>
      <c r="JO42">
        <v>81.334119895176201</v>
      </c>
      <c r="JP42">
        <v>80.78938079043904</v>
      </c>
      <c r="JQ42">
        <v>80.172683655801706</v>
      </c>
      <c r="JR42">
        <v>79.469040164573471</v>
      </c>
      <c r="JS42">
        <v>78.659089121350263</v>
      </c>
      <c r="JT42">
        <v>77.717425986615694</v>
      </c>
      <c r="JV42">
        <v>80.859822822047491</v>
      </c>
      <c r="JW42">
        <v>80.545000694599352</v>
      </c>
      <c r="JX42">
        <v>80.207944092519909</v>
      </c>
      <c r="JY42">
        <v>79.846238241649885</v>
      </c>
      <c r="JZ42">
        <v>79.457110006145129</v>
      </c>
      <c r="KA42">
        <v>79.037359807621513</v>
      </c>
      <c r="KB42">
        <v>78.583277669850773</v>
      </c>
      <c r="KC42">
        <v>78.090538981828686</v>
      </c>
      <c r="KD42">
        <v>77.554074150097932</v>
      </c>
      <c r="KF42">
        <v>85.113468652849804</v>
      </c>
      <c r="KG42">
        <v>84.943358122687073</v>
      </c>
      <c r="KH42">
        <v>84.761029510522746</v>
      </c>
      <c r="KI42">
        <v>84.565123849047609</v>
      </c>
      <c r="KJ42">
        <v>84.354073951130559</v>
      </c>
      <c r="KK42">
        <v>84.126063178777187</v>
      </c>
      <c r="KL42">
        <v>83.878974076006003</v>
      </c>
      <c r="KM42">
        <v>83.610323856375317</v>
      </c>
      <c r="KN42">
        <v>83.317182678590811</v>
      </c>
      <c r="KP42">
        <v>65.717880045424906</v>
      </c>
      <c r="KQ42">
        <v>67.60507030235614</v>
      </c>
      <c r="KR42">
        <v>69.232716389006299</v>
      </c>
      <c r="KS42">
        <v>70.648658280738118</v>
      </c>
      <c r="KT42">
        <v>71.89017882615272</v>
      </c>
      <c r="KU42">
        <v>72.98661848107534</v>
      </c>
      <c r="KV42">
        <v>73.961297142983781</v>
      </c>
      <c r="KW42">
        <v>74.83293029059142</v>
      </c>
      <c r="KX42">
        <v>75.616678761740886</v>
      </c>
      <c r="KZ42">
        <v>76.610136161309114</v>
      </c>
      <c r="LA42">
        <v>77.717425986615694</v>
      </c>
      <c r="LB42">
        <v>78.659089121350263</v>
      </c>
      <c r="LC42">
        <v>79.469040164573471</v>
      </c>
      <c r="LD42">
        <v>80.172683655801706</v>
      </c>
      <c r="LE42">
        <v>80.78938079043904</v>
      </c>
      <c r="LF42">
        <v>81.334119895176201</v>
      </c>
      <c r="LG42">
        <v>81.818669793097058</v>
      </c>
      <c r="LH42">
        <v>82.252390885660262</v>
      </c>
      <c r="LJ42">
        <v>10.337600701482202</v>
      </c>
      <c r="LK42">
        <v>19.253607696774328</v>
      </c>
      <c r="LL42">
        <v>28.68864415351344</v>
      </c>
      <c r="LM42">
        <v>36.946488658690726</v>
      </c>
      <c r="LN42">
        <v>43.81458109811944</v>
      </c>
      <c r="LO42">
        <v>49.430706728153687</v>
      </c>
      <c r="LP42">
        <v>54.015323750365958</v>
      </c>
      <c r="LQ42">
        <v>57.779471988717219</v>
      </c>
      <c r="LR42">
        <v>60.898279379615516</v>
      </c>
      <c r="LT42">
        <v>32.28562928480271</v>
      </c>
      <c r="LU42">
        <v>40.173560760056652</v>
      </c>
      <c r="LV42">
        <v>49.177301204885474</v>
      </c>
      <c r="LW42">
        <v>56.489464762130773</v>
      </c>
      <c r="LX42">
        <v>61.993511371215781</v>
      </c>
      <c r="LY42">
        <v>66.122532719095901</v>
      </c>
      <c r="LZ42">
        <v>69.274585201072284</v>
      </c>
      <c r="MA42">
        <v>71.734568961184365</v>
      </c>
      <c r="MB42">
        <v>73.696187126570976</v>
      </c>
      <c r="MD42">
        <v>63.509204991114515</v>
      </c>
      <c r="ME42">
        <v>60.898279379615516</v>
      </c>
      <c r="MF42">
        <v>57.779471988717219</v>
      </c>
      <c r="MG42">
        <v>54.015323750365958</v>
      </c>
      <c r="MH42">
        <v>49.430706728153687</v>
      </c>
      <c r="MI42">
        <v>43.81458109811944</v>
      </c>
      <c r="MJ42">
        <v>36.946488658690726</v>
      </c>
      <c r="MK42">
        <v>28.68864415351344</v>
      </c>
      <c r="ML42">
        <v>19.253607696774328</v>
      </c>
      <c r="MN42">
        <v>75.29107959379607</v>
      </c>
      <c r="MO42">
        <v>73.696187126570976</v>
      </c>
      <c r="MP42">
        <v>71.734568961184365</v>
      </c>
      <c r="MQ42">
        <v>69.274585201072284</v>
      </c>
      <c r="MR42">
        <v>66.122532719095901</v>
      </c>
      <c r="MS42">
        <v>61.993511371215781</v>
      </c>
      <c r="MT42">
        <v>56.489464762130773</v>
      </c>
      <c r="MU42">
        <v>49.177301204885474</v>
      </c>
      <c r="MV42">
        <v>40.173560760056652</v>
      </c>
      <c r="MX42">
        <v>76.324933048781517</v>
      </c>
      <c r="MY42">
        <v>75.616678761740886</v>
      </c>
      <c r="MZ42">
        <v>74.83293029059142</v>
      </c>
      <c r="NA42">
        <v>73.961297142983781</v>
      </c>
      <c r="NB42">
        <v>72.98661848107534</v>
      </c>
      <c r="NC42">
        <v>71.89017882615272</v>
      </c>
      <c r="ND42">
        <v>70.648658280738118</v>
      </c>
      <c r="NE42">
        <v>69.232716389006299</v>
      </c>
      <c r="NF42">
        <v>67.60507030235614</v>
      </c>
      <c r="NH42">
        <v>82.64281539941058</v>
      </c>
      <c r="NI42">
        <v>82.252390885660262</v>
      </c>
      <c r="NJ42">
        <v>81.818669793097058</v>
      </c>
      <c r="NK42">
        <v>81.334119895176201</v>
      </c>
      <c r="NL42">
        <v>80.78938079043904</v>
      </c>
      <c r="NM42">
        <v>80.172683655801706</v>
      </c>
      <c r="NN42">
        <v>79.469040164573471</v>
      </c>
      <c r="NO42">
        <v>78.659089121350263</v>
      </c>
      <c r="NP42">
        <v>77.717425986615694</v>
      </c>
      <c r="NR42">
        <v>80.859822822047491</v>
      </c>
      <c r="NS42">
        <v>80.545000694599352</v>
      </c>
      <c r="NT42">
        <v>80.207944092519909</v>
      </c>
      <c r="NU42">
        <v>79.846238241649885</v>
      </c>
      <c r="NV42">
        <v>79.457110006145129</v>
      </c>
      <c r="NW42">
        <v>79.037359807621513</v>
      </c>
      <c r="NX42">
        <v>78.583277669850773</v>
      </c>
      <c r="NY42">
        <v>78.090538981828686</v>
      </c>
      <c r="NZ42">
        <v>77.554074150097932</v>
      </c>
      <c r="OB42">
        <v>85.113468652849804</v>
      </c>
      <c r="OC42">
        <v>84.943358122687073</v>
      </c>
      <c r="OD42">
        <v>84.761029510522746</v>
      </c>
      <c r="OE42">
        <v>84.565123849047609</v>
      </c>
      <c r="OF42">
        <v>84.354073951130559</v>
      </c>
      <c r="OG42">
        <v>84.126063178777187</v>
      </c>
      <c r="OH42">
        <v>83.878974076006003</v>
      </c>
      <c r="OI42">
        <v>83.610323856375317</v>
      </c>
      <c r="OJ42">
        <v>83.317182678590811</v>
      </c>
      <c r="OL42">
        <v>67.581696522402808</v>
      </c>
      <c r="OM42">
        <v>69.309451692608732</v>
      </c>
      <c r="ON42">
        <v>70.802623050708618</v>
      </c>
      <c r="OO42">
        <v>72.10364612489073</v>
      </c>
      <c r="OP42">
        <v>73.245847024793875</v>
      </c>
      <c r="OQ42">
        <v>74.255604959677086</v>
      </c>
      <c r="OR42">
        <v>75.153980720912017</v>
      </c>
      <c r="OS42">
        <v>75.957937065766728</v>
      </c>
      <c r="OT42">
        <v>76.681254568166977</v>
      </c>
      <c r="OV42">
        <v>74.950895053440888</v>
      </c>
      <c r="OW42">
        <v>76.200784940182572</v>
      </c>
      <c r="OX42">
        <v>77.262584519093409</v>
      </c>
      <c r="OY42">
        <v>78.17510843769999</v>
      </c>
      <c r="OZ42">
        <v>78.967337607552196</v>
      </c>
      <c r="PA42">
        <v>79.661303232170837</v>
      </c>
      <c r="PB42">
        <v>80.274026524117417</v>
      </c>
      <c r="PC42">
        <v>80.818850955193355</v>
      </c>
      <c r="PD42">
        <v>81.306375289632854</v>
      </c>
      <c r="PF42">
        <v>24.171399136590313</v>
      </c>
      <c r="PG42">
        <v>28.894795140347753</v>
      </c>
      <c r="PH42">
        <v>35.557279193800866</v>
      </c>
      <c r="PI42">
        <v>42.16983226137485</v>
      </c>
      <c r="PJ42">
        <v>47.99608314960448</v>
      </c>
      <c r="PK42">
        <v>52.905139674457558</v>
      </c>
      <c r="PL42">
        <v>56.982264354142423</v>
      </c>
      <c r="PM42">
        <v>60.365915760727653</v>
      </c>
      <c r="PN42">
        <v>63.189493022728762</v>
      </c>
      <c r="PP42">
        <v>18.581312379211528</v>
      </c>
      <c r="PQ42">
        <v>31.050263584107398</v>
      </c>
      <c r="PR42">
        <v>42.864658289056393</v>
      </c>
      <c r="PS42">
        <v>51.7558928164867</v>
      </c>
      <c r="PT42">
        <v>58.231280128527146</v>
      </c>
      <c r="PU42">
        <v>63.009126375646872</v>
      </c>
      <c r="PV42">
        <v>66.62251060912574</v>
      </c>
      <c r="PW42">
        <v>69.426331207773643</v>
      </c>
      <c r="PX42">
        <v>71.65367595124826</v>
      </c>
      <c r="PZ42">
        <v>65.564989056903201</v>
      </c>
      <c r="QA42">
        <v>63.189493022728762</v>
      </c>
      <c r="QB42">
        <v>60.365915760727653</v>
      </c>
      <c r="QC42">
        <v>56.982264354142423</v>
      </c>
      <c r="QD42">
        <v>52.905139674457558</v>
      </c>
      <c r="QE42">
        <v>47.99608314960448</v>
      </c>
      <c r="QF42">
        <v>42.16983226137485</v>
      </c>
      <c r="QG42">
        <v>35.557279193800866</v>
      </c>
      <c r="QH42">
        <v>28.894795140347753</v>
      </c>
      <c r="QJ42">
        <v>73.459882057885437</v>
      </c>
      <c r="QK42">
        <v>71.65367595124826</v>
      </c>
      <c r="QL42">
        <v>69.426331207773643</v>
      </c>
      <c r="QM42">
        <v>66.62251060912574</v>
      </c>
      <c r="QN42">
        <v>63.009126375646872</v>
      </c>
      <c r="QO42">
        <v>58.231280128527146</v>
      </c>
      <c r="QP42">
        <v>51.7558928164867</v>
      </c>
      <c r="QQ42">
        <v>42.864658289056393</v>
      </c>
      <c r="QR42">
        <v>31.050263584107398</v>
      </c>
      <c r="QT42">
        <v>77.335222237907615</v>
      </c>
      <c r="QU42">
        <v>76.681254568166977</v>
      </c>
      <c r="QV42">
        <v>75.957937065766728</v>
      </c>
      <c r="QW42">
        <v>75.153980720912017</v>
      </c>
      <c r="QX42">
        <v>74.255604959677086</v>
      </c>
      <c r="QY42">
        <v>73.245847024793875</v>
      </c>
      <c r="QZ42">
        <v>72.10364612489073</v>
      </c>
      <c r="RA42">
        <v>70.802623050708618</v>
      </c>
      <c r="RB42">
        <v>69.309451692608732</v>
      </c>
      <c r="RD42">
        <v>81.74511888078041</v>
      </c>
      <c r="RE42">
        <v>81.306375289632854</v>
      </c>
      <c r="RF42">
        <v>80.818850955193355</v>
      </c>
      <c r="RG42">
        <v>80.274026524117417</v>
      </c>
      <c r="RH42">
        <v>79.661303232170837</v>
      </c>
      <c r="RI42">
        <v>78.967337607552196</v>
      </c>
      <c r="RJ42">
        <v>78.17510843769999</v>
      </c>
      <c r="RK42">
        <v>77.262584519093409</v>
      </c>
      <c r="RL42">
        <v>76.200784940182572</v>
      </c>
      <c r="RN42">
        <v>81.528673652446258</v>
      </c>
      <c r="RO42">
        <v>81.237260596571005</v>
      </c>
      <c r="RP42">
        <v>80.925308731474672</v>
      </c>
      <c r="RQ42">
        <v>80.590594162746527</v>
      </c>
      <c r="RR42">
        <v>80.230564352630381</v>
      </c>
      <c r="RS42">
        <v>79.842276046402844</v>
      </c>
      <c r="RT42">
        <v>79.422318839914297</v>
      </c>
      <c r="RU42">
        <v>78.966720445821963</v>
      </c>
      <c r="RV42">
        <v>78.470828464002082</v>
      </c>
      <c r="RX42">
        <v>84.519422480889546</v>
      </c>
      <c r="RY42">
        <v>84.328505776094559</v>
      </c>
      <c r="RZ42">
        <v>84.123862125908175</v>
      </c>
      <c r="SA42">
        <v>83.90396243453678</v>
      </c>
      <c r="SB42">
        <v>83.66704284156026</v>
      </c>
      <c r="SC42">
        <v>83.41105811033961</v>
      </c>
      <c r="SD42">
        <v>83.133623518171945</v>
      </c>
      <c r="SE42">
        <v>82.831941819505431</v>
      </c>
      <c r="SF42">
        <v>82.502710642101846</v>
      </c>
      <c r="SH42">
        <v>67.581696522402808</v>
      </c>
      <c r="SI42">
        <v>69.309451692608732</v>
      </c>
      <c r="SJ42">
        <v>70.802623050708618</v>
      </c>
      <c r="SK42">
        <v>72.10364612489073</v>
      </c>
      <c r="SL42">
        <v>73.245847024793875</v>
      </c>
      <c r="SM42">
        <v>74.255604959677086</v>
      </c>
      <c r="SN42">
        <v>75.153980720912017</v>
      </c>
      <c r="SO42">
        <v>75.957937065766728</v>
      </c>
      <c r="SP42">
        <v>76.681254568166977</v>
      </c>
      <c r="SR42">
        <v>74.950895053440888</v>
      </c>
      <c r="SS42">
        <v>76.200784940182572</v>
      </c>
      <c r="ST42">
        <v>77.262584519093409</v>
      </c>
      <c r="SU42">
        <v>78.17510843769999</v>
      </c>
      <c r="SV42">
        <v>78.967337607552196</v>
      </c>
      <c r="SW42">
        <v>79.661303232170837</v>
      </c>
      <c r="SX42">
        <v>80.274026524117417</v>
      </c>
      <c r="SY42">
        <v>80.818850955193355</v>
      </c>
      <c r="SZ42">
        <v>81.306375289632854</v>
      </c>
      <c r="TB42">
        <v>24.171399136590313</v>
      </c>
      <c r="TC42">
        <v>28.894795140347753</v>
      </c>
      <c r="TD42">
        <v>35.557279193800866</v>
      </c>
      <c r="TE42">
        <v>42.16983226137485</v>
      </c>
      <c r="TF42">
        <v>47.99608314960448</v>
      </c>
      <c r="TG42">
        <v>52.905139674457558</v>
      </c>
      <c r="TH42">
        <v>56.982264354142423</v>
      </c>
      <c r="TI42">
        <v>60.365915760727653</v>
      </c>
      <c r="TJ42">
        <v>63.189493022728762</v>
      </c>
      <c r="TL42">
        <v>18.581312379211528</v>
      </c>
      <c r="TM42">
        <v>31.050263584107398</v>
      </c>
      <c r="TN42">
        <v>42.864658289056393</v>
      </c>
      <c r="TO42">
        <v>51.7558928164867</v>
      </c>
      <c r="TP42">
        <v>58.231280128527146</v>
      </c>
      <c r="TQ42">
        <v>63.009126375646872</v>
      </c>
      <c r="TR42">
        <v>66.62251060912574</v>
      </c>
      <c r="TS42">
        <v>69.426331207773643</v>
      </c>
      <c r="TT42">
        <v>71.65367595124826</v>
      </c>
      <c r="TV42">
        <v>65.564989056903201</v>
      </c>
      <c r="TW42">
        <v>63.189493022728762</v>
      </c>
      <c r="TX42">
        <v>60.365915760727653</v>
      </c>
      <c r="TY42">
        <v>56.982264354142423</v>
      </c>
      <c r="TZ42">
        <v>52.905139674457558</v>
      </c>
      <c r="UA42">
        <v>47.99608314960448</v>
      </c>
      <c r="UB42">
        <v>42.16983226137485</v>
      </c>
      <c r="UC42">
        <v>35.557279193800866</v>
      </c>
      <c r="UD42">
        <v>28.894795140347753</v>
      </c>
      <c r="UF42">
        <v>73.459882057885437</v>
      </c>
      <c r="UG42">
        <v>71.65367595124826</v>
      </c>
      <c r="UH42">
        <v>69.426331207773643</v>
      </c>
      <c r="UI42">
        <v>66.62251060912574</v>
      </c>
      <c r="UJ42">
        <v>63.009126375646872</v>
      </c>
      <c r="UK42">
        <v>58.231280128527146</v>
      </c>
      <c r="UL42">
        <v>51.7558928164867</v>
      </c>
      <c r="UM42">
        <v>42.864658289056393</v>
      </c>
      <c r="UN42">
        <v>31.050263584107398</v>
      </c>
      <c r="UP42">
        <v>77.335222237907615</v>
      </c>
      <c r="UQ42">
        <v>76.681254568166977</v>
      </c>
      <c r="UR42">
        <v>75.957937065766728</v>
      </c>
      <c r="US42">
        <v>75.153980720912017</v>
      </c>
      <c r="UT42">
        <v>74.255604959677086</v>
      </c>
      <c r="UU42">
        <v>73.245847024793875</v>
      </c>
      <c r="UV42">
        <v>72.10364612489073</v>
      </c>
      <c r="UW42">
        <v>70.802623050708618</v>
      </c>
      <c r="UX42">
        <v>69.309451692608732</v>
      </c>
      <c r="UZ42">
        <v>81.74511888078041</v>
      </c>
      <c r="VA42">
        <v>81.306375289632854</v>
      </c>
      <c r="VB42">
        <v>80.818850955193355</v>
      </c>
      <c r="VC42">
        <v>80.274026524117417</v>
      </c>
      <c r="VD42">
        <v>79.661303232170837</v>
      </c>
      <c r="VE42">
        <v>78.967337607552196</v>
      </c>
      <c r="VF42">
        <v>78.17510843769999</v>
      </c>
      <c r="VG42">
        <v>77.262584519093409</v>
      </c>
      <c r="VH42">
        <v>76.200784940182572</v>
      </c>
      <c r="VJ42">
        <v>81.528673652446258</v>
      </c>
      <c r="VK42">
        <v>81.237260596571005</v>
      </c>
      <c r="VL42">
        <v>80.925308731474672</v>
      </c>
      <c r="VM42">
        <v>80.590594162746527</v>
      </c>
      <c r="VN42">
        <v>80.230564352630381</v>
      </c>
      <c r="VO42">
        <v>79.842276046402844</v>
      </c>
      <c r="VP42">
        <v>79.422318839914297</v>
      </c>
      <c r="VQ42">
        <v>78.966720445821963</v>
      </c>
      <c r="VR42">
        <v>78.470828464002082</v>
      </c>
      <c r="VT42">
        <v>84.519422480889546</v>
      </c>
      <c r="VU42">
        <v>84.328505776094559</v>
      </c>
      <c r="VV42">
        <v>84.123862125908175</v>
      </c>
      <c r="VW42">
        <v>83.90396243453678</v>
      </c>
      <c r="VX42">
        <v>83.66704284156026</v>
      </c>
      <c r="VY42">
        <v>83.41105811033961</v>
      </c>
      <c r="VZ42">
        <v>83.133623518171945</v>
      </c>
      <c r="WA42">
        <v>82.831941819505431</v>
      </c>
      <c r="WB42">
        <v>82.502710642101846</v>
      </c>
      <c r="WC42">
        <v>82.142003965162914</v>
      </c>
    </row>
    <row r="43" spans="2:601">
      <c r="B43">
        <v>69.056211657198702</v>
      </c>
      <c r="C43">
        <v>70.611433635075713</v>
      </c>
      <c r="D43">
        <v>71.966708819674508</v>
      </c>
      <c r="E43">
        <v>73.15550173388678</v>
      </c>
      <c r="F43">
        <v>74.204876429670932</v>
      </c>
      <c r="G43">
        <v>75.136751050549421</v>
      </c>
      <c r="H43">
        <v>75.968946489276377</v>
      </c>
      <c r="I43">
        <v>76.716029712424287</v>
      </c>
      <c r="J43">
        <v>77.389979820991968</v>
      </c>
      <c r="L43">
        <v>75.45170647892877</v>
      </c>
      <c r="M43">
        <v>76.662744792699669</v>
      </c>
      <c r="N43">
        <v>77.6909846321239</v>
      </c>
      <c r="O43">
        <v>78.574288977244649</v>
      </c>
      <c r="P43">
        <v>79.340886359092167</v>
      </c>
      <c r="Q43">
        <v>80.012210581512207</v>
      </c>
      <c r="R43">
        <v>80.60480534260256</v>
      </c>
      <c r="S43">
        <v>81.131629475373231</v>
      </c>
      <c r="T43">
        <v>81.602969413262755</v>
      </c>
      <c r="V43">
        <v>37.507937794946045</v>
      </c>
      <c r="W43">
        <v>39.968839558386975</v>
      </c>
      <c r="X43">
        <v>43.950662321525215</v>
      </c>
      <c r="Y43">
        <v>48.410658148942815</v>
      </c>
      <c r="Z43">
        <v>52.700307636451555</v>
      </c>
      <c r="AA43">
        <v>56.543776095157199</v>
      </c>
      <c r="AB43">
        <v>59.877898700351388</v>
      </c>
      <c r="AC43">
        <v>62.733295085698472</v>
      </c>
      <c r="AD43">
        <v>65.171971051822013</v>
      </c>
      <c r="AF43">
        <v>19.723896795496916</v>
      </c>
      <c r="AG43">
        <v>32.186987718009597</v>
      </c>
      <c r="AH43">
        <v>43.982548576091418</v>
      </c>
      <c r="AI43">
        <v>52.789032745407766</v>
      </c>
      <c r="AJ43">
        <v>59.158486405756292</v>
      </c>
      <c r="AK43">
        <v>63.835169540997342</v>
      </c>
      <c r="AL43">
        <v>67.36015585752925</v>
      </c>
      <c r="AM43">
        <v>70.088997021564566</v>
      </c>
      <c r="AN43">
        <v>72.25317929795095</v>
      </c>
      <c r="AP43">
        <v>67.259799754003652</v>
      </c>
      <c r="AQ43">
        <v>65.171971051822013</v>
      </c>
      <c r="AR43">
        <v>62.733295085698472</v>
      </c>
      <c r="AS43">
        <v>59.877898700351388</v>
      </c>
      <c r="AT43">
        <v>56.543776095157199</v>
      </c>
      <c r="AU43">
        <v>52.700307636451555</v>
      </c>
      <c r="AV43">
        <v>48.410658148942815</v>
      </c>
      <c r="AW43">
        <v>43.950662321525215</v>
      </c>
      <c r="AX43">
        <v>39.968839558386975</v>
      </c>
      <c r="AZ43">
        <v>74.006039908132237</v>
      </c>
      <c r="BA43">
        <v>72.25317929795095</v>
      </c>
      <c r="BB43">
        <v>70.088997021564566</v>
      </c>
      <c r="BC43">
        <v>67.36015585752925</v>
      </c>
      <c r="BD43">
        <v>63.835169540997342</v>
      </c>
      <c r="BE43">
        <v>59.158486405756292</v>
      </c>
      <c r="BF43">
        <v>52.789032745407766</v>
      </c>
      <c r="BG43">
        <v>43.982548576091418</v>
      </c>
      <c r="BH43">
        <v>32.186987718009597</v>
      </c>
      <c r="BJ43">
        <v>78.000710143174629</v>
      </c>
      <c r="BK43">
        <v>77.389979820991968</v>
      </c>
      <c r="BL43">
        <v>76.716029712424287</v>
      </c>
      <c r="BM43">
        <v>75.968946489276377</v>
      </c>
      <c r="BN43">
        <v>75.136751050549421</v>
      </c>
      <c r="BO43">
        <v>74.204876429670932</v>
      </c>
      <c r="BP43">
        <v>73.15550173388678</v>
      </c>
      <c r="BQ43">
        <v>71.966708819674508</v>
      </c>
      <c r="BR43">
        <v>70.611433635075713</v>
      </c>
      <c r="BT43">
        <v>82.027088851268999</v>
      </c>
      <c r="BU43">
        <v>81.602969413262755</v>
      </c>
      <c r="BV43">
        <v>81.131629475373231</v>
      </c>
      <c r="BW43">
        <v>80.60480534260256</v>
      </c>
      <c r="BX43">
        <v>80.012210581512207</v>
      </c>
      <c r="BY43">
        <v>79.340886359092167</v>
      </c>
      <c r="BZ43">
        <v>78.574288977244649</v>
      </c>
      <c r="CA43">
        <v>77.6909846321239</v>
      </c>
      <c r="CB43">
        <v>76.662744792699669</v>
      </c>
      <c r="CD43">
        <v>81.944224383913223</v>
      </c>
      <c r="CE43">
        <v>81.668847311884221</v>
      </c>
      <c r="CF43">
        <v>81.37425653251006</v>
      </c>
      <c r="CG43">
        <v>81.058401761577642</v>
      </c>
      <c r="CH43">
        <v>80.718935768716094</v>
      </c>
      <c r="CI43">
        <v>80.353159801445159</v>
      </c>
      <c r="CJ43">
        <v>79.957956843935378</v>
      </c>
      <c r="CK43">
        <v>79.529709537007989</v>
      </c>
      <c r="CL43">
        <v>79.064198649594388</v>
      </c>
      <c r="CN43">
        <v>84.707802015135201</v>
      </c>
      <c r="CO43">
        <v>84.523379501675294</v>
      </c>
      <c r="CP43">
        <v>84.325689231177293</v>
      </c>
      <c r="CQ43">
        <v>84.113252038341599</v>
      </c>
      <c r="CR43">
        <v>83.884361409390266</v>
      </c>
      <c r="CS43">
        <v>83.637038279061045</v>
      </c>
      <c r="CT43">
        <v>83.368974656959622</v>
      </c>
      <c r="CU43">
        <v>83.077462744898881</v>
      </c>
      <c r="CV43">
        <v>82.759305024115775</v>
      </c>
      <c r="CX43">
        <v>69.056211657198702</v>
      </c>
      <c r="CY43">
        <v>70.611433635075713</v>
      </c>
      <c r="CZ43">
        <v>71.966708819674508</v>
      </c>
      <c r="DA43">
        <v>73.15550173388678</v>
      </c>
      <c r="DB43">
        <v>74.204876429670932</v>
      </c>
      <c r="DC43">
        <v>75.136751050549421</v>
      </c>
      <c r="DD43">
        <v>75.968946489276377</v>
      </c>
      <c r="DE43">
        <v>76.716029712424287</v>
      </c>
      <c r="DF43">
        <v>77.389979820991968</v>
      </c>
      <c r="DH43">
        <v>75.45170647892877</v>
      </c>
      <c r="DI43">
        <v>76.662744792699669</v>
      </c>
      <c r="DJ43">
        <v>77.6909846321239</v>
      </c>
      <c r="DK43">
        <v>78.574288977244649</v>
      </c>
      <c r="DL43">
        <v>79.340886359092167</v>
      </c>
      <c r="DM43">
        <v>80.012210581512207</v>
      </c>
      <c r="DN43">
        <v>80.60480534260256</v>
      </c>
      <c r="DO43">
        <v>81.131629475373231</v>
      </c>
      <c r="DP43">
        <v>81.602969413262755</v>
      </c>
      <c r="DR43">
        <v>37.507937794946045</v>
      </c>
      <c r="DS43">
        <v>39.968839558386975</v>
      </c>
      <c r="DT43">
        <v>43.950662321525215</v>
      </c>
      <c r="DU43">
        <v>48.410658148942815</v>
      </c>
      <c r="DV43">
        <v>52.700307636451555</v>
      </c>
      <c r="DW43">
        <v>56.543776095157199</v>
      </c>
      <c r="DX43">
        <v>59.877898700351388</v>
      </c>
      <c r="DY43">
        <v>62.733295085698472</v>
      </c>
      <c r="DZ43">
        <v>65.171971051822013</v>
      </c>
      <c r="EB43">
        <v>19.723896795496916</v>
      </c>
      <c r="EC43">
        <v>32.186987718009597</v>
      </c>
      <c r="ED43">
        <v>43.982548576091418</v>
      </c>
      <c r="EE43">
        <v>52.789032745407766</v>
      </c>
      <c r="EF43">
        <v>59.158486405756292</v>
      </c>
      <c r="EG43">
        <v>63.835169540997342</v>
      </c>
      <c r="EH43">
        <v>67.36015585752925</v>
      </c>
      <c r="EI43">
        <v>70.088997021564566</v>
      </c>
      <c r="EJ43">
        <v>72.25317929795095</v>
      </c>
      <c r="EL43">
        <v>67.259799754003652</v>
      </c>
      <c r="EM43">
        <v>65.171971051822013</v>
      </c>
      <c r="EN43">
        <v>62.733295085698472</v>
      </c>
      <c r="EO43">
        <v>59.877898700351388</v>
      </c>
      <c r="EP43">
        <v>56.543776095157199</v>
      </c>
      <c r="EQ43">
        <v>52.700307636451555</v>
      </c>
      <c r="ER43">
        <v>48.410658148942815</v>
      </c>
      <c r="ES43">
        <v>43.950662321525215</v>
      </c>
      <c r="ET43">
        <v>39.968839558386975</v>
      </c>
      <c r="EV43">
        <v>74.006039908132237</v>
      </c>
      <c r="EW43">
        <v>72.25317929795095</v>
      </c>
      <c r="EX43">
        <v>70.088997021564566</v>
      </c>
      <c r="EY43">
        <v>67.36015585752925</v>
      </c>
      <c r="EZ43">
        <v>63.835169540997342</v>
      </c>
      <c r="FA43">
        <v>59.158486405756292</v>
      </c>
      <c r="FB43">
        <v>52.789032745407766</v>
      </c>
      <c r="FC43">
        <v>43.982548576091418</v>
      </c>
      <c r="FD43">
        <v>32.186987718009597</v>
      </c>
      <c r="FF43">
        <v>78.000710143174629</v>
      </c>
      <c r="FG43">
        <v>77.389979820991968</v>
      </c>
      <c r="FH43">
        <v>76.716029712424287</v>
      </c>
      <c r="FI43">
        <v>75.968946489276377</v>
      </c>
      <c r="FJ43">
        <v>75.136751050549421</v>
      </c>
      <c r="FK43">
        <v>74.204876429670932</v>
      </c>
      <c r="FL43">
        <v>73.15550173388678</v>
      </c>
      <c r="FM43">
        <v>71.966708819674508</v>
      </c>
      <c r="FN43">
        <v>70.611433635075713</v>
      </c>
      <c r="FP43">
        <v>82.027088851268999</v>
      </c>
      <c r="FQ43">
        <v>81.602969413262755</v>
      </c>
      <c r="FR43">
        <v>81.131629475373231</v>
      </c>
      <c r="FS43">
        <v>80.60480534260256</v>
      </c>
      <c r="FT43">
        <v>80.012210581512207</v>
      </c>
      <c r="FU43">
        <v>79.340886359092167</v>
      </c>
      <c r="FV43">
        <v>78.574288977244649</v>
      </c>
      <c r="FW43">
        <v>77.6909846321239</v>
      </c>
      <c r="FX43">
        <v>76.662744792699669</v>
      </c>
      <c r="FZ43">
        <v>81.944224383913223</v>
      </c>
      <c r="GA43">
        <v>81.668847311884221</v>
      </c>
      <c r="GB43">
        <v>81.37425653251006</v>
      </c>
      <c r="GC43">
        <v>81.058401761577642</v>
      </c>
      <c r="GD43">
        <v>80.718935768716094</v>
      </c>
      <c r="GE43">
        <v>80.353159801445159</v>
      </c>
      <c r="GF43">
        <v>79.957956843935378</v>
      </c>
      <c r="GG43">
        <v>79.529709537007989</v>
      </c>
      <c r="GH43">
        <v>79.064198649594388</v>
      </c>
      <c r="GJ43">
        <v>84.707802015135201</v>
      </c>
      <c r="GK43">
        <v>84.523379501675294</v>
      </c>
      <c r="GL43">
        <v>84.325689231177293</v>
      </c>
      <c r="GM43">
        <v>84.113252038341599</v>
      </c>
      <c r="GN43">
        <v>83.884361409390266</v>
      </c>
      <c r="GO43">
        <v>83.637038279061045</v>
      </c>
      <c r="GP43">
        <v>83.368974656959622</v>
      </c>
      <c r="GQ43">
        <v>83.077462744898881</v>
      </c>
      <c r="GR43">
        <v>82.759305024115775</v>
      </c>
      <c r="GT43">
        <v>63.991279710630117</v>
      </c>
      <c r="GU43">
        <v>65.96771481218876</v>
      </c>
      <c r="GV43">
        <v>67.680700450513385</v>
      </c>
      <c r="GW43">
        <v>69.17683649582564</v>
      </c>
      <c r="GX43">
        <v>70.492984847775716</v>
      </c>
      <c r="GY43">
        <v>71.658506242724059</v>
      </c>
      <c r="GZ43">
        <v>72.696968193992859</v>
      </c>
      <c r="HA43">
        <v>73.627440417376391</v>
      </c>
      <c r="HB43">
        <v>74.465477125468098</v>
      </c>
      <c r="HD43">
        <v>78.759628456986519</v>
      </c>
      <c r="HE43">
        <v>79.688059535354995</v>
      </c>
      <c r="HF43">
        <v>80.477860126778396</v>
      </c>
      <c r="HG43">
        <v>81.157349728038497</v>
      </c>
      <c r="HH43">
        <v>81.74776372345427</v>
      </c>
      <c r="HI43">
        <v>82.265298598410453</v>
      </c>
      <c r="HJ43">
        <v>82.722500342748148</v>
      </c>
      <c r="HK43">
        <v>83.129224780910974</v>
      </c>
      <c r="HL43">
        <v>83.49331382553811</v>
      </c>
      <c r="HN43">
        <v>13.306861426991023</v>
      </c>
      <c r="HO43">
        <v>19.917853636163002</v>
      </c>
      <c r="HP43">
        <v>27.970234511158257</v>
      </c>
      <c r="HQ43">
        <v>35.481004418358509</v>
      </c>
      <c r="HR43">
        <v>41.978352562449032</v>
      </c>
      <c r="HS43">
        <v>47.443814446851704</v>
      </c>
      <c r="HT43">
        <v>52.001338003147488</v>
      </c>
      <c r="HU43">
        <v>55.804409324835511</v>
      </c>
      <c r="HV43">
        <v>58.995051877653012</v>
      </c>
      <c r="HX43">
        <v>43.074827318726626</v>
      </c>
      <c r="HY43">
        <v>48.94895205583709</v>
      </c>
      <c r="HZ43">
        <v>56.057230895214744</v>
      </c>
      <c r="IA43">
        <v>62.012360896767959</v>
      </c>
      <c r="IB43">
        <v>66.55785264121684</v>
      </c>
      <c r="IC43">
        <v>69.990459989842918</v>
      </c>
      <c r="ID43">
        <v>72.620017961867717</v>
      </c>
      <c r="IE43">
        <v>74.676349043562126</v>
      </c>
      <c r="IF43">
        <v>76.318137321832992</v>
      </c>
      <c r="IH43">
        <v>61.692181849556285</v>
      </c>
      <c r="II43">
        <v>58.995051877653012</v>
      </c>
      <c r="IJ43">
        <v>55.804409324835511</v>
      </c>
      <c r="IK43">
        <v>52.001338003147488</v>
      </c>
      <c r="IL43">
        <v>47.443814446851704</v>
      </c>
      <c r="IM43">
        <v>41.978352562449032</v>
      </c>
      <c r="IN43">
        <v>35.481004418358509</v>
      </c>
      <c r="IO43">
        <v>27.970234511158257</v>
      </c>
      <c r="IP43">
        <v>19.917853636163002</v>
      </c>
      <c r="IR43">
        <v>77.654093296761189</v>
      </c>
      <c r="IS43">
        <v>76.318137321832992</v>
      </c>
      <c r="IT43">
        <v>74.676349043562126</v>
      </c>
      <c r="IU43">
        <v>72.620017961867717</v>
      </c>
      <c r="IV43">
        <v>69.990459989842918</v>
      </c>
      <c r="IW43">
        <v>66.55785264121684</v>
      </c>
      <c r="IX43">
        <v>62.012360896767959</v>
      </c>
      <c r="IY43">
        <v>56.057230895214744</v>
      </c>
      <c r="IZ43">
        <v>48.94895205583709</v>
      </c>
      <c r="JB43">
        <v>75.223864385713114</v>
      </c>
      <c r="JC43">
        <v>74.465477125468098</v>
      </c>
      <c r="JD43">
        <v>73.627440417376391</v>
      </c>
      <c r="JE43">
        <v>72.696968193992859</v>
      </c>
      <c r="JF43">
        <v>71.658506242724059</v>
      </c>
      <c r="JG43">
        <v>70.492984847775716</v>
      </c>
      <c r="JH43">
        <v>69.17683649582564</v>
      </c>
      <c r="JI43">
        <v>67.680700450513385</v>
      </c>
      <c r="JJ43">
        <v>65.96771481218876</v>
      </c>
      <c r="JL43">
        <v>83.821079781157835</v>
      </c>
      <c r="JM43">
        <v>83.49331382553811</v>
      </c>
      <c r="JN43">
        <v>83.129224780910974</v>
      </c>
      <c r="JO43">
        <v>82.722500342748148</v>
      </c>
      <c r="JP43">
        <v>82.265298598410453</v>
      </c>
      <c r="JQ43">
        <v>81.74776372345427</v>
      </c>
      <c r="JR43">
        <v>81.157349728038497</v>
      </c>
      <c r="JS43">
        <v>80.477860126778396</v>
      </c>
      <c r="JT43">
        <v>79.688059535354995</v>
      </c>
      <c r="JV43">
        <v>80.100842435688122</v>
      </c>
      <c r="JW43">
        <v>79.761238215166273</v>
      </c>
      <c r="JX43">
        <v>79.397800886752222</v>
      </c>
      <c r="JY43">
        <v>79.007965361406008</v>
      </c>
      <c r="JZ43">
        <v>78.588790516718504</v>
      </c>
      <c r="KA43">
        <v>78.136888905893102</v>
      </c>
      <c r="KB43">
        <v>77.648340420795677</v>
      </c>
      <c r="KC43">
        <v>77.118585576891689</v>
      </c>
      <c r="KD43">
        <v>76.542292741493284</v>
      </c>
      <c r="KF43">
        <v>85.895635738598685</v>
      </c>
      <c r="KG43">
        <v>85.752777996870947</v>
      </c>
      <c r="KH43">
        <v>85.599662358295419</v>
      </c>
      <c r="KI43">
        <v>85.435148326221594</v>
      </c>
      <c r="KJ43">
        <v>85.257920752460151</v>
      </c>
      <c r="KK43">
        <v>85.066455278377489</v>
      </c>
      <c r="KL43">
        <v>84.858975288303768</v>
      </c>
      <c r="KM43">
        <v>84.633397858557487</v>
      </c>
      <c r="KN43">
        <v>84.387265302629174</v>
      </c>
      <c r="KP43">
        <v>63.991279710630117</v>
      </c>
      <c r="KQ43">
        <v>65.96771481218876</v>
      </c>
      <c r="KR43">
        <v>67.680700450513385</v>
      </c>
      <c r="KS43">
        <v>69.17683649582564</v>
      </c>
      <c r="KT43">
        <v>70.492984847775716</v>
      </c>
      <c r="KU43">
        <v>71.658506242724059</v>
      </c>
      <c r="KV43">
        <v>72.696968193992859</v>
      </c>
      <c r="KW43">
        <v>73.627440417376391</v>
      </c>
      <c r="KX43">
        <v>74.465477125468098</v>
      </c>
      <c r="KZ43">
        <v>78.759628456986519</v>
      </c>
      <c r="LA43">
        <v>79.688059535354995</v>
      </c>
      <c r="LB43">
        <v>80.477860126778396</v>
      </c>
      <c r="LC43">
        <v>81.157349728038497</v>
      </c>
      <c r="LD43">
        <v>81.74776372345427</v>
      </c>
      <c r="LE43">
        <v>82.265298598410453</v>
      </c>
      <c r="LF43">
        <v>82.722500342748148</v>
      </c>
      <c r="LG43">
        <v>83.129224780910974</v>
      </c>
      <c r="LH43">
        <v>83.49331382553811</v>
      </c>
      <c r="LJ43">
        <v>13.306861426991023</v>
      </c>
      <c r="LK43">
        <v>19.917853636163002</v>
      </c>
      <c r="LL43">
        <v>27.970234511158257</v>
      </c>
      <c r="LM43">
        <v>35.481004418358509</v>
      </c>
      <c r="LN43">
        <v>41.978352562449032</v>
      </c>
      <c r="LO43">
        <v>47.443814446851704</v>
      </c>
      <c r="LP43">
        <v>52.001338003147488</v>
      </c>
      <c r="LQ43">
        <v>55.804409324835511</v>
      </c>
      <c r="LR43">
        <v>58.995051877653012</v>
      </c>
      <c r="LT43">
        <v>43.074827318726626</v>
      </c>
      <c r="LU43">
        <v>48.94895205583709</v>
      </c>
      <c r="LV43">
        <v>56.057230895214744</v>
      </c>
      <c r="LW43">
        <v>62.012360896767959</v>
      </c>
      <c r="LX43">
        <v>66.55785264121684</v>
      </c>
      <c r="LY43">
        <v>69.990459989842918</v>
      </c>
      <c r="LZ43">
        <v>72.620017961867717</v>
      </c>
      <c r="MA43">
        <v>74.676349043562126</v>
      </c>
      <c r="MB43">
        <v>76.318137321832992</v>
      </c>
      <c r="MD43">
        <v>61.692181849556285</v>
      </c>
      <c r="ME43">
        <v>58.995051877653012</v>
      </c>
      <c r="MF43">
        <v>55.804409324835511</v>
      </c>
      <c r="MG43">
        <v>52.001338003147488</v>
      </c>
      <c r="MH43">
        <v>47.443814446851704</v>
      </c>
      <c r="MI43">
        <v>41.978352562449032</v>
      </c>
      <c r="MJ43">
        <v>35.481004418358509</v>
      </c>
      <c r="MK43">
        <v>27.970234511158257</v>
      </c>
      <c r="ML43">
        <v>19.917853636163002</v>
      </c>
      <c r="MN43">
        <v>77.654093296761189</v>
      </c>
      <c r="MO43">
        <v>76.318137321832992</v>
      </c>
      <c r="MP43">
        <v>74.676349043562126</v>
      </c>
      <c r="MQ43">
        <v>72.620017961867717</v>
      </c>
      <c r="MR43">
        <v>69.990459989842918</v>
      </c>
      <c r="MS43">
        <v>66.55785264121684</v>
      </c>
      <c r="MT43">
        <v>62.012360896767959</v>
      </c>
      <c r="MU43">
        <v>56.057230895214744</v>
      </c>
      <c r="MV43">
        <v>48.94895205583709</v>
      </c>
      <c r="MX43">
        <v>75.223864385713114</v>
      </c>
      <c r="MY43">
        <v>74.465477125468098</v>
      </c>
      <c r="MZ43">
        <v>73.627440417376391</v>
      </c>
      <c r="NA43">
        <v>72.696968193992859</v>
      </c>
      <c r="NB43">
        <v>71.658506242724059</v>
      </c>
      <c r="NC43">
        <v>70.492984847775716</v>
      </c>
      <c r="ND43">
        <v>69.17683649582564</v>
      </c>
      <c r="NE43">
        <v>67.680700450513385</v>
      </c>
      <c r="NF43">
        <v>65.96771481218876</v>
      </c>
      <c r="NH43">
        <v>83.821079781157835</v>
      </c>
      <c r="NI43">
        <v>83.49331382553811</v>
      </c>
      <c r="NJ43">
        <v>83.129224780910974</v>
      </c>
      <c r="NK43">
        <v>82.722500342748148</v>
      </c>
      <c r="NL43">
        <v>82.265298598410453</v>
      </c>
      <c r="NM43">
        <v>81.74776372345427</v>
      </c>
      <c r="NN43">
        <v>81.157349728038497</v>
      </c>
      <c r="NO43">
        <v>80.477860126778396</v>
      </c>
      <c r="NP43">
        <v>79.688059535354995</v>
      </c>
      <c r="NR43">
        <v>80.100842435688122</v>
      </c>
      <c r="NS43">
        <v>79.761238215166273</v>
      </c>
      <c r="NT43">
        <v>79.397800886752222</v>
      </c>
      <c r="NU43">
        <v>79.007965361406008</v>
      </c>
      <c r="NV43">
        <v>78.588790516718504</v>
      </c>
      <c r="NW43">
        <v>78.136888905893102</v>
      </c>
      <c r="NX43">
        <v>77.648340420795677</v>
      </c>
      <c r="NY43">
        <v>77.118585576891689</v>
      </c>
      <c r="NZ43">
        <v>76.542292741493284</v>
      </c>
      <c r="OB43">
        <v>85.895635738598685</v>
      </c>
      <c r="OC43">
        <v>85.752777996870947</v>
      </c>
      <c r="OD43">
        <v>85.599662358295419</v>
      </c>
      <c r="OE43">
        <v>85.435148326221594</v>
      </c>
      <c r="OF43">
        <v>85.257920752460151</v>
      </c>
      <c r="OG43">
        <v>85.066455278377489</v>
      </c>
      <c r="OH43">
        <v>84.858975288303768</v>
      </c>
      <c r="OI43">
        <v>84.633397858557487</v>
      </c>
      <c r="OJ43">
        <v>84.387265302629174</v>
      </c>
      <c r="OL43">
        <v>66.478885270450121</v>
      </c>
      <c r="OM43">
        <v>68.244887772417357</v>
      </c>
      <c r="ON43">
        <v>69.779896808884388</v>
      </c>
      <c r="OO43">
        <v>71.123610606530519</v>
      </c>
      <c r="OP43">
        <v>72.30780017334078</v>
      </c>
      <c r="OQ43">
        <v>73.357993481569167</v>
      </c>
      <c r="OR43">
        <v>74.294820021278468</v>
      </c>
      <c r="OS43">
        <v>75.135061097842225</v>
      </c>
      <c r="OT43">
        <v>75.892462944248663</v>
      </c>
      <c r="OV43">
        <v>76.471488607757038</v>
      </c>
      <c r="OW43">
        <v>77.594693118047857</v>
      </c>
      <c r="OX43">
        <v>78.54897552238468</v>
      </c>
      <c r="OY43">
        <v>79.369161439811194</v>
      </c>
      <c r="OZ43">
        <v>80.081265756820144</v>
      </c>
      <c r="PA43">
        <v>80.705071539387177</v>
      </c>
      <c r="PB43">
        <v>81.255866814177963</v>
      </c>
      <c r="PC43">
        <v>81.745638522975511</v>
      </c>
      <c r="PD43">
        <v>82.183909246834872</v>
      </c>
      <c r="PF43">
        <v>27.666277112319797</v>
      </c>
      <c r="PG43">
        <v>31.167093203133454</v>
      </c>
      <c r="PH43">
        <v>36.506023053941611</v>
      </c>
      <c r="PI43">
        <v>42.174504365962441</v>
      </c>
      <c r="PJ43">
        <v>47.423989540307652</v>
      </c>
      <c r="PK43">
        <v>52.010738498591294</v>
      </c>
      <c r="PL43">
        <v>55.923586899971106</v>
      </c>
      <c r="PM43">
        <v>59.236515039377124</v>
      </c>
      <c r="PN43">
        <v>62.043270976774487</v>
      </c>
      <c r="PP43">
        <v>28.762167222517451</v>
      </c>
      <c r="PQ43">
        <v>37.98796146429261</v>
      </c>
      <c r="PR43">
        <v>47.925932954151783</v>
      </c>
      <c r="PS43">
        <v>55.723854205965672</v>
      </c>
      <c r="PT43">
        <v>61.482612056019242</v>
      </c>
      <c r="PU43">
        <v>65.754667328334122</v>
      </c>
      <c r="PV43">
        <v>68.99328468522863</v>
      </c>
      <c r="PW43">
        <v>71.509304934516422</v>
      </c>
      <c r="PX43">
        <v>73.509325932658527</v>
      </c>
      <c r="PZ43">
        <v>64.432253095311211</v>
      </c>
      <c r="QA43">
        <v>62.043270976774487</v>
      </c>
      <c r="QB43">
        <v>59.236515039377124</v>
      </c>
      <c r="QC43">
        <v>55.923586899971106</v>
      </c>
      <c r="QD43">
        <v>52.010738498591294</v>
      </c>
      <c r="QE43">
        <v>47.423989540307652</v>
      </c>
      <c r="QF43">
        <v>42.174504365962441</v>
      </c>
      <c r="QG43">
        <v>36.506023053941611</v>
      </c>
      <c r="QH43">
        <v>31.167093203133454</v>
      </c>
      <c r="QJ43">
        <v>75.131812772303064</v>
      </c>
      <c r="QK43">
        <v>73.509325932658527</v>
      </c>
      <c r="QL43">
        <v>71.509304934516422</v>
      </c>
      <c r="QM43">
        <v>68.99328468522863</v>
      </c>
      <c r="QN43">
        <v>65.754667328334122</v>
      </c>
      <c r="QO43">
        <v>61.482612056019242</v>
      </c>
      <c r="QP43">
        <v>55.723854205965672</v>
      </c>
      <c r="QQ43">
        <v>47.925932954151783</v>
      </c>
      <c r="QR43">
        <v>37.98796146429261</v>
      </c>
      <c r="QT43">
        <v>76.578364887764167</v>
      </c>
      <c r="QU43">
        <v>75.892462944248663</v>
      </c>
      <c r="QV43">
        <v>75.135061097842225</v>
      </c>
      <c r="QW43">
        <v>74.294820021278468</v>
      </c>
      <c r="QX43">
        <v>73.357993481569167</v>
      </c>
      <c r="QY43">
        <v>72.30780017334078</v>
      </c>
      <c r="QZ43">
        <v>71.123610606530519</v>
      </c>
      <c r="RA43">
        <v>69.779896808884388</v>
      </c>
      <c r="RB43">
        <v>68.244887772417357</v>
      </c>
      <c r="RD43">
        <v>82.578334116577594</v>
      </c>
      <c r="RE43">
        <v>82.183909246834872</v>
      </c>
      <c r="RF43">
        <v>81.745638522975511</v>
      </c>
      <c r="RG43">
        <v>81.255866814177963</v>
      </c>
      <c r="RH43">
        <v>80.705071539387177</v>
      </c>
      <c r="RI43">
        <v>80.081265756820144</v>
      </c>
      <c r="RJ43">
        <v>79.369161439811194</v>
      </c>
      <c r="RK43">
        <v>78.54897552238468</v>
      </c>
      <c r="RL43">
        <v>77.594693118047857</v>
      </c>
      <c r="RN43">
        <v>80.998527136953896</v>
      </c>
      <c r="RO43">
        <v>80.690286022612241</v>
      </c>
      <c r="RP43">
        <v>80.360477341342005</v>
      </c>
      <c r="RQ43">
        <v>80.006790038196598</v>
      </c>
      <c r="RR43">
        <v>79.62657637055112</v>
      </c>
      <c r="RS43">
        <v>79.216789517522955</v>
      </c>
      <c r="RT43">
        <v>78.773907120154576</v>
      </c>
      <c r="RU43">
        <v>78.293837020053417</v>
      </c>
      <c r="RV43">
        <v>77.771800334365309</v>
      </c>
      <c r="RX43">
        <v>85.072510922487197</v>
      </c>
      <c r="RY43">
        <v>84.900866463767002</v>
      </c>
      <c r="RZ43">
        <v>84.716881406620814</v>
      </c>
      <c r="SA43">
        <v>84.51918120408979</v>
      </c>
      <c r="SB43">
        <v>84.306180300415022</v>
      </c>
      <c r="SC43">
        <v>84.076040244254969</v>
      </c>
      <c r="SD43">
        <v>83.826617472147618</v>
      </c>
      <c r="SE43">
        <v>83.555397683263081</v>
      </c>
      <c r="SF43">
        <v>83.259412639305737</v>
      </c>
      <c r="SH43">
        <v>66.478885270450121</v>
      </c>
      <c r="SI43">
        <v>68.244887772417357</v>
      </c>
      <c r="SJ43">
        <v>69.779896808884388</v>
      </c>
      <c r="SK43">
        <v>71.123610606530519</v>
      </c>
      <c r="SL43">
        <v>72.30780017334078</v>
      </c>
      <c r="SM43">
        <v>73.357993481569167</v>
      </c>
      <c r="SN43">
        <v>74.294820021278468</v>
      </c>
      <c r="SO43">
        <v>75.135061097842225</v>
      </c>
      <c r="SP43">
        <v>75.892462944248663</v>
      </c>
      <c r="SR43">
        <v>76.471488607757038</v>
      </c>
      <c r="SS43">
        <v>77.594693118047857</v>
      </c>
      <c r="ST43">
        <v>78.54897552238468</v>
      </c>
      <c r="SU43">
        <v>79.369161439811194</v>
      </c>
      <c r="SV43">
        <v>80.081265756820144</v>
      </c>
      <c r="SW43">
        <v>80.705071539387177</v>
      </c>
      <c r="SX43">
        <v>81.255866814177963</v>
      </c>
      <c r="SY43">
        <v>81.745638522975511</v>
      </c>
      <c r="SZ43">
        <v>82.183909246834872</v>
      </c>
      <c r="TB43">
        <v>27.666277112319797</v>
      </c>
      <c r="TC43">
        <v>31.167093203133454</v>
      </c>
      <c r="TD43">
        <v>36.506023053941611</v>
      </c>
      <c r="TE43">
        <v>42.174504365962441</v>
      </c>
      <c r="TF43">
        <v>47.423989540307652</v>
      </c>
      <c r="TG43">
        <v>52.010738498591294</v>
      </c>
      <c r="TH43">
        <v>55.923586899971106</v>
      </c>
      <c r="TI43">
        <v>59.236515039377124</v>
      </c>
      <c r="TJ43">
        <v>62.043270976774487</v>
      </c>
      <c r="TL43">
        <v>28.762167222517451</v>
      </c>
      <c r="TM43">
        <v>37.98796146429261</v>
      </c>
      <c r="TN43">
        <v>47.925932954151783</v>
      </c>
      <c r="TO43">
        <v>55.723854205965672</v>
      </c>
      <c r="TP43">
        <v>61.482612056019242</v>
      </c>
      <c r="TQ43">
        <v>65.754667328334122</v>
      </c>
      <c r="TR43">
        <v>68.99328468522863</v>
      </c>
      <c r="TS43">
        <v>71.509304934516422</v>
      </c>
      <c r="TT43">
        <v>73.509325932658527</v>
      </c>
      <c r="TV43">
        <v>64.432253095311211</v>
      </c>
      <c r="TW43">
        <v>62.043270976774487</v>
      </c>
      <c r="TX43">
        <v>59.236515039377124</v>
      </c>
      <c r="TY43">
        <v>55.923586899971106</v>
      </c>
      <c r="TZ43">
        <v>52.010738498591294</v>
      </c>
      <c r="UA43">
        <v>47.423989540307652</v>
      </c>
      <c r="UB43">
        <v>42.174504365962441</v>
      </c>
      <c r="UC43">
        <v>36.506023053941611</v>
      </c>
      <c r="UD43">
        <v>31.167093203133454</v>
      </c>
      <c r="UF43">
        <v>75.131812772303064</v>
      </c>
      <c r="UG43">
        <v>73.509325932658527</v>
      </c>
      <c r="UH43">
        <v>71.509304934516422</v>
      </c>
      <c r="UI43">
        <v>68.99328468522863</v>
      </c>
      <c r="UJ43">
        <v>65.754667328334122</v>
      </c>
      <c r="UK43">
        <v>61.482612056019242</v>
      </c>
      <c r="UL43">
        <v>55.723854205965672</v>
      </c>
      <c r="UM43">
        <v>47.925932954151783</v>
      </c>
      <c r="UN43">
        <v>37.98796146429261</v>
      </c>
      <c r="UP43">
        <v>76.578364887764167</v>
      </c>
      <c r="UQ43">
        <v>75.892462944248663</v>
      </c>
      <c r="UR43">
        <v>75.135061097842225</v>
      </c>
      <c r="US43">
        <v>74.294820021278468</v>
      </c>
      <c r="UT43">
        <v>73.357993481569167</v>
      </c>
      <c r="UU43">
        <v>72.30780017334078</v>
      </c>
      <c r="UV43">
        <v>71.123610606530519</v>
      </c>
      <c r="UW43">
        <v>69.779896808884388</v>
      </c>
      <c r="UX43">
        <v>68.244887772417357</v>
      </c>
      <c r="UZ43">
        <v>82.578334116577594</v>
      </c>
      <c r="VA43">
        <v>82.183909246834872</v>
      </c>
      <c r="VB43">
        <v>81.745638522975511</v>
      </c>
      <c r="VC43">
        <v>81.255866814177963</v>
      </c>
      <c r="VD43">
        <v>80.705071539387177</v>
      </c>
      <c r="VE43">
        <v>80.081265756820144</v>
      </c>
      <c r="VF43">
        <v>79.369161439811194</v>
      </c>
      <c r="VG43">
        <v>78.54897552238468</v>
      </c>
      <c r="VH43">
        <v>77.594693118047857</v>
      </c>
      <c r="VJ43">
        <v>80.998527136953896</v>
      </c>
      <c r="VK43">
        <v>80.690286022612241</v>
      </c>
      <c r="VL43">
        <v>80.360477341342005</v>
      </c>
      <c r="VM43">
        <v>80.006790038196598</v>
      </c>
      <c r="VN43">
        <v>79.62657637055112</v>
      </c>
      <c r="VO43">
        <v>79.216789517522955</v>
      </c>
      <c r="VP43">
        <v>78.773907120154576</v>
      </c>
      <c r="VQ43">
        <v>78.293837020053417</v>
      </c>
      <c r="VR43">
        <v>77.771800334365309</v>
      </c>
      <c r="VT43">
        <v>85.072510922487197</v>
      </c>
      <c r="VU43">
        <v>84.900866463767002</v>
      </c>
      <c r="VV43">
        <v>84.716881406620814</v>
      </c>
      <c r="VW43">
        <v>84.51918120408979</v>
      </c>
      <c r="VX43">
        <v>84.306180300415022</v>
      </c>
      <c r="VY43">
        <v>84.076040244254969</v>
      </c>
      <c r="VZ43">
        <v>83.826617472147618</v>
      </c>
      <c r="WA43">
        <v>83.555397683263081</v>
      </c>
      <c r="WB43">
        <v>83.259412639305737</v>
      </c>
      <c r="WC43">
        <v>82.935133688416613</v>
      </c>
    </row>
    <row r="45" spans="2:601">
      <c r="B45">
        <v>179.22051367888153</v>
      </c>
      <c r="C45">
        <v>179.28828779396432</v>
      </c>
      <c r="D45">
        <v>179.3452195977323</v>
      </c>
      <c r="E45">
        <v>179.39371808448266</v>
      </c>
      <c r="F45">
        <v>179.43552782469305</v>
      </c>
      <c r="G45">
        <v>179.47194325109984</v>
      </c>
      <c r="H45">
        <v>179.50394503960476</v>
      </c>
      <c r="I45">
        <v>179.53228973996147</v>
      </c>
      <c r="J45">
        <v>179.55757034196051</v>
      </c>
      <c r="L45">
        <v>157.13150497535031</v>
      </c>
      <c r="M45">
        <v>158.93864553878723</v>
      </c>
      <c r="N45">
        <v>160.49149101319188</v>
      </c>
      <c r="O45">
        <v>161.83831991348285</v>
      </c>
      <c r="P45">
        <v>163.01634764408567</v>
      </c>
      <c r="Q45">
        <v>164.05460409907715</v>
      </c>
      <c r="R45">
        <v>164.97599613243372</v>
      </c>
      <c r="S45">
        <v>165.79879792975925</v>
      </c>
      <c r="T45">
        <v>166.53773876418447</v>
      </c>
      <c r="V45">
        <v>164.05460409907715</v>
      </c>
      <c r="W45">
        <v>174.55966796899449</v>
      </c>
      <c r="X45">
        <v>176.72951207681643</v>
      </c>
      <c r="Y45">
        <v>177.66269414087617</v>
      </c>
      <c r="Z45">
        <v>178.18169703554815</v>
      </c>
      <c r="AA45">
        <v>178.51213247117221</v>
      </c>
      <c r="AB45">
        <v>178.74095479282474</v>
      </c>
      <c r="AC45">
        <v>178.9087837747374</v>
      </c>
      <c r="AD45">
        <v>179.0371363743638</v>
      </c>
      <c r="AF45">
        <v>96.441600099335034</v>
      </c>
      <c r="AG45">
        <v>108.71173787509977</v>
      </c>
      <c r="AH45">
        <v>119.4454287299256</v>
      </c>
      <c r="AI45">
        <v>128.32011393677746</v>
      </c>
      <c r="AJ45">
        <v>135.45835645800042</v>
      </c>
      <c r="AK45">
        <v>141.15916302914309</v>
      </c>
      <c r="AL45">
        <v>145.73266455665578</v>
      </c>
      <c r="AM45">
        <v>149.43916073262847</v>
      </c>
      <c r="AN45">
        <v>152.48010756904984</v>
      </c>
      <c r="AP45">
        <v>0.86152573456725179</v>
      </c>
      <c r="AQ45">
        <v>0.96286362563621708</v>
      </c>
      <c r="AR45">
        <v>1.0912162252625848</v>
      </c>
      <c r="AS45">
        <v>1.2590452071752622</v>
      </c>
      <c r="AT45">
        <v>1.4878675288277776</v>
      </c>
      <c r="AU45">
        <v>1.8183029644518314</v>
      </c>
      <c r="AV45">
        <v>2.3373058591238163</v>
      </c>
      <c r="AW45">
        <v>3.270487923183552</v>
      </c>
      <c r="AX45">
        <v>5.4403320310055108</v>
      </c>
      <c r="AZ45">
        <v>24.993305262259739</v>
      </c>
      <c r="BA45">
        <v>27.519892430950172</v>
      </c>
      <c r="BB45">
        <v>30.560839267371527</v>
      </c>
      <c r="BC45">
        <v>34.267335443344209</v>
      </c>
      <c r="BD45">
        <v>38.840836970856913</v>
      </c>
      <c r="BE45">
        <v>44.541643541999569</v>
      </c>
      <c r="BF45">
        <v>51.679886063222547</v>
      </c>
      <c r="BG45">
        <v>60.554571270074398</v>
      </c>
      <c r="BH45">
        <v>71.288262124900228</v>
      </c>
      <c r="BJ45">
        <v>0.4197417913353263</v>
      </c>
      <c r="BK45">
        <v>0.44242965803947243</v>
      </c>
      <c r="BL45">
        <v>0.46771026003851546</v>
      </c>
      <c r="BM45">
        <v>0.49605496039524155</v>
      </c>
      <c r="BN45">
        <v>0.52805674890016974</v>
      </c>
      <c r="BO45">
        <v>0.56447217530696037</v>
      </c>
      <c r="BP45">
        <v>0.6062819155173429</v>
      </c>
      <c r="BQ45">
        <v>0.65478040226768996</v>
      </c>
      <c r="BR45">
        <v>0.71171220603568486</v>
      </c>
      <c r="BT45">
        <v>12.795194535990618</v>
      </c>
      <c r="BU45">
        <v>13.462261235815532</v>
      </c>
      <c r="BV45">
        <v>14.201202070240768</v>
      </c>
      <c r="BW45">
        <v>15.024003867566279</v>
      </c>
      <c r="BX45">
        <v>15.945395900922847</v>
      </c>
      <c r="BY45">
        <v>16.98365235591433</v>
      </c>
      <c r="BZ45">
        <v>18.161680086517165</v>
      </c>
      <c r="CA45">
        <v>19.508508986808124</v>
      </c>
      <c r="CB45">
        <v>21.061354461212758</v>
      </c>
      <c r="CD45">
        <v>0.27745923312251364</v>
      </c>
      <c r="CE45">
        <v>0.28719448450716811</v>
      </c>
      <c r="CF45">
        <v>0.29763773572349805</v>
      </c>
      <c r="CG45">
        <v>0.3088691347519017</v>
      </c>
      <c r="CH45">
        <v>0.32098140119357765</v>
      </c>
      <c r="CI45">
        <v>0.33408239174853804</v>
      </c>
      <c r="CJ45">
        <v>0.348298320658742</v>
      </c>
      <c r="CK45">
        <v>0.36377783886456427</v>
      </c>
      <c r="CL45">
        <v>0.38069725142676702</v>
      </c>
      <c r="CN45">
        <v>8.5375493867945949</v>
      </c>
      <c r="CO45">
        <v>8.8324672690385739</v>
      </c>
      <c r="CP45">
        <v>9.1483096969997604</v>
      </c>
      <c r="CQ45">
        <v>9.4873640681063733</v>
      </c>
      <c r="CR45">
        <v>9.8522602405319475</v>
      </c>
      <c r="CS45">
        <v>10.246036348784926</v>
      </c>
      <c r="CT45">
        <v>10.672220196740625</v>
      </c>
      <c r="CU45">
        <v>11.134930637306084</v>
      </c>
      <c r="CV45">
        <v>11.63900480690306</v>
      </c>
      <c r="CX45">
        <v>179.22051367888153</v>
      </c>
      <c r="CY45">
        <v>179.28828779396432</v>
      </c>
      <c r="CZ45">
        <v>179.3452195977323</v>
      </c>
      <c r="DA45">
        <v>179.39371808448266</v>
      </c>
      <c r="DB45">
        <v>179.43552782469305</v>
      </c>
      <c r="DC45">
        <v>179.47194325109984</v>
      </c>
      <c r="DD45">
        <v>179.50394503960476</v>
      </c>
      <c r="DE45">
        <v>179.53228973996147</v>
      </c>
      <c r="DF45">
        <v>179.55757034196051</v>
      </c>
      <c r="DH45">
        <v>157.13150497535031</v>
      </c>
      <c r="DI45">
        <v>158.93864553878723</v>
      </c>
      <c r="DJ45">
        <v>160.49149101319188</v>
      </c>
      <c r="DK45">
        <v>161.83831991348285</v>
      </c>
      <c r="DL45">
        <v>163.01634764408567</v>
      </c>
      <c r="DM45">
        <v>164.05460409907715</v>
      </c>
      <c r="DN45">
        <v>164.97599613243372</v>
      </c>
      <c r="DO45">
        <v>165.79879792975925</v>
      </c>
      <c r="DP45">
        <v>166.53773876418447</v>
      </c>
      <c r="DR45">
        <v>164.05460409907715</v>
      </c>
      <c r="DS45">
        <v>174.55966796899449</v>
      </c>
      <c r="DT45">
        <v>176.72951207681643</v>
      </c>
      <c r="DU45">
        <v>177.66269414087617</v>
      </c>
      <c r="DV45">
        <v>178.18169703554815</v>
      </c>
      <c r="DW45">
        <v>178.51213247117221</v>
      </c>
      <c r="DX45">
        <v>178.74095479282474</v>
      </c>
      <c r="DY45">
        <v>178.9087837747374</v>
      </c>
      <c r="DZ45">
        <v>179.0371363743638</v>
      </c>
      <c r="EB45">
        <v>96.441600099335034</v>
      </c>
      <c r="EC45">
        <v>108.71173787509977</v>
      </c>
      <c r="ED45">
        <v>119.4454287299256</v>
      </c>
      <c r="EE45">
        <v>128.32011393677746</v>
      </c>
      <c r="EF45">
        <v>135.45835645800042</v>
      </c>
      <c r="EG45">
        <v>141.15916302914309</v>
      </c>
      <c r="EH45">
        <v>145.73266455665578</v>
      </c>
      <c r="EI45">
        <v>149.43916073262847</v>
      </c>
      <c r="EJ45">
        <v>152.48010756904984</v>
      </c>
      <c r="EL45">
        <v>0.86152573456725179</v>
      </c>
      <c r="EM45">
        <v>0.96286362563621708</v>
      </c>
      <c r="EN45">
        <v>1.0912162252625848</v>
      </c>
      <c r="EO45">
        <v>1.2590452071752622</v>
      </c>
      <c r="EP45">
        <v>1.4878675288277776</v>
      </c>
      <c r="EQ45">
        <v>1.8183029644518314</v>
      </c>
      <c r="ER45">
        <v>2.3373058591238163</v>
      </c>
      <c r="ES45">
        <v>3.270487923183552</v>
      </c>
      <c r="ET45">
        <v>5.4403320310055108</v>
      </c>
      <c r="EV45">
        <v>24.993305262259739</v>
      </c>
      <c r="EW45">
        <v>27.519892430950172</v>
      </c>
      <c r="EX45">
        <v>30.560839267371527</v>
      </c>
      <c r="EY45">
        <v>34.267335443344209</v>
      </c>
      <c r="EZ45">
        <v>38.840836970856913</v>
      </c>
      <c r="FA45">
        <v>44.541643541999569</v>
      </c>
      <c r="FB45">
        <v>51.679886063222547</v>
      </c>
      <c r="FC45">
        <v>60.554571270074398</v>
      </c>
      <c r="FD45">
        <v>71.288262124900228</v>
      </c>
      <c r="FF45">
        <v>0.4197417913353263</v>
      </c>
      <c r="FG45">
        <v>0.44242965803947243</v>
      </c>
      <c r="FH45">
        <v>0.46771026003851546</v>
      </c>
      <c r="FI45">
        <v>0.49605496039524155</v>
      </c>
      <c r="FJ45">
        <v>0.52805674890016974</v>
      </c>
      <c r="FK45">
        <v>0.56447217530696037</v>
      </c>
      <c r="FL45">
        <v>0.6062819155173429</v>
      </c>
      <c r="FM45">
        <v>0.65478040226768996</v>
      </c>
      <c r="FN45">
        <v>0.71171220603568486</v>
      </c>
      <c r="FP45">
        <v>12.795194535990618</v>
      </c>
      <c r="FQ45">
        <v>13.462261235815532</v>
      </c>
      <c r="FR45">
        <v>14.201202070240768</v>
      </c>
      <c r="FS45">
        <v>15.024003867566279</v>
      </c>
      <c r="FT45">
        <v>15.945395900922847</v>
      </c>
      <c r="FU45">
        <v>16.98365235591433</v>
      </c>
      <c r="FV45">
        <v>18.161680086517165</v>
      </c>
      <c r="FW45">
        <v>19.508508986808124</v>
      </c>
      <c r="FX45">
        <v>21.061354461212758</v>
      </c>
      <c r="FZ45">
        <v>0.27745923312251364</v>
      </c>
      <c r="GA45">
        <v>0.28719448450716811</v>
      </c>
      <c r="GB45">
        <v>0.29763773572349805</v>
      </c>
      <c r="GC45">
        <v>0.3088691347519017</v>
      </c>
      <c r="GD45">
        <v>0.32098140119357765</v>
      </c>
      <c r="GE45">
        <v>0.33408239174853804</v>
      </c>
      <c r="GF45">
        <v>0.348298320658742</v>
      </c>
      <c r="GG45">
        <v>0.36377783886456427</v>
      </c>
      <c r="GH45">
        <v>0.38069725142676702</v>
      </c>
      <c r="GJ45">
        <v>8.5375493867945949</v>
      </c>
      <c r="GK45">
        <v>8.8324672690385739</v>
      </c>
      <c r="GL45">
        <v>9.1483096969997604</v>
      </c>
      <c r="GM45">
        <v>9.4873640681063733</v>
      </c>
      <c r="GN45">
        <v>9.8522602405319475</v>
      </c>
      <c r="GO45">
        <v>10.246036348784926</v>
      </c>
      <c r="GP45">
        <v>10.672220196740625</v>
      </c>
      <c r="GQ45">
        <v>11.134930637306084</v>
      </c>
      <c r="GR45">
        <v>11.63900480690306</v>
      </c>
      <c r="GT45">
        <v>179.22051367888153</v>
      </c>
      <c r="GU45">
        <v>179.28828779396432</v>
      </c>
      <c r="GV45">
        <v>179.3452195977323</v>
      </c>
      <c r="GW45">
        <v>179.39371808448266</v>
      </c>
      <c r="GX45">
        <v>179.43552782469305</v>
      </c>
      <c r="GY45">
        <v>179.47194325109984</v>
      </c>
      <c r="GZ45">
        <v>179.50394503960476</v>
      </c>
      <c r="HA45">
        <v>179.53228973996147</v>
      </c>
      <c r="HB45">
        <v>179.55757034196051</v>
      </c>
      <c r="HD45">
        <v>157.13150497535031</v>
      </c>
      <c r="HE45">
        <v>158.93864553878723</v>
      </c>
      <c r="HF45">
        <v>160.49149101319188</v>
      </c>
      <c r="HG45">
        <v>161.83831991348285</v>
      </c>
      <c r="HH45">
        <v>163.01634764408567</v>
      </c>
      <c r="HI45">
        <v>164.05460409907715</v>
      </c>
      <c r="HJ45">
        <v>164.97599613243372</v>
      </c>
      <c r="HK45">
        <v>165.79879792975925</v>
      </c>
      <c r="HL45">
        <v>166.53773876418447</v>
      </c>
      <c r="HN45">
        <v>164.05460409907715</v>
      </c>
      <c r="HO45">
        <v>174.55966796899449</v>
      </c>
      <c r="HP45">
        <v>176.72951207681643</v>
      </c>
      <c r="HQ45">
        <v>177.66269414087617</v>
      </c>
      <c r="HR45">
        <v>178.18169703554815</v>
      </c>
      <c r="HS45">
        <v>178.51213247117221</v>
      </c>
      <c r="HT45">
        <v>178.74095479282474</v>
      </c>
      <c r="HU45">
        <v>178.9087837747374</v>
      </c>
      <c r="HV45">
        <v>179.0371363743638</v>
      </c>
      <c r="HX45">
        <v>96.441600099335034</v>
      </c>
      <c r="HY45">
        <v>108.71173787509977</v>
      </c>
      <c r="HZ45">
        <v>119.4454287299256</v>
      </c>
      <c r="IA45">
        <v>128.32011393677746</v>
      </c>
      <c r="IB45">
        <v>135.45835645800042</v>
      </c>
      <c r="IC45">
        <v>141.15916302914309</v>
      </c>
      <c r="ID45">
        <v>145.73266455665578</v>
      </c>
      <c r="IE45">
        <v>149.43916073262847</v>
      </c>
      <c r="IF45">
        <v>152.48010756904984</v>
      </c>
      <c r="IH45">
        <v>0.86152573456725179</v>
      </c>
      <c r="II45">
        <v>0.96286362563621708</v>
      </c>
      <c r="IJ45">
        <v>1.0912162252625848</v>
      </c>
      <c r="IK45">
        <v>1.2590452071752622</v>
      </c>
      <c r="IL45">
        <v>1.4878675288277776</v>
      </c>
      <c r="IM45">
        <v>1.8183029644518314</v>
      </c>
      <c r="IN45">
        <v>2.3373058591238163</v>
      </c>
      <c r="IO45">
        <v>3.270487923183552</v>
      </c>
      <c r="IP45">
        <v>5.4403320310055108</v>
      </c>
      <c r="IR45">
        <v>24.993305262259739</v>
      </c>
      <c r="IS45">
        <v>27.519892430950172</v>
      </c>
      <c r="IT45">
        <v>30.560839267371527</v>
      </c>
      <c r="IU45">
        <v>34.267335443344209</v>
      </c>
      <c r="IV45">
        <v>38.840836970856913</v>
      </c>
      <c r="IW45">
        <v>44.541643541999569</v>
      </c>
      <c r="IX45">
        <v>51.679886063222547</v>
      </c>
      <c r="IY45">
        <v>60.554571270074398</v>
      </c>
      <c r="IZ45">
        <v>71.288262124900228</v>
      </c>
      <c r="JB45">
        <v>0.4197417913353263</v>
      </c>
      <c r="JC45">
        <v>0.44242965803947243</v>
      </c>
      <c r="JD45">
        <v>0.46771026003851546</v>
      </c>
      <c r="JE45">
        <v>0.49605496039524155</v>
      </c>
      <c r="JF45">
        <v>0.52805674890016974</v>
      </c>
      <c r="JG45">
        <v>0.56447217530696037</v>
      </c>
      <c r="JH45">
        <v>0.6062819155173429</v>
      </c>
      <c r="JI45">
        <v>0.65478040226768996</v>
      </c>
      <c r="JJ45">
        <v>0.71171220603568486</v>
      </c>
      <c r="JL45">
        <v>12.795194535990618</v>
      </c>
      <c r="JM45">
        <v>13.462261235815532</v>
      </c>
      <c r="JN45">
        <v>14.201202070240768</v>
      </c>
      <c r="JO45">
        <v>15.024003867566279</v>
      </c>
      <c r="JP45">
        <v>15.945395900922847</v>
      </c>
      <c r="JQ45">
        <v>16.98365235591433</v>
      </c>
      <c r="JR45">
        <v>18.161680086517165</v>
      </c>
      <c r="JS45">
        <v>19.508508986808124</v>
      </c>
      <c r="JT45">
        <v>21.061354461212758</v>
      </c>
      <c r="JV45">
        <v>0.27745923312251364</v>
      </c>
      <c r="JW45">
        <v>0.28719448450716811</v>
      </c>
      <c r="JX45">
        <v>0.29763773572349805</v>
      </c>
      <c r="JY45">
        <v>0.3088691347519017</v>
      </c>
      <c r="JZ45">
        <v>0.32098140119357765</v>
      </c>
      <c r="KA45">
        <v>0.33408239174853804</v>
      </c>
      <c r="KB45">
        <v>0.348298320658742</v>
      </c>
      <c r="KC45">
        <v>0.36377783886456427</v>
      </c>
      <c r="KD45">
        <v>0.38069725142676702</v>
      </c>
      <c r="KF45">
        <v>8.5375493867945949</v>
      </c>
      <c r="KG45">
        <v>8.8324672690385739</v>
      </c>
      <c r="KH45">
        <v>9.1483096969997604</v>
      </c>
      <c r="KI45">
        <v>9.4873640681063733</v>
      </c>
      <c r="KJ45">
        <v>9.8522602405319475</v>
      </c>
      <c r="KK45">
        <v>10.246036348784926</v>
      </c>
      <c r="KL45">
        <v>10.672220196740625</v>
      </c>
      <c r="KM45">
        <v>11.134930637306084</v>
      </c>
      <c r="KN45">
        <v>11.63900480690306</v>
      </c>
      <c r="KP45">
        <v>179.22051367888153</v>
      </c>
      <c r="KQ45">
        <v>179.28828779396432</v>
      </c>
      <c r="KR45">
        <v>179.3452195977323</v>
      </c>
      <c r="KS45">
        <v>179.39371808448266</v>
      </c>
      <c r="KT45">
        <v>179.43552782469305</v>
      </c>
      <c r="KU45">
        <v>179.47194325109984</v>
      </c>
      <c r="KV45">
        <v>179.50394503960476</v>
      </c>
      <c r="KW45">
        <v>179.53228973996147</v>
      </c>
      <c r="KX45">
        <v>179.55757034196051</v>
      </c>
      <c r="KZ45">
        <v>157.13150497535031</v>
      </c>
      <c r="LA45">
        <v>158.93864553878723</v>
      </c>
      <c r="LB45">
        <v>160.49149101319188</v>
      </c>
      <c r="LC45">
        <v>161.83831991348285</v>
      </c>
      <c r="LD45">
        <v>163.01634764408567</v>
      </c>
      <c r="LE45">
        <v>164.05460409907715</v>
      </c>
      <c r="LF45">
        <v>164.97599613243372</v>
      </c>
      <c r="LG45">
        <v>165.79879792975925</v>
      </c>
      <c r="LH45">
        <v>166.53773876418447</v>
      </c>
      <c r="LJ45">
        <v>164.05460409907715</v>
      </c>
      <c r="LK45">
        <v>174.55966796899449</v>
      </c>
      <c r="LL45">
        <v>176.72951207681643</v>
      </c>
      <c r="LM45">
        <v>177.66269414087617</v>
      </c>
      <c r="LN45">
        <v>178.18169703554815</v>
      </c>
      <c r="LO45">
        <v>178.51213247117221</v>
      </c>
      <c r="LP45">
        <v>178.74095479282474</v>
      </c>
      <c r="LQ45">
        <v>178.9087837747374</v>
      </c>
      <c r="LR45">
        <v>179.0371363743638</v>
      </c>
      <c r="LT45">
        <v>96.441600099335034</v>
      </c>
      <c r="LU45">
        <v>108.71173787509977</v>
      </c>
      <c r="LV45">
        <v>119.4454287299256</v>
      </c>
      <c r="LW45">
        <v>128.32011393677746</v>
      </c>
      <c r="LX45">
        <v>135.45835645800042</v>
      </c>
      <c r="LY45">
        <v>141.15916302914309</v>
      </c>
      <c r="LZ45">
        <v>145.73266455665578</v>
      </c>
      <c r="MA45">
        <v>149.43916073262847</v>
      </c>
      <c r="MB45">
        <v>152.48010756904984</v>
      </c>
      <c r="MD45">
        <v>0.86152573456725179</v>
      </c>
      <c r="ME45">
        <v>0.96286362563621708</v>
      </c>
      <c r="MF45">
        <v>1.0912162252625848</v>
      </c>
      <c r="MG45">
        <v>1.2590452071752622</v>
      </c>
      <c r="MH45">
        <v>1.4878675288277776</v>
      </c>
      <c r="MI45">
        <v>1.8183029644518314</v>
      </c>
      <c r="MJ45">
        <v>2.3373058591238163</v>
      </c>
      <c r="MK45">
        <v>3.270487923183552</v>
      </c>
      <c r="ML45">
        <v>5.4403320310055108</v>
      </c>
      <c r="MN45">
        <v>24.993305262259739</v>
      </c>
      <c r="MO45">
        <v>27.519892430950172</v>
      </c>
      <c r="MP45">
        <v>30.560839267371527</v>
      </c>
      <c r="MQ45">
        <v>34.267335443344209</v>
      </c>
      <c r="MR45">
        <v>38.840836970856913</v>
      </c>
      <c r="MS45">
        <v>44.541643541999569</v>
      </c>
      <c r="MT45">
        <v>51.679886063222547</v>
      </c>
      <c r="MU45">
        <v>60.554571270074398</v>
      </c>
      <c r="MV45">
        <v>71.288262124900228</v>
      </c>
      <c r="MX45">
        <v>0.4197417913353263</v>
      </c>
      <c r="MY45">
        <v>0.44242965803947243</v>
      </c>
      <c r="MZ45">
        <v>0.46771026003851546</v>
      </c>
      <c r="NA45">
        <v>0.49605496039524155</v>
      </c>
      <c r="NB45">
        <v>0.52805674890016974</v>
      </c>
      <c r="NC45">
        <v>0.56447217530696037</v>
      </c>
      <c r="ND45">
        <v>0.6062819155173429</v>
      </c>
      <c r="NE45">
        <v>0.65478040226768996</v>
      </c>
      <c r="NF45">
        <v>0.71171220603568486</v>
      </c>
      <c r="NH45">
        <v>12.795194535990618</v>
      </c>
      <c r="NI45">
        <v>13.462261235815532</v>
      </c>
      <c r="NJ45">
        <v>14.201202070240768</v>
      </c>
      <c r="NK45">
        <v>15.024003867566279</v>
      </c>
      <c r="NL45">
        <v>15.945395900922847</v>
      </c>
      <c r="NM45">
        <v>16.98365235591433</v>
      </c>
      <c r="NN45">
        <v>18.161680086517165</v>
      </c>
      <c r="NO45">
        <v>19.508508986808124</v>
      </c>
      <c r="NP45">
        <v>21.061354461212758</v>
      </c>
      <c r="NR45">
        <v>0.27745923312251364</v>
      </c>
      <c r="NS45">
        <v>0.28719448450716811</v>
      </c>
      <c r="NT45">
        <v>0.29763773572349805</v>
      </c>
      <c r="NU45">
        <v>0.3088691347519017</v>
      </c>
      <c r="NV45">
        <v>0.32098140119357765</v>
      </c>
      <c r="NW45">
        <v>0.33408239174853804</v>
      </c>
      <c r="NX45">
        <v>0.348298320658742</v>
      </c>
      <c r="NY45">
        <v>0.36377783886456427</v>
      </c>
      <c r="NZ45">
        <v>0.38069725142676702</v>
      </c>
      <c r="OB45">
        <v>8.5375493867945949</v>
      </c>
      <c r="OC45">
        <v>8.8324672690385739</v>
      </c>
      <c r="OD45">
        <v>9.1483096969997604</v>
      </c>
      <c r="OE45">
        <v>9.4873640681063733</v>
      </c>
      <c r="OF45">
        <v>9.8522602405319475</v>
      </c>
      <c r="OG45">
        <v>10.246036348784926</v>
      </c>
      <c r="OH45">
        <v>10.672220196740625</v>
      </c>
      <c r="OI45">
        <v>11.134930637306084</v>
      </c>
      <c r="OJ45">
        <v>11.63900480690306</v>
      </c>
      <c r="OL45">
        <v>179.22051367888153</v>
      </c>
      <c r="OM45">
        <v>179.28828779396432</v>
      </c>
      <c r="ON45">
        <v>179.3452195977323</v>
      </c>
      <c r="OO45">
        <v>179.39371808448266</v>
      </c>
      <c r="OP45">
        <v>179.43552782469305</v>
      </c>
      <c r="OQ45">
        <v>179.47194325109984</v>
      </c>
      <c r="OR45">
        <v>179.50394503960476</v>
      </c>
      <c r="OS45">
        <v>179.53228973996147</v>
      </c>
      <c r="OT45">
        <v>179.55757034196051</v>
      </c>
      <c r="OV45">
        <v>157.13150497535031</v>
      </c>
      <c r="OW45">
        <v>158.93864553878723</v>
      </c>
      <c r="OX45">
        <v>160.49149101319188</v>
      </c>
      <c r="OY45">
        <v>161.83831991348285</v>
      </c>
      <c r="OZ45">
        <v>163.01634764408567</v>
      </c>
      <c r="PA45">
        <v>164.05460409907715</v>
      </c>
      <c r="PB45">
        <v>164.97599613243372</v>
      </c>
      <c r="PC45">
        <v>165.79879792975925</v>
      </c>
      <c r="PD45">
        <v>166.53773876418447</v>
      </c>
      <c r="PF45">
        <v>164.05460409907715</v>
      </c>
      <c r="PG45">
        <v>174.55966796899449</v>
      </c>
      <c r="PH45">
        <v>176.72951207681643</v>
      </c>
      <c r="PI45">
        <v>177.66269414087617</v>
      </c>
      <c r="PJ45">
        <v>178.18169703554815</v>
      </c>
      <c r="PK45">
        <v>178.51213247117221</v>
      </c>
      <c r="PL45">
        <v>178.74095479282474</v>
      </c>
      <c r="PM45">
        <v>178.9087837747374</v>
      </c>
      <c r="PN45">
        <v>179.0371363743638</v>
      </c>
      <c r="PP45">
        <v>96.441600099335034</v>
      </c>
      <c r="PQ45">
        <v>108.71173787509977</v>
      </c>
      <c r="PR45">
        <v>119.4454287299256</v>
      </c>
      <c r="PS45">
        <v>128.32011393677746</v>
      </c>
      <c r="PT45">
        <v>135.45835645800042</v>
      </c>
      <c r="PU45">
        <v>141.15916302914309</v>
      </c>
      <c r="PV45">
        <v>145.73266455665578</v>
      </c>
      <c r="PW45">
        <v>149.43916073262847</v>
      </c>
      <c r="PX45">
        <v>152.48010756904984</v>
      </c>
      <c r="PZ45">
        <v>0.86152573456725179</v>
      </c>
      <c r="QA45">
        <v>0.96286362563621708</v>
      </c>
      <c r="QB45">
        <v>1.0912162252625848</v>
      </c>
      <c r="QC45">
        <v>1.2590452071752622</v>
      </c>
      <c r="QD45">
        <v>1.4878675288277776</v>
      </c>
      <c r="QE45">
        <v>1.8183029644518314</v>
      </c>
      <c r="QF45">
        <v>2.3373058591238163</v>
      </c>
      <c r="QG45">
        <v>3.270487923183552</v>
      </c>
      <c r="QH45">
        <v>5.4403320310055108</v>
      </c>
      <c r="QJ45">
        <v>24.993305262259739</v>
      </c>
      <c r="QK45">
        <v>27.519892430950172</v>
      </c>
      <c r="QL45">
        <v>30.560839267371527</v>
      </c>
      <c r="QM45">
        <v>34.267335443344209</v>
      </c>
      <c r="QN45">
        <v>38.840836970856913</v>
      </c>
      <c r="QO45">
        <v>44.541643541999569</v>
      </c>
      <c r="QP45">
        <v>51.679886063222547</v>
      </c>
      <c r="QQ45">
        <v>60.554571270074398</v>
      </c>
      <c r="QR45">
        <v>71.288262124900228</v>
      </c>
      <c r="QT45">
        <v>0.4197417913353263</v>
      </c>
      <c r="QU45">
        <v>0.44242965803947243</v>
      </c>
      <c r="QV45">
        <v>0.46771026003851546</v>
      </c>
      <c r="QW45">
        <v>0.49605496039524155</v>
      </c>
      <c r="QX45">
        <v>0.52805674890016974</v>
      </c>
      <c r="QY45">
        <v>0.56447217530696037</v>
      </c>
      <c r="QZ45">
        <v>0.6062819155173429</v>
      </c>
      <c r="RA45">
        <v>0.65478040226768996</v>
      </c>
      <c r="RB45">
        <v>0.71171220603568486</v>
      </c>
      <c r="RD45">
        <v>12.795194535990618</v>
      </c>
      <c r="RE45">
        <v>13.462261235815532</v>
      </c>
      <c r="RF45">
        <v>14.201202070240768</v>
      </c>
      <c r="RG45">
        <v>15.024003867566279</v>
      </c>
      <c r="RH45">
        <v>15.945395900922847</v>
      </c>
      <c r="RI45">
        <v>16.98365235591433</v>
      </c>
      <c r="RJ45">
        <v>18.161680086517165</v>
      </c>
      <c r="RK45">
        <v>19.508508986808124</v>
      </c>
      <c r="RL45">
        <v>21.061354461212758</v>
      </c>
      <c r="RN45">
        <v>0.27745923312251364</v>
      </c>
      <c r="RO45">
        <v>0.28719448450716811</v>
      </c>
      <c r="RP45">
        <v>0.29763773572349805</v>
      </c>
      <c r="RQ45">
        <v>0.3088691347519017</v>
      </c>
      <c r="RR45">
        <v>0.32098140119357765</v>
      </c>
      <c r="RS45">
        <v>0.33408239174853804</v>
      </c>
      <c r="RT45">
        <v>0.348298320658742</v>
      </c>
      <c r="RU45">
        <v>0.36377783886456427</v>
      </c>
      <c r="RV45">
        <v>0.38069725142676702</v>
      </c>
      <c r="RX45">
        <v>8.5375493867945949</v>
      </c>
      <c r="RY45">
        <v>8.8324672690385739</v>
      </c>
      <c r="RZ45">
        <v>9.1483096969997604</v>
      </c>
      <c r="SA45">
        <v>9.4873640681063733</v>
      </c>
      <c r="SB45">
        <v>9.8522602405319475</v>
      </c>
      <c r="SC45">
        <v>10.246036348784926</v>
      </c>
      <c r="SD45">
        <v>10.672220196740625</v>
      </c>
      <c r="SE45">
        <v>11.134930637306084</v>
      </c>
      <c r="SF45">
        <v>11.63900480690306</v>
      </c>
      <c r="SH45">
        <v>179.22051367888153</v>
      </c>
      <c r="SI45">
        <v>179.28828779396432</v>
      </c>
      <c r="SJ45">
        <v>179.3452195977323</v>
      </c>
      <c r="SK45">
        <v>179.39371808448266</v>
      </c>
      <c r="SL45">
        <v>179.43552782469305</v>
      </c>
      <c r="SM45">
        <v>179.47194325109984</v>
      </c>
      <c r="SN45">
        <v>179.50394503960476</v>
      </c>
      <c r="SO45">
        <v>179.53228973996147</v>
      </c>
      <c r="SP45">
        <v>179.55757034196051</v>
      </c>
      <c r="SR45">
        <v>157.13150497535031</v>
      </c>
      <c r="SS45">
        <v>158.93864553878723</v>
      </c>
      <c r="ST45">
        <v>160.49149101319188</v>
      </c>
      <c r="SU45">
        <v>161.83831991348285</v>
      </c>
      <c r="SV45">
        <v>163.01634764408567</v>
      </c>
      <c r="SW45">
        <v>164.05460409907715</v>
      </c>
      <c r="SX45">
        <v>164.97599613243372</v>
      </c>
      <c r="SY45">
        <v>165.79879792975925</v>
      </c>
      <c r="SZ45">
        <v>166.53773876418447</v>
      </c>
      <c r="TB45">
        <v>164.05460409907715</v>
      </c>
      <c r="TC45">
        <v>174.55966796899449</v>
      </c>
      <c r="TD45">
        <v>176.72951207681643</v>
      </c>
      <c r="TE45">
        <v>177.66269414087617</v>
      </c>
      <c r="TF45">
        <v>178.18169703554815</v>
      </c>
      <c r="TG45">
        <v>178.51213247117221</v>
      </c>
      <c r="TH45">
        <v>178.74095479282474</v>
      </c>
      <c r="TI45">
        <v>178.9087837747374</v>
      </c>
      <c r="TJ45">
        <v>179.0371363743638</v>
      </c>
      <c r="TL45">
        <v>96.441600099335034</v>
      </c>
      <c r="TM45">
        <v>108.71173787509977</v>
      </c>
      <c r="TN45">
        <v>119.4454287299256</v>
      </c>
      <c r="TO45">
        <v>128.32011393677746</v>
      </c>
      <c r="TP45">
        <v>135.45835645800042</v>
      </c>
      <c r="TQ45">
        <v>141.15916302914309</v>
      </c>
      <c r="TR45">
        <v>145.73266455665578</v>
      </c>
      <c r="TS45">
        <v>149.43916073262847</v>
      </c>
      <c r="TT45">
        <v>152.48010756904984</v>
      </c>
      <c r="TV45">
        <v>0.86152573456725179</v>
      </c>
      <c r="TW45">
        <v>0.96286362563621708</v>
      </c>
      <c r="TX45">
        <v>1.0912162252625848</v>
      </c>
      <c r="TY45">
        <v>1.2590452071752622</v>
      </c>
      <c r="TZ45">
        <v>1.4878675288277776</v>
      </c>
      <c r="UA45">
        <v>1.8183029644518314</v>
      </c>
      <c r="UB45">
        <v>2.3373058591238163</v>
      </c>
      <c r="UC45">
        <v>3.270487923183552</v>
      </c>
      <c r="UD45">
        <v>5.4403320310055108</v>
      </c>
      <c r="UF45">
        <v>24.993305262259739</v>
      </c>
      <c r="UG45">
        <v>27.519892430950172</v>
      </c>
      <c r="UH45">
        <v>30.560839267371527</v>
      </c>
      <c r="UI45">
        <v>34.267335443344209</v>
      </c>
      <c r="UJ45">
        <v>38.840836970856913</v>
      </c>
      <c r="UK45">
        <v>44.541643541999569</v>
      </c>
      <c r="UL45">
        <v>51.679886063222547</v>
      </c>
      <c r="UM45">
        <v>60.554571270074398</v>
      </c>
      <c r="UN45">
        <v>71.288262124900228</v>
      </c>
      <c r="UP45">
        <v>0.4197417913353263</v>
      </c>
      <c r="UQ45">
        <v>0.44242965803947243</v>
      </c>
      <c r="UR45">
        <v>0.46771026003851546</v>
      </c>
      <c r="US45">
        <v>0.49605496039524155</v>
      </c>
      <c r="UT45">
        <v>0.52805674890016974</v>
      </c>
      <c r="UU45">
        <v>0.56447217530696037</v>
      </c>
      <c r="UV45">
        <v>0.6062819155173429</v>
      </c>
      <c r="UW45">
        <v>0.65478040226768996</v>
      </c>
      <c r="UX45">
        <v>0.71171220603568486</v>
      </c>
      <c r="UZ45">
        <v>12.795194535990618</v>
      </c>
      <c r="VA45">
        <v>13.462261235815532</v>
      </c>
      <c r="VB45">
        <v>14.201202070240768</v>
      </c>
      <c r="VC45">
        <v>15.024003867566279</v>
      </c>
      <c r="VD45">
        <v>15.945395900922847</v>
      </c>
      <c r="VE45">
        <v>16.98365235591433</v>
      </c>
      <c r="VF45">
        <v>18.161680086517165</v>
      </c>
      <c r="VG45">
        <v>19.508508986808124</v>
      </c>
      <c r="VH45">
        <v>21.061354461212758</v>
      </c>
      <c r="VJ45">
        <v>0.27745923312251364</v>
      </c>
      <c r="VK45">
        <v>0.28719448450716811</v>
      </c>
      <c r="VL45">
        <v>0.29763773572349805</v>
      </c>
      <c r="VM45">
        <v>0.3088691347519017</v>
      </c>
      <c r="VN45">
        <v>0.32098140119357765</v>
      </c>
      <c r="VO45">
        <v>0.33408239174853804</v>
      </c>
      <c r="VP45">
        <v>0.348298320658742</v>
      </c>
      <c r="VQ45">
        <v>0.36377783886456427</v>
      </c>
      <c r="VR45">
        <v>0.38069725142676702</v>
      </c>
      <c r="VT45">
        <v>8.5375493867945949</v>
      </c>
      <c r="VU45">
        <v>8.8324672690385739</v>
      </c>
      <c r="VV45">
        <v>9.1483096969997604</v>
      </c>
      <c r="VW45">
        <v>9.4873640681063733</v>
      </c>
      <c r="VX45">
        <v>9.8522602405319475</v>
      </c>
      <c r="VY45">
        <v>10.246036348784926</v>
      </c>
      <c r="VZ45">
        <v>10.672220196740625</v>
      </c>
      <c r="WA45">
        <v>11.134930637306084</v>
      </c>
      <c r="WB45">
        <v>11.63900480690306</v>
      </c>
      <c r="WC45">
        <v>12.190159095550868</v>
      </c>
    </row>
    <row r="46" spans="2:601">
      <c r="B46">
        <v>176.10832370591925</v>
      </c>
      <c r="C46">
        <v>176.44582176446789</v>
      </c>
      <c r="D46">
        <v>176.72951207681643</v>
      </c>
      <c r="E46">
        <v>176.9713014216594</v>
      </c>
      <c r="F46">
        <v>177.17982752755154</v>
      </c>
      <c r="G46">
        <v>177.36150817458878</v>
      </c>
      <c r="H46">
        <v>177.52121089142167</v>
      </c>
      <c r="I46">
        <v>177.66269414087617</v>
      </c>
      <c r="J46">
        <v>177.78890602282894</v>
      </c>
      <c r="L46">
        <v>159.8293465881496</v>
      </c>
      <c r="M46">
        <v>161.45835524917572</v>
      </c>
      <c r="N46">
        <v>162.8512688091881</v>
      </c>
      <c r="O46">
        <v>164.05460409907715</v>
      </c>
      <c r="P46">
        <v>165.10372282329098</v>
      </c>
      <c r="Q46">
        <v>166.02589943559454</v>
      </c>
      <c r="R46">
        <v>166.8424572599852</v>
      </c>
      <c r="S46">
        <v>167.57027698154553</v>
      </c>
      <c r="T46">
        <v>168.2228773061756</v>
      </c>
      <c r="V46">
        <v>124.99202019855866</v>
      </c>
      <c r="W46">
        <v>154.53665493812838</v>
      </c>
      <c r="X46">
        <v>164.05460409907715</v>
      </c>
      <c r="Y46">
        <v>168.46537934635529</v>
      </c>
      <c r="Z46">
        <v>170.98067756861832</v>
      </c>
      <c r="AA46">
        <v>172.6004053401129</v>
      </c>
      <c r="AB46">
        <v>173.72892255049885</v>
      </c>
      <c r="AC46">
        <v>174.55966796899449</v>
      </c>
      <c r="AD46">
        <v>175.19651424093092</v>
      </c>
      <c r="AF46">
        <v>97.386043151267273</v>
      </c>
      <c r="AG46">
        <v>111.25050550713324</v>
      </c>
      <c r="AH46">
        <v>122.94921511659045</v>
      </c>
      <c r="AI46">
        <v>132.22083313592793</v>
      </c>
      <c r="AJ46">
        <v>139.39870535499554</v>
      </c>
      <c r="AK46">
        <v>144.95807059846098</v>
      </c>
      <c r="AL46">
        <v>149.31482691040486</v>
      </c>
      <c r="AM46">
        <v>152.78388844269253</v>
      </c>
      <c r="AN46">
        <v>155.59233133221989</v>
      </c>
      <c r="AP46">
        <v>4.299862820192061</v>
      </c>
      <c r="AQ46">
        <v>4.8034857590690763</v>
      </c>
      <c r="AR46">
        <v>5.4403320310055108</v>
      </c>
      <c r="AS46">
        <v>6.271077449501135</v>
      </c>
      <c r="AT46">
        <v>7.3995946598871001</v>
      </c>
      <c r="AU46">
        <v>9.0193224313816813</v>
      </c>
      <c r="AV46">
        <v>11.534620653644723</v>
      </c>
      <c r="AW46">
        <v>15.945395900922847</v>
      </c>
      <c r="AX46">
        <v>25.463345061871607</v>
      </c>
      <c r="AZ46">
        <v>22.097892115688722</v>
      </c>
      <c r="BA46">
        <v>24.407668667780101</v>
      </c>
      <c r="BB46">
        <v>27.216111557307471</v>
      </c>
      <c r="BC46">
        <v>30.685173089595125</v>
      </c>
      <c r="BD46">
        <v>35.041929401539015</v>
      </c>
      <c r="BE46">
        <v>40.601294645004465</v>
      </c>
      <c r="BF46">
        <v>47.779166864072074</v>
      </c>
      <c r="BG46">
        <v>57.050784883409548</v>
      </c>
      <c r="BH46">
        <v>68.749494492866759</v>
      </c>
      <c r="BJ46">
        <v>2.0978085861921443</v>
      </c>
      <c r="BK46">
        <v>2.2110939771710747</v>
      </c>
      <c r="BL46">
        <v>2.3373058591238163</v>
      </c>
      <c r="BM46">
        <v>2.4787891085783258</v>
      </c>
      <c r="BN46">
        <v>2.638491825411208</v>
      </c>
      <c r="BO46">
        <v>2.8201724724484762</v>
      </c>
      <c r="BP46">
        <v>3.0286985783405811</v>
      </c>
      <c r="BQ46">
        <v>3.270487923183552</v>
      </c>
      <c r="BR46">
        <v>3.5541782355320919</v>
      </c>
      <c r="BT46">
        <v>11.188799928251811</v>
      </c>
      <c r="BU46">
        <v>11.777122693824396</v>
      </c>
      <c r="BV46">
        <v>12.429723018454453</v>
      </c>
      <c r="BW46">
        <v>13.157542740014804</v>
      </c>
      <c r="BX46">
        <v>13.974100564405461</v>
      </c>
      <c r="BY46">
        <v>14.896277176709035</v>
      </c>
      <c r="BZ46">
        <v>15.945395900922847</v>
      </c>
      <c r="CA46">
        <v>17.148731190811901</v>
      </c>
      <c r="CB46">
        <v>18.541644750824275</v>
      </c>
      <c r="CD46">
        <v>1.3870359917806496</v>
      </c>
      <c r="CE46">
        <v>1.4356838973417467</v>
      </c>
      <c r="CF46">
        <v>1.4878675288277776</v>
      </c>
      <c r="CG46">
        <v>1.5439867897975148</v>
      </c>
      <c r="CH46">
        <v>1.6045042375623524</v>
      </c>
      <c r="CI46">
        <v>1.6699578498741658</v>
      </c>
      <c r="CJ46">
        <v>1.7409770449283286</v>
      </c>
      <c r="CK46">
        <v>1.8183029644518314</v>
      </c>
      <c r="CL46">
        <v>1.9028144043150235</v>
      </c>
      <c r="CN46">
        <v>7.4491998491369458</v>
      </c>
      <c r="CO46">
        <v>7.7074857229649751</v>
      </c>
      <c r="CP46">
        <v>7.9842058136900533</v>
      </c>
      <c r="CQ46">
        <v>8.2813922539924221</v>
      </c>
      <c r="CR46">
        <v>8.6013848587148942</v>
      </c>
      <c r="CS46">
        <v>8.9468911265029618</v>
      </c>
      <c r="CT46">
        <v>9.3210607104401788</v>
      </c>
      <c r="CU46">
        <v>9.7275785514016064</v>
      </c>
      <c r="CV46">
        <v>10.170782298074727</v>
      </c>
      <c r="CX46">
        <v>176.10832370591925</v>
      </c>
      <c r="CY46">
        <v>176.44582176446789</v>
      </c>
      <c r="CZ46">
        <v>176.72951207681643</v>
      </c>
      <c r="DA46">
        <v>176.9713014216594</v>
      </c>
      <c r="DB46">
        <v>177.17982752755154</v>
      </c>
      <c r="DC46">
        <v>177.36150817458878</v>
      </c>
      <c r="DD46">
        <v>177.52121089142167</v>
      </c>
      <c r="DE46">
        <v>177.66269414087617</v>
      </c>
      <c r="DF46">
        <v>177.78890602282894</v>
      </c>
      <c r="DH46">
        <v>159.8293465881496</v>
      </c>
      <c r="DI46">
        <v>161.45835524917572</v>
      </c>
      <c r="DJ46">
        <v>162.8512688091881</v>
      </c>
      <c r="DK46">
        <v>164.05460409907715</v>
      </c>
      <c r="DL46">
        <v>165.10372282329098</v>
      </c>
      <c r="DM46">
        <v>166.02589943559454</v>
      </c>
      <c r="DN46">
        <v>166.8424572599852</v>
      </c>
      <c r="DO46">
        <v>167.57027698154553</v>
      </c>
      <c r="DP46">
        <v>168.2228773061756</v>
      </c>
      <c r="DR46">
        <v>124.99202019855866</v>
      </c>
      <c r="DS46">
        <v>154.53665493812838</v>
      </c>
      <c r="DT46">
        <v>164.05460409907715</v>
      </c>
      <c r="DU46">
        <v>168.46537934635529</v>
      </c>
      <c r="DV46">
        <v>170.98067756861832</v>
      </c>
      <c r="DW46">
        <v>172.6004053401129</v>
      </c>
      <c r="DX46">
        <v>173.72892255049885</v>
      </c>
      <c r="DY46">
        <v>174.55966796899449</v>
      </c>
      <c r="DZ46">
        <v>175.19651424093092</v>
      </c>
      <c r="EB46">
        <v>97.386043151267273</v>
      </c>
      <c r="EC46">
        <v>111.25050550713324</v>
      </c>
      <c r="ED46">
        <v>122.94921511659045</v>
      </c>
      <c r="EE46">
        <v>132.22083313592793</v>
      </c>
      <c r="EF46">
        <v>139.39870535499554</v>
      </c>
      <c r="EG46">
        <v>144.95807059846098</v>
      </c>
      <c r="EH46">
        <v>149.31482691040486</v>
      </c>
      <c r="EI46">
        <v>152.78388844269253</v>
      </c>
      <c r="EJ46">
        <v>155.59233133221989</v>
      </c>
      <c r="EL46">
        <v>4.299862820192061</v>
      </c>
      <c r="EM46">
        <v>4.8034857590690763</v>
      </c>
      <c r="EN46">
        <v>5.4403320310055108</v>
      </c>
      <c r="EO46">
        <v>6.271077449501135</v>
      </c>
      <c r="EP46">
        <v>7.3995946598871001</v>
      </c>
      <c r="EQ46">
        <v>9.0193224313816813</v>
      </c>
      <c r="ER46">
        <v>11.534620653644723</v>
      </c>
      <c r="ES46">
        <v>15.945395900922847</v>
      </c>
      <c r="ET46">
        <v>25.463345061871607</v>
      </c>
      <c r="EV46">
        <v>22.097892115688722</v>
      </c>
      <c r="EW46">
        <v>24.407668667780101</v>
      </c>
      <c r="EX46">
        <v>27.216111557307471</v>
      </c>
      <c r="EY46">
        <v>30.685173089595125</v>
      </c>
      <c r="EZ46">
        <v>35.041929401539015</v>
      </c>
      <c r="FA46">
        <v>40.601294645004465</v>
      </c>
      <c r="FB46">
        <v>47.779166864072074</v>
      </c>
      <c r="FC46">
        <v>57.050784883409548</v>
      </c>
      <c r="FD46">
        <v>68.749494492866759</v>
      </c>
      <c r="FF46">
        <v>2.0978085861921443</v>
      </c>
      <c r="FG46">
        <v>2.2110939771710747</v>
      </c>
      <c r="FH46">
        <v>2.3373058591238163</v>
      </c>
      <c r="FI46">
        <v>2.4787891085783258</v>
      </c>
      <c r="FJ46">
        <v>2.638491825411208</v>
      </c>
      <c r="FK46">
        <v>2.8201724724484762</v>
      </c>
      <c r="FL46">
        <v>3.0286985783405811</v>
      </c>
      <c r="FM46">
        <v>3.270487923183552</v>
      </c>
      <c r="FN46">
        <v>3.5541782355320919</v>
      </c>
      <c r="FP46">
        <v>11.188799928251811</v>
      </c>
      <c r="FQ46">
        <v>11.777122693824396</v>
      </c>
      <c r="FR46">
        <v>12.429723018454453</v>
      </c>
      <c r="FS46">
        <v>13.157542740014804</v>
      </c>
      <c r="FT46">
        <v>13.974100564405461</v>
      </c>
      <c r="FU46">
        <v>14.896277176709035</v>
      </c>
      <c r="FV46">
        <v>15.945395900922847</v>
      </c>
      <c r="FW46">
        <v>17.148731190811901</v>
      </c>
      <c r="FX46">
        <v>18.541644750824275</v>
      </c>
      <c r="FZ46">
        <v>1.3870359917806496</v>
      </c>
      <c r="GA46">
        <v>1.4356838973417467</v>
      </c>
      <c r="GB46">
        <v>1.4878675288277776</v>
      </c>
      <c r="GC46">
        <v>1.5439867897975148</v>
      </c>
      <c r="GD46">
        <v>1.6045042375623524</v>
      </c>
      <c r="GE46">
        <v>1.6699578498741658</v>
      </c>
      <c r="GF46">
        <v>1.7409770449283286</v>
      </c>
      <c r="GG46">
        <v>1.8183029644518314</v>
      </c>
      <c r="GH46">
        <v>1.9028144043150235</v>
      </c>
      <c r="GJ46">
        <v>7.4491998491369458</v>
      </c>
      <c r="GK46">
        <v>7.7074857229649751</v>
      </c>
      <c r="GL46">
        <v>7.9842058136900533</v>
      </c>
      <c r="GM46">
        <v>8.2813922539924221</v>
      </c>
      <c r="GN46">
        <v>8.6013848587148942</v>
      </c>
      <c r="GO46">
        <v>8.9468911265029618</v>
      </c>
      <c r="GP46">
        <v>9.3210607104401788</v>
      </c>
      <c r="GQ46">
        <v>9.7275785514016064</v>
      </c>
      <c r="GR46">
        <v>10.170782298074727</v>
      </c>
      <c r="GT46">
        <v>176.10832370591925</v>
      </c>
      <c r="GU46">
        <v>176.44582176446789</v>
      </c>
      <c r="GV46">
        <v>176.72951207681643</v>
      </c>
      <c r="GW46">
        <v>176.9713014216594</v>
      </c>
      <c r="GX46">
        <v>177.17982752755154</v>
      </c>
      <c r="GY46">
        <v>177.36150817458878</v>
      </c>
      <c r="GZ46">
        <v>177.52121089142167</v>
      </c>
      <c r="HA46">
        <v>177.66269414087617</v>
      </c>
      <c r="HB46">
        <v>177.78890602282894</v>
      </c>
      <c r="HD46">
        <v>159.8293465881496</v>
      </c>
      <c r="HE46">
        <v>161.45835524917572</v>
      </c>
      <c r="HF46">
        <v>162.8512688091881</v>
      </c>
      <c r="HG46">
        <v>164.05460409907715</v>
      </c>
      <c r="HH46">
        <v>165.10372282329098</v>
      </c>
      <c r="HI46">
        <v>166.02589943559454</v>
      </c>
      <c r="HJ46">
        <v>166.8424572599852</v>
      </c>
      <c r="HK46">
        <v>167.57027698154553</v>
      </c>
      <c r="HL46">
        <v>168.2228773061756</v>
      </c>
      <c r="HN46">
        <v>124.99202019855866</v>
      </c>
      <c r="HO46">
        <v>154.53665493812838</v>
      </c>
      <c r="HP46">
        <v>164.05460409907715</v>
      </c>
      <c r="HQ46">
        <v>168.46537934635529</v>
      </c>
      <c r="HR46">
        <v>170.98067756861832</v>
      </c>
      <c r="HS46">
        <v>172.6004053401129</v>
      </c>
      <c r="HT46">
        <v>173.72892255049885</v>
      </c>
      <c r="HU46">
        <v>174.55966796899449</v>
      </c>
      <c r="HV46">
        <v>175.19651424093092</v>
      </c>
      <c r="HX46">
        <v>97.386043151267273</v>
      </c>
      <c r="HY46">
        <v>111.25050550713324</v>
      </c>
      <c r="HZ46">
        <v>122.94921511659045</v>
      </c>
      <c r="IA46">
        <v>132.22083313592793</v>
      </c>
      <c r="IB46">
        <v>139.39870535499554</v>
      </c>
      <c r="IC46">
        <v>144.95807059846098</v>
      </c>
      <c r="ID46">
        <v>149.31482691040486</v>
      </c>
      <c r="IE46">
        <v>152.78388844269253</v>
      </c>
      <c r="IF46">
        <v>155.59233133221989</v>
      </c>
      <c r="IH46">
        <v>4.299862820192061</v>
      </c>
      <c r="II46">
        <v>4.8034857590690763</v>
      </c>
      <c r="IJ46">
        <v>5.4403320310055108</v>
      </c>
      <c r="IK46">
        <v>6.271077449501135</v>
      </c>
      <c r="IL46">
        <v>7.3995946598871001</v>
      </c>
      <c r="IM46">
        <v>9.0193224313816813</v>
      </c>
      <c r="IN46">
        <v>11.534620653644723</v>
      </c>
      <c r="IO46">
        <v>15.945395900922847</v>
      </c>
      <c r="IP46">
        <v>25.463345061871607</v>
      </c>
      <c r="IR46">
        <v>22.097892115688722</v>
      </c>
      <c r="IS46">
        <v>24.407668667780101</v>
      </c>
      <c r="IT46">
        <v>27.216111557307471</v>
      </c>
      <c r="IU46">
        <v>30.685173089595125</v>
      </c>
      <c r="IV46">
        <v>35.041929401539015</v>
      </c>
      <c r="IW46">
        <v>40.601294645004465</v>
      </c>
      <c r="IX46">
        <v>47.779166864072074</v>
      </c>
      <c r="IY46">
        <v>57.050784883409548</v>
      </c>
      <c r="IZ46">
        <v>68.749494492866759</v>
      </c>
      <c r="JB46">
        <v>2.0978085861921443</v>
      </c>
      <c r="JC46">
        <v>2.2110939771710747</v>
      </c>
      <c r="JD46">
        <v>2.3373058591238163</v>
      </c>
      <c r="JE46">
        <v>2.4787891085783258</v>
      </c>
      <c r="JF46">
        <v>2.638491825411208</v>
      </c>
      <c r="JG46">
        <v>2.8201724724484762</v>
      </c>
      <c r="JH46">
        <v>3.0286985783405811</v>
      </c>
      <c r="JI46">
        <v>3.270487923183552</v>
      </c>
      <c r="JJ46">
        <v>3.5541782355320919</v>
      </c>
      <c r="JL46">
        <v>11.188799928251811</v>
      </c>
      <c r="JM46">
        <v>11.777122693824396</v>
      </c>
      <c r="JN46">
        <v>12.429723018454453</v>
      </c>
      <c r="JO46">
        <v>13.157542740014804</v>
      </c>
      <c r="JP46">
        <v>13.974100564405461</v>
      </c>
      <c r="JQ46">
        <v>14.896277176709035</v>
      </c>
      <c r="JR46">
        <v>15.945395900922847</v>
      </c>
      <c r="JS46">
        <v>17.148731190811901</v>
      </c>
      <c r="JT46">
        <v>18.541644750824275</v>
      </c>
      <c r="JV46">
        <v>1.3870359917806496</v>
      </c>
      <c r="JW46">
        <v>1.4356838973417467</v>
      </c>
      <c r="JX46">
        <v>1.4878675288277776</v>
      </c>
      <c r="JY46">
        <v>1.5439867897975148</v>
      </c>
      <c r="JZ46">
        <v>1.6045042375623524</v>
      </c>
      <c r="KA46">
        <v>1.6699578498741658</v>
      </c>
      <c r="KB46">
        <v>1.7409770449283286</v>
      </c>
      <c r="KC46">
        <v>1.8183029644518314</v>
      </c>
      <c r="KD46">
        <v>1.9028144043150235</v>
      </c>
      <c r="KF46">
        <v>7.4491998491369458</v>
      </c>
      <c r="KG46">
        <v>7.7074857229649751</v>
      </c>
      <c r="KH46">
        <v>7.9842058136900533</v>
      </c>
      <c r="KI46">
        <v>8.2813922539924221</v>
      </c>
      <c r="KJ46">
        <v>8.6013848587148942</v>
      </c>
      <c r="KK46">
        <v>8.9468911265029618</v>
      </c>
      <c r="KL46">
        <v>9.3210607104401788</v>
      </c>
      <c r="KM46">
        <v>9.7275785514016064</v>
      </c>
      <c r="KN46">
        <v>10.170782298074727</v>
      </c>
      <c r="KP46">
        <v>176.10832370591925</v>
      </c>
      <c r="KQ46">
        <v>176.44582176446789</v>
      </c>
      <c r="KR46">
        <v>176.72951207681643</v>
      </c>
      <c r="KS46">
        <v>176.9713014216594</v>
      </c>
      <c r="KT46">
        <v>177.17982752755154</v>
      </c>
      <c r="KU46">
        <v>177.36150817458878</v>
      </c>
      <c r="KV46">
        <v>177.52121089142167</v>
      </c>
      <c r="KW46">
        <v>177.66269414087617</v>
      </c>
      <c r="KX46">
        <v>177.78890602282894</v>
      </c>
      <c r="KZ46">
        <v>159.8293465881496</v>
      </c>
      <c r="LA46">
        <v>161.45835524917572</v>
      </c>
      <c r="LB46">
        <v>162.8512688091881</v>
      </c>
      <c r="LC46">
        <v>164.05460409907715</v>
      </c>
      <c r="LD46">
        <v>165.10372282329098</v>
      </c>
      <c r="LE46">
        <v>166.02589943559454</v>
      </c>
      <c r="LF46">
        <v>166.8424572599852</v>
      </c>
      <c r="LG46">
        <v>167.57027698154553</v>
      </c>
      <c r="LH46">
        <v>168.2228773061756</v>
      </c>
      <c r="LJ46">
        <v>124.99202019855866</v>
      </c>
      <c r="LK46">
        <v>154.53665493812838</v>
      </c>
      <c r="LL46">
        <v>164.05460409907715</v>
      </c>
      <c r="LM46">
        <v>168.46537934635529</v>
      </c>
      <c r="LN46">
        <v>170.98067756861832</v>
      </c>
      <c r="LO46">
        <v>172.6004053401129</v>
      </c>
      <c r="LP46">
        <v>173.72892255049885</v>
      </c>
      <c r="LQ46">
        <v>174.55966796899449</v>
      </c>
      <c r="LR46">
        <v>175.19651424093092</v>
      </c>
      <c r="LT46">
        <v>97.386043151267273</v>
      </c>
      <c r="LU46">
        <v>111.25050550713324</v>
      </c>
      <c r="LV46">
        <v>122.94921511659045</v>
      </c>
      <c r="LW46">
        <v>132.22083313592793</v>
      </c>
      <c r="LX46">
        <v>139.39870535499554</v>
      </c>
      <c r="LY46">
        <v>144.95807059846098</v>
      </c>
      <c r="LZ46">
        <v>149.31482691040486</v>
      </c>
      <c r="MA46">
        <v>152.78388844269253</v>
      </c>
      <c r="MB46">
        <v>155.59233133221989</v>
      </c>
      <c r="MD46">
        <v>4.299862820192061</v>
      </c>
      <c r="ME46">
        <v>4.8034857590690763</v>
      </c>
      <c r="MF46">
        <v>5.4403320310055108</v>
      </c>
      <c r="MG46">
        <v>6.271077449501135</v>
      </c>
      <c r="MH46">
        <v>7.3995946598871001</v>
      </c>
      <c r="MI46">
        <v>9.0193224313816813</v>
      </c>
      <c r="MJ46">
        <v>11.534620653644723</v>
      </c>
      <c r="MK46">
        <v>15.945395900922847</v>
      </c>
      <c r="ML46">
        <v>25.463345061871607</v>
      </c>
      <c r="MN46">
        <v>22.097892115688722</v>
      </c>
      <c r="MO46">
        <v>24.407668667780101</v>
      </c>
      <c r="MP46">
        <v>27.216111557307471</v>
      </c>
      <c r="MQ46">
        <v>30.685173089595125</v>
      </c>
      <c r="MR46">
        <v>35.041929401539015</v>
      </c>
      <c r="MS46">
        <v>40.601294645004465</v>
      </c>
      <c r="MT46">
        <v>47.779166864072074</v>
      </c>
      <c r="MU46">
        <v>57.050784883409548</v>
      </c>
      <c r="MV46">
        <v>68.749494492866759</v>
      </c>
      <c r="MX46">
        <v>2.0978085861921443</v>
      </c>
      <c r="MY46">
        <v>2.2110939771710747</v>
      </c>
      <c r="MZ46">
        <v>2.3373058591238163</v>
      </c>
      <c r="NA46">
        <v>2.4787891085783258</v>
      </c>
      <c r="NB46">
        <v>2.638491825411208</v>
      </c>
      <c r="NC46">
        <v>2.8201724724484762</v>
      </c>
      <c r="ND46">
        <v>3.0286985783405811</v>
      </c>
      <c r="NE46">
        <v>3.270487923183552</v>
      </c>
      <c r="NF46">
        <v>3.5541782355320919</v>
      </c>
      <c r="NH46">
        <v>11.188799928251811</v>
      </c>
      <c r="NI46">
        <v>11.777122693824396</v>
      </c>
      <c r="NJ46">
        <v>12.429723018454453</v>
      </c>
      <c r="NK46">
        <v>13.157542740014804</v>
      </c>
      <c r="NL46">
        <v>13.974100564405461</v>
      </c>
      <c r="NM46">
        <v>14.896277176709035</v>
      </c>
      <c r="NN46">
        <v>15.945395900922847</v>
      </c>
      <c r="NO46">
        <v>17.148731190811901</v>
      </c>
      <c r="NP46">
        <v>18.541644750824275</v>
      </c>
      <c r="NR46">
        <v>1.3870359917806496</v>
      </c>
      <c r="NS46">
        <v>1.4356838973417467</v>
      </c>
      <c r="NT46">
        <v>1.4878675288277776</v>
      </c>
      <c r="NU46">
        <v>1.5439867897975148</v>
      </c>
      <c r="NV46">
        <v>1.6045042375623524</v>
      </c>
      <c r="NW46">
        <v>1.6699578498741658</v>
      </c>
      <c r="NX46">
        <v>1.7409770449283286</v>
      </c>
      <c r="NY46">
        <v>1.8183029644518314</v>
      </c>
      <c r="NZ46">
        <v>1.9028144043150235</v>
      </c>
      <c r="OB46">
        <v>7.4491998491369458</v>
      </c>
      <c r="OC46">
        <v>7.7074857229649751</v>
      </c>
      <c r="OD46">
        <v>7.9842058136900533</v>
      </c>
      <c r="OE46">
        <v>8.2813922539924221</v>
      </c>
      <c r="OF46">
        <v>8.6013848587148942</v>
      </c>
      <c r="OG46">
        <v>8.9468911265029618</v>
      </c>
      <c r="OH46">
        <v>9.3210607104401788</v>
      </c>
      <c r="OI46">
        <v>9.7275785514016064</v>
      </c>
      <c r="OJ46">
        <v>10.170782298074727</v>
      </c>
      <c r="OL46">
        <v>176.10832370591925</v>
      </c>
      <c r="OM46">
        <v>176.44582176446789</v>
      </c>
      <c r="ON46">
        <v>176.72951207681643</v>
      </c>
      <c r="OO46">
        <v>176.9713014216594</v>
      </c>
      <c r="OP46">
        <v>177.17982752755154</v>
      </c>
      <c r="OQ46">
        <v>177.36150817458878</v>
      </c>
      <c r="OR46">
        <v>177.52121089142167</v>
      </c>
      <c r="OS46">
        <v>177.66269414087617</v>
      </c>
      <c r="OT46">
        <v>177.78890602282894</v>
      </c>
      <c r="OV46">
        <v>159.8293465881496</v>
      </c>
      <c r="OW46">
        <v>161.45835524917572</v>
      </c>
      <c r="OX46">
        <v>162.8512688091881</v>
      </c>
      <c r="OY46">
        <v>164.05460409907715</v>
      </c>
      <c r="OZ46">
        <v>165.10372282329098</v>
      </c>
      <c r="PA46">
        <v>166.02589943559454</v>
      </c>
      <c r="PB46">
        <v>166.8424572599852</v>
      </c>
      <c r="PC46">
        <v>167.57027698154553</v>
      </c>
      <c r="PD46">
        <v>168.2228773061756</v>
      </c>
      <c r="PF46">
        <v>124.99202019855866</v>
      </c>
      <c r="PG46">
        <v>154.53665493812838</v>
      </c>
      <c r="PH46">
        <v>164.05460409907715</v>
      </c>
      <c r="PI46">
        <v>168.46537934635529</v>
      </c>
      <c r="PJ46">
        <v>170.98067756861832</v>
      </c>
      <c r="PK46">
        <v>172.6004053401129</v>
      </c>
      <c r="PL46">
        <v>173.72892255049885</v>
      </c>
      <c r="PM46">
        <v>174.55966796899449</v>
      </c>
      <c r="PN46">
        <v>175.19651424093092</v>
      </c>
      <c r="PP46">
        <v>97.386043151267273</v>
      </c>
      <c r="PQ46">
        <v>111.25050550713324</v>
      </c>
      <c r="PR46">
        <v>122.94921511659045</v>
      </c>
      <c r="PS46">
        <v>132.22083313592793</v>
      </c>
      <c r="PT46">
        <v>139.39870535499554</v>
      </c>
      <c r="PU46">
        <v>144.95807059846098</v>
      </c>
      <c r="PV46">
        <v>149.31482691040486</v>
      </c>
      <c r="PW46">
        <v>152.78388844269253</v>
      </c>
      <c r="PX46">
        <v>155.59233133221989</v>
      </c>
      <c r="PZ46">
        <v>4.299862820192061</v>
      </c>
      <c r="QA46">
        <v>4.8034857590690763</v>
      </c>
      <c r="QB46">
        <v>5.4403320310055108</v>
      </c>
      <c r="QC46">
        <v>6.271077449501135</v>
      </c>
      <c r="QD46">
        <v>7.3995946598871001</v>
      </c>
      <c r="QE46">
        <v>9.0193224313816813</v>
      </c>
      <c r="QF46">
        <v>11.534620653644723</v>
      </c>
      <c r="QG46">
        <v>15.945395900922847</v>
      </c>
      <c r="QH46">
        <v>25.463345061871607</v>
      </c>
      <c r="QJ46">
        <v>22.097892115688722</v>
      </c>
      <c r="QK46">
        <v>24.407668667780101</v>
      </c>
      <c r="QL46">
        <v>27.216111557307471</v>
      </c>
      <c r="QM46">
        <v>30.685173089595125</v>
      </c>
      <c r="QN46">
        <v>35.041929401539015</v>
      </c>
      <c r="QO46">
        <v>40.601294645004465</v>
      </c>
      <c r="QP46">
        <v>47.779166864072074</v>
      </c>
      <c r="QQ46">
        <v>57.050784883409548</v>
      </c>
      <c r="QR46">
        <v>68.749494492866759</v>
      </c>
      <c r="QT46">
        <v>2.0978085861921443</v>
      </c>
      <c r="QU46">
        <v>2.2110939771710747</v>
      </c>
      <c r="QV46">
        <v>2.3373058591238163</v>
      </c>
      <c r="QW46">
        <v>2.4787891085783258</v>
      </c>
      <c r="QX46">
        <v>2.638491825411208</v>
      </c>
      <c r="QY46">
        <v>2.8201724724484762</v>
      </c>
      <c r="QZ46">
        <v>3.0286985783405811</v>
      </c>
      <c r="RA46">
        <v>3.270487923183552</v>
      </c>
      <c r="RB46">
        <v>3.5541782355320919</v>
      </c>
      <c r="RD46">
        <v>11.188799928251811</v>
      </c>
      <c r="RE46">
        <v>11.777122693824396</v>
      </c>
      <c r="RF46">
        <v>12.429723018454453</v>
      </c>
      <c r="RG46">
        <v>13.157542740014804</v>
      </c>
      <c r="RH46">
        <v>13.974100564405461</v>
      </c>
      <c r="RI46">
        <v>14.896277176709035</v>
      </c>
      <c r="RJ46">
        <v>15.945395900922847</v>
      </c>
      <c r="RK46">
        <v>17.148731190811901</v>
      </c>
      <c r="RL46">
        <v>18.541644750824275</v>
      </c>
      <c r="RN46">
        <v>1.3870359917806496</v>
      </c>
      <c r="RO46">
        <v>1.4356838973417467</v>
      </c>
      <c r="RP46">
        <v>1.4878675288277776</v>
      </c>
      <c r="RQ46">
        <v>1.5439867897975148</v>
      </c>
      <c r="RR46">
        <v>1.6045042375623524</v>
      </c>
      <c r="RS46">
        <v>1.6699578498741658</v>
      </c>
      <c r="RT46">
        <v>1.7409770449283286</v>
      </c>
      <c r="RU46">
        <v>1.8183029644518314</v>
      </c>
      <c r="RV46">
        <v>1.9028144043150235</v>
      </c>
      <c r="RX46">
        <v>7.4491998491369458</v>
      </c>
      <c r="RY46">
        <v>7.7074857229649751</v>
      </c>
      <c r="RZ46">
        <v>7.9842058136900533</v>
      </c>
      <c r="SA46">
        <v>8.2813922539924221</v>
      </c>
      <c r="SB46">
        <v>8.6013848587148942</v>
      </c>
      <c r="SC46">
        <v>8.9468911265029618</v>
      </c>
      <c r="SD46">
        <v>9.3210607104401788</v>
      </c>
      <c r="SE46">
        <v>9.7275785514016064</v>
      </c>
      <c r="SF46">
        <v>10.170782298074727</v>
      </c>
      <c r="SH46">
        <v>176.10832370591925</v>
      </c>
      <c r="SI46">
        <v>176.44582176446789</v>
      </c>
      <c r="SJ46">
        <v>176.72951207681643</v>
      </c>
      <c r="SK46">
        <v>176.9713014216594</v>
      </c>
      <c r="SL46">
        <v>177.17982752755154</v>
      </c>
      <c r="SM46">
        <v>177.36150817458878</v>
      </c>
      <c r="SN46">
        <v>177.52121089142167</v>
      </c>
      <c r="SO46">
        <v>177.66269414087617</v>
      </c>
      <c r="SP46">
        <v>177.78890602282894</v>
      </c>
      <c r="SR46">
        <v>159.8293465881496</v>
      </c>
      <c r="SS46">
        <v>161.45835524917572</v>
      </c>
      <c r="ST46">
        <v>162.8512688091881</v>
      </c>
      <c r="SU46">
        <v>164.05460409907715</v>
      </c>
      <c r="SV46">
        <v>165.10372282329098</v>
      </c>
      <c r="SW46">
        <v>166.02589943559454</v>
      </c>
      <c r="SX46">
        <v>166.8424572599852</v>
      </c>
      <c r="SY46">
        <v>167.57027698154553</v>
      </c>
      <c r="SZ46">
        <v>168.2228773061756</v>
      </c>
      <c r="TB46">
        <v>124.99202019855866</v>
      </c>
      <c r="TC46">
        <v>154.53665493812838</v>
      </c>
      <c r="TD46">
        <v>164.05460409907715</v>
      </c>
      <c r="TE46">
        <v>168.46537934635529</v>
      </c>
      <c r="TF46">
        <v>170.98067756861832</v>
      </c>
      <c r="TG46">
        <v>172.6004053401129</v>
      </c>
      <c r="TH46">
        <v>173.72892255049885</v>
      </c>
      <c r="TI46">
        <v>174.55966796899449</v>
      </c>
      <c r="TJ46">
        <v>175.19651424093092</v>
      </c>
      <c r="TL46">
        <v>97.386043151267273</v>
      </c>
      <c r="TM46">
        <v>111.25050550713324</v>
      </c>
      <c r="TN46">
        <v>122.94921511659045</v>
      </c>
      <c r="TO46">
        <v>132.22083313592793</v>
      </c>
      <c r="TP46">
        <v>139.39870535499554</v>
      </c>
      <c r="TQ46">
        <v>144.95807059846098</v>
      </c>
      <c r="TR46">
        <v>149.31482691040486</v>
      </c>
      <c r="TS46">
        <v>152.78388844269253</v>
      </c>
      <c r="TT46">
        <v>155.59233133221989</v>
      </c>
      <c r="TV46">
        <v>4.299862820192061</v>
      </c>
      <c r="TW46">
        <v>4.8034857590690763</v>
      </c>
      <c r="TX46">
        <v>5.4403320310055108</v>
      </c>
      <c r="TY46">
        <v>6.271077449501135</v>
      </c>
      <c r="TZ46">
        <v>7.3995946598871001</v>
      </c>
      <c r="UA46">
        <v>9.0193224313816813</v>
      </c>
      <c r="UB46">
        <v>11.534620653644723</v>
      </c>
      <c r="UC46">
        <v>15.945395900922847</v>
      </c>
      <c r="UD46">
        <v>25.463345061871607</v>
      </c>
      <c r="UF46">
        <v>22.097892115688722</v>
      </c>
      <c r="UG46">
        <v>24.407668667780101</v>
      </c>
      <c r="UH46">
        <v>27.216111557307471</v>
      </c>
      <c r="UI46">
        <v>30.685173089595125</v>
      </c>
      <c r="UJ46">
        <v>35.041929401539015</v>
      </c>
      <c r="UK46">
        <v>40.601294645004465</v>
      </c>
      <c r="UL46">
        <v>47.779166864072074</v>
      </c>
      <c r="UM46">
        <v>57.050784883409548</v>
      </c>
      <c r="UN46">
        <v>68.749494492866759</v>
      </c>
      <c r="UP46">
        <v>2.0978085861921443</v>
      </c>
      <c r="UQ46">
        <v>2.2110939771710747</v>
      </c>
      <c r="UR46">
        <v>2.3373058591238163</v>
      </c>
      <c r="US46">
        <v>2.4787891085783258</v>
      </c>
      <c r="UT46">
        <v>2.638491825411208</v>
      </c>
      <c r="UU46">
        <v>2.8201724724484762</v>
      </c>
      <c r="UV46">
        <v>3.0286985783405811</v>
      </c>
      <c r="UW46">
        <v>3.270487923183552</v>
      </c>
      <c r="UX46">
        <v>3.5541782355320919</v>
      </c>
      <c r="UZ46">
        <v>11.188799928251811</v>
      </c>
      <c r="VA46">
        <v>11.777122693824396</v>
      </c>
      <c r="VB46">
        <v>12.429723018454453</v>
      </c>
      <c r="VC46">
        <v>13.157542740014804</v>
      </c>
      <c r="VD46">
        <v>13.974100564405461</v>
      </c>
      <c r="VE46">
        <v>14.896277176709035</v>
      </c>
      <c r="VF46">
        <v>15.945395900922847</v>
      </c>
      <c r="VG46">
        <v>17.148731190811901</v>
      </c>
      <c r="VH46">
        <v>18.541644750824275</v>
      </c>
      <c r="VJ46">
        <v>1.3870359917806496</v>
      </c>
      <c r="VK46">
        <v>1.4356838973417467</v>
      </c>
      <c r="VL46">
        <v>1.4878675288277776</v>
      </c>
      <c r="VM46">
        <v>1.5439867897975148</v>
      </c>
      <c r="VN46">
        <v>1.6045042375623524</v>
      </c>
      <c r="VO46">
        <v>1.6699578498741658</v>
      </c>
      <c r="VP46">
        <v>1.7409770449283286</v>
      </c>
      <c r="VQ46">
        <v>1.8183029644518314</v>
      </c>
      <c r="VR46">
        <v>1.9028144043150235</v>
      </c>
      <c r="VT46">
        <v>7.4491998491369458</v>
      </c>
      <c r="VU46">
        <v>7.7074857229649751</v>
      </c>
      <c r="VV46">
        <v>7.9842058136900533</v>
      </c>
      <c r="VW46">
        <v>8.2813922539924221</v>
      </c>
      <c r="VX46">
        <v>8.6013848587148942</v>
      </c>
      <c r="VY46">
        <v>8.9468911265029618</v>
      </c>
      <c r="VZ46">
        <v>9.3210607104401788</v>
      </c>
      <c r="WA46">
        <v>9.7275785514016064</v>
      </c>
      <c r="WB46">
        <v>10.170782298074727</v>
      </c>
      <c r="WC46">
        <v>10.655811632007655</v>
      </c>
    </row>
    <row r="47" spans="2:601">
      <c r="B47">
        <v>173.01894259317021</v>
      </c>
      <c r="C47">
        <v>173.62075183238687</v>
      </c>
      <c r="D47">
        <v>174.1273717189332</v>
      </c>
      <c r="E47">
        <v>174.55966796899449</v>
      </c>
      <c r="F47">
        <v>174.9328382741468</v>
      </c>
      <c r="G47">
        <v>175.25821024548094</v>
      </c>
      <c r="H47">
        <v>175.54439716667369</v>
      </c>
      <c r="I47">
        <v>175.79806364184037</v>
      </c>
      <c r="J47">
        <v>176.0244463273965</v>
      </c>
      <c r="L47">
        <v>162.62378490028078</v>
      </c>
      <c r="M47">
        <v>164.05460409907715</v>
      </c>
      <c r="N47">
        <v>165.27255411936665</v>
      </c>
      <c r="O47">
        <v>166.32095751217236</v>
      </c>
      <c r="P47">
        <v>167.23233685531713</v>
      </c>
      <c r="Q47">
        <v>168.03152434841621</v>
      </c>
      <c r="R47">
        <v>168.73777424227643</v>
      </c>
      <c r="S47">
        <v>169.36622550788792</v>
      </c>
      <c r="T47">
        <v>169.92893304115012</v>
      </c>
      <c r="V47">
        <v>111.25050550713324</v>
      </c>
      <c r="W47">
        <v>139.39870535499554</v>
      </c>
      <c r="X47">
        <v>152.78388844269253</v>
      </c>
      <c r="Y47">
        <v>159.8293465881496</v>
      </c>
      <c r="Z47">
        <v>164.05460409907715</v>
      </c>
      <c r="AA47">
        <v>166.8424572599852</v>
      </c>
      <c r="AB47">
        <v>168.8112000717482</v>
      </c>
      <c r="AC47">
        <v>170.27242144859838</v>
      </c>
      <c r="AD47">
        <v>171.39861514128512</v>
      </c>
      <c r="AF47">
        <v>98.652541791114729</v>
      </c>
      <c r="AG47">
        <v>114.5377284765778</v>
      </c>
      <c r="AH47">
        <v>127.26640190097714</v>
      </c>
      <c r="AI47">
        <v>136.80873932249207</v>
      </c>
      <c r="AJ47">
        <v>143.86462338841079</v>
      </c>
      <c r="AK47">
        <v>149.145795494103</v>
      </c>
      <c r="AL47">
        <v>153.18365315571307</v>
      </c>
      <c r="AM47">
        <v>156.34200300123729</v>
      </c>
      <c r="AN47">
        <v>158.8657601196328</v>
      </c>
      <c r="AP47">
        <v>7.7074857229649751</v>
      </c>
      <c r="AQ47">
        <v>8.6013848587148942</v>
      </c>
      <c r="AR47">
        <v>9.7275785514016064</v>
      </c>
      <c r="AS47">
        <v>11.188799928251811</v>
      </c>
      <c r="AT47">
        <v>13.157542740014804</v>
      </c>
      <c r="AU47">
        <v>15.945395900922847</v>
      </c>
      <c r="AV47">
        <v>20.170653411850395</v>
      </c>
      <c r="AW47">
        <v>27.216111557307471</v>
      </c>
      <c r="AX47">
        <v>40.601294645004465</v>
      </c>
      <c r="AZ47">
        <v>19.078694537097391</v>
      </c>
      <c r="BA47">
        <v>21.134239880367218</v>
      </c>
      <c r="BB47">
        <v>23.657996998762698</v>
      </c>
      <c r="BC47">
        <v>26.816346844286933</v>
      </c>
      <c r="BD47">
        <v>30.854204505897002</v>
      </c>
      <c r="BE47">
        <v>36.135376611589201</v>
      </c>
      <c r="BF47">
        <v>43.191260677507927</v>
      </c>
      <c r="BG47">
        <v>52.733598099022863</v>
      </c>
      <c r="BH47">
        <v>65.462271523422203</v>
      </c>
      <c r="BJ47">
        <v>3.7722836093798406</v>
      </c>
      <c r="BK47">
        <v>3.9755536726035103</v>
      </c>
      <c r="BL47">
        <v>4.2019363581596281</v>
      </c>
      <c r="BM47">
        <v>4.45560283332631</v>
      </c>
      <c r="BN47">
        <v>4.7417897545190471</v>
      </c>
      <c r="BO47">
        <v>5.0671617258531967</v>
      </c>
      <c r="BP47">
        <v>5.4403320310055108</v>
      </c>
      <c r="BQ47">
        <v>5.8726282810667954</v>
      </c>
      <c r="BR47">
        <v>6.3792481676131274</v>
      </c>
      <c r="BT47">
        <v>9.5643929661628562</v>
      </c>
      <c r="BU47">
        <v>10.071066958849869</v>
      </c>
      <c r="BV47">
        <v>10.633774492112082</v>
      </c>
      <c r="BW47">
        <v>11.262225757723584</v>
      </c>
      <c r="BX47">
        <v>11.968475651583802</v>
      </c>
      <c r="BY47">
        <v>12.767663144682871</v>
      </c>
      <c r="BZ47">
        <v>13.679042487827658</v>
      </c>
      <c r="CA47">
        <v>14.727445880633354</v>
      </c>
      <c r="CB47">
        <v>15.945395900922847</v>
      </c>
      <c r="CD47">
        <v>2.4955732833842745</v>
      </c>
      <c r="CE47">
        <v>2.5830206686350579</v>
      </c>
      <c r="CF47">
        <v>2.6768144670864729</v>
      </c>
      <c r="CG47">
        <v>2.7776710078858713</v>
      </c>
      <c r="CH47">
        <v>2.8864185438646075</v>
      </c>
      <c r="CI47">
        <v>3.0040199786950694</v>
      </c>
      <c r="CJ47">
        <v>3.1316013606210618</v>
      </c>
      <c r="CK47">
        <v>3.270487923183552</v>
      </c>
      <c r="CL47">
        <v>3.4222501097837466</v>
      </c>
      <c r="CN47">
        <v>6.3554178363070122</v>
      </c>
      <c r="CO47">
        <v>6.5764941434447195</v>
      </c>
      <c r="CP47">
        <v>6.813430088599489</v>
      </c>
      <c r="CQ47">
        <v>7.0679867265479288</v>
      </c>
      <c r="CR47">
        <v>7.342194348976065</v>
      </c>
      <c r="CS47">
        <v>7.6384056510976563</v>
      </c>
      <c r="CT47">
        <v>7.9593619244485865</v>
      </c>
      <c r="CU47">
        <v>8.3082761274833246</v>
      </c>
      <c r="CV47">
        <v>8.6889380323807615</v>
      </c>
      <c r="CX47">
        <v>173.01894259317021</v>
      </c>
      <c r="CY47">
        <v>173.62075183238687</v>
      </c>
      <c r="CZ47">
        <v>174.1273717189332</v>
      </c>
      <c r="DA47">
        <v>174.55966796899449</v>
      </c>
      <c r="DB47">
        <v>174.9328382741468</v>
      </c>
      <c r="DC47">
        <v>175.25821024548094</v>
      </c>
      <c r="DD47">
        <v>175.54439716667369</v>
      </c>
      <c r="DE47">
        <v>175.79806364184037</v>
      </c>
      <c r="DF47">
        <v>176.0244463273965</v>
      </c>
      <c r="DH47">
        <v>162.62378490028078</v>
      </c>
      <c r="DI47">
        <v>164.05460409907715</v>
      </c>
      <c r="DJ47">
        <v>165.27255411936665</v>
      </c>
      <c r="DK47">
        <v>166.32095751217236</v>
      </c>
      <c r="DL47">
        <v>167.23233685531713</v>
      </c>
      <c r="DM47">
        <v>168.03152434841621</v>
      </c>
      <c r="DN47">
        <v>168.73777424227643</v>
      </c>
      <c r="DO47">
        <v>169.36622550788792</v>
      </c>
      <c r="DP47">
        <v>169.92893304115012</v>
      </c>
      <c r="DR47">
        <v>111.25050550713324</v>
      </c>
      <c r="DS47">
        <v>139.39870535499554</v>
      </c>
      <c r="DT47">
        <v>152.78388844269253</v>
      </c>
      <c r="DU47">
        <v>159.8293465881496</v>
      </c>
      <c r="DV47">
        <v>164.05460409907715</v>
      </c>
      <c r="DW47">
        <v>166.8424572599852</v>
      </c>
      <c r="DX47">
        <v>168.8112000717482</v>
      </c>
      <c r="DY47">
        <v>170.27242144859838</v>
      </c>
      <c r="DZ47">
        <v>171.39861514128512</v>
      </c>
      <c r="EB47">
        <v>98.652541791114729</v>
      </c>
      <c r="EC47">
        <v>114.5377284765778</v>
      </c>
      <c r="ED47">
        <v>127.26640190097714</v>
      </c>
      <c r="EE47">
        <v>136.80873932249207</v>
      </c>
      <c r="EF47">
        <v>143.86462338841079</v>
      </c>
      <c r="EG47">
        <v>149.145795494103</v>
      </c>
      <c r="EH47">
        <v>153.18365315571307</v>
      </c>
      <c r="EI47">
        <v>156.34200300123729</v>
      </c>
      <c r="EJ47">
        <v>158.8657601196328</v>
      </c>
      <c r="EL47">
        <v>7.7074857229649751</v>
      </c>
      <c r="EM47">
        <v>8.6013848587148942</v>
      </c>
      <c r="EN47">
        <v>9.7275785514016064</v>
      </c>
      <c r="EO47">
        <v>11.188799928251811</v>
      </c>
      <c r="EP47">
        <v>13.157542740014804</v>
      </c>
      <c r="EQ47">
        <v>15.945395900922847</v>
      </c>
      <c r="ER47">
        <v>20.170653411850395</v>
      </c>
      <c r="ES47">
        <v>27.216111557307471</v>
      </c>
      <c r="ET47">
        <v>40.601294645004465</v>
      </c>
      <c r="EV47">
        <v>19.078694537097391</v>
      </c>
      <c r="EW47">
        <v>21.134239880367218</v>
      </c>
      <c r="EX47">
        <v>23.657996998762698</v>
      </c>
      <c r="EY47">
        <v>26.816346844286933</v>
      </c>
      <c r="EZ47">
        <v>30.854204505897002</v>
      </c>
      <c r="FA47">
        <v>36.135376611589201</v>
      </c>
      <c r="FB47">
        <v>43.191260677507927</v>
      </c>
      <c r="FC47">
        <v>52.733598099022863</v>
      </c>
      <c r="FD47">
        <v>65.462271523422203</v>
      </c>
      <c r="FF47">
        <v>3.7722836093798406</v>
      </c>
      <c r="FG47">
        <v>3.9755536726035103</v>
      </c>
      <c r="FH47">
        <v>4.2019363581596281</v>
      </c>
      <c r="FI47">
        <v>4.45560283332631</v>
      </c>
      <c r="FJ47">
        <v>4.7417897545190471</v>
      </c>
      <c r="FK47">
        <v>5.0671617258531967</v>
      </c>
      <c r="FL47">
        <v>5.4403320310055108</v>
      </c>
      <c r="FM47">
        <v>5.8726282810667954</v>
      </c>
      <c r="FN47">
        <v>6.3792481676131274</v>
      </c>
      <c r="FP47">
        <v>9.5643929661628562</v>
      </c>
      <c r="FQ47">
        <v>10.071066958849869</v>
      </c>
      <c r="FR47">
        <v>10.633774492112082</v>
      </c>
      <c r="FS47">
        <v>11.262225757723584</v>
      </c>
      <c r="FT47">
        <v>11.968475651583802</v>
      </c>
      <c r="FU47">
        <v>12.767663144682871</v>
      </c>
      <c r="FV47">
        <v>13.679042487827658</v>
      </c>
      <c r="FW47">
        <v>14.727445880633354</v>
      </c>
      <c r="FX47">
        <v>15.945395900922847</v>
      </c>
      <c r="FZ47">
        <v>2.4955732833842745</v>
      </c>
      <c r="GA47">
        <v>2.5830206686350579</v>
      </c>
      <c r="GB47">
        <v>2.6768144670864729</v>
      </c>
      <c r="GC47">
        <v>2.7776710078858713</v>
      </c>
      <c r="GD47">
        <v>2.8864185438646075</v>
      </c>
      <c r="GE47">
        <v>3.0040199786950694</v>
      </c>
      <c r="GF47">
        <v>3.1316013606210618</v>
      </c>
      <c r="GG47">
        <v>3.270487923183552</v>
      </c>
      <c r="GH47">
        <v>3.4222501097837466</v>
      </c>
      <c r="GJ47">
        <v>6.3554178363070122</v>
      </c>
      <c r="GK47">
        <v>6.5764941434447195</v>
      </c>
      <c r="GL47">
        <v>6.813430088599489</v>
      </c>
      <c r="GM47">
        <v>7.0679867265479288</v>
      </c>
      <c r="GN47">
        <v>7.342194348976065</v>
      </c>
      <c r="GO47">
        <v>7.6384056510976563</v>
      </c>
      <c r="GP47">
        <v>7.9593619244485865</v>
      </c>
      <c r="GQ47">
        <v>8.3082761274833246</v>
      </c>
      <c r="GR47">
        <v>8.6889380323807615</v>
      </c>
      <c r="GT47">
        <v>173.01894259317021</v>
      </c>
      <c r="GU47">
        <v>173.62075183238687</v>
      </c>
      <c r="GV47">
        <v>174.1273717189332</v>
      </c>
      <c r="GW47">
        <v>174.55966796899449</v>
      </c>
      <c r="GX47">
        <v>174.9328382741468</v>
      </c>
      <c r="GY47">
        <v>175.25821024548094</v>
      </c>
      <c r="GZ47">
        <v>175.54439716667369</v>
      </c>
      <c r="HA47">
        <v>175.79806364184037</v>
      </c>
      <c r="HB47">
        <v>176.0244463273965</v>
      </c>
      <c r="HD47">
        <v>162.62378490028078</v>
      </c>
      <c r="HE47">
        <v>164.05460409907715</v>
      </c>
      <c r="HF47">
        <v>165.27255411936665</v>
      </c>
      <c r="HG47">
        <v>166.32095751217236</v>
      </c>
      <c r="HH47">
        <v>167.23233685531713</v>
      </c>
      <c r="HI47">
        <v>168.03152434841621</v>
      </c>
      <c r="HJ47">
        <v>168.73777424227643</v>
      </c>
      <c r="HK47">
        <v>169.36622550788792</v>
      </c>
      <c r="HL47">
        <v>169.92893304115012</v>
      </c>
      <c r="HN47">
        <v>111.25050550713324</v>
      </c>
      <c r="HO47">
        <v>139.39870535499554</v>
      </c>
      <c r="HP47">
        <v>152.78388844269253</v>
      </c>
      <c r="HQ47">
        <v>159.8293465881496</v>
      </c>
      <c r="HR47">
        <v>164.05460409907715</v>
      </c>
      <c r="HS47">
        <v>166.8424572599852</v>
      </c>
      <c r="HT47">
        <v>168.8112000717482</v>
      </c>
      <c r="HU47">
        <v>170.27242144859838</v>
      </c>
      <c r="HV47">
        <v>171.39861514128512</v>
      </c>
      <c r="HX47">
        <v>98.652541791114729</v>
      </c>
      <c r="HY47">
        <v>114.5377284765778</v>
      </c>
      <c r="HZ47">
        <v>127.26640190097714</v>
      </c>
      <c r="IA47">
        <v>136.80873932249207</v>
      </c>
      <c r="IB47">
        <v>143.86462338841079</v>
      </c>
      <c r="IC47">
        <v>149.145795494103</v>
      </c>
      <c r="ID47">
        <v>153.18365315571307</v>
      </c>
      <c r="IE47">
        <v>156.34200300123729</v>
      </c>
      <c r="IF47">
        <v>158.8657601196328</v>
      </c>
      <c r="IH47">
        <v>7.7074857229649751</v>
      </c>
      <c r="II47">
        <v>8.6013848587148942</v>
      </c>
      <c r="IJ47">
        <v>9.7275785514016064</v>
      </c>
      <c r="IK47">
        <v>11.188799928251811</v>
      </c>
      <c r="IL47">
        <v>13.157542740014804</v>
      </c>
      <c r="IM47">
        <v>15.945395900922847</v>
      </c>
      <c r="IN47">
        <v>20.170653411850395</v>
      </c>
      <c r="IO47">
        <v>27.216111557307471</v>
      </c>
      <c r="IP47">
        <v>40.601294645004465</v>
      </c>
      <c r="IR47">
        <v>19.078694537097391</v>
      </c>
      <c r="IS47">
        <v>21.134239880367218</v>
      </c>
      <c r="IT47">
        <v>23.657996998762698</v>
      </c>
      <c r="IU47">
        <v>26.816346844286933</v>
      </c>
      <c r="IV47">
        <v>30.854204505897002</v>
      </c>
      <c r="IW47">
        <v>36.135376611589201</v>
      </c>
      <c r="IX47">
        <v>43.191260677507927</v>
      </c>
      <c r="IY47">
        <v>52.733598099022863</v>
      </c>
      <c r="IZ47">
        <v>65.462271523422203</v>
      </c>
      <c r="JB47">
        <v>3.7722836093798406</v>
      </c>
      <c r="JC47">
        <v>3.9755536726035103</v>
      </c>
      <c r="JD47">
        <v>4.2019363581596281</v>
      </c>
      <c r="JE47">
        <v>4.45560283332631</v>
      </c>
      <c r="JF47">
        <v>4.7417897545190471</v>
      </c>
      <c r="JG47">
        <v>5.0671617258531967</v>
      </c>
      <c r="JH47">
        <v>5.4403320310055108</v>
      </c>
      <c r="JI47">
        <v>5.8726282810667954</v>
      </c>
      <c r="JJ47">
        <v>6.3792481676131274</v>
      </c>
      <c r="JL47">
        <v>9.5643929661628562</v>
      </c>
      <c r="JM47">
        <v>10.071066958849869</v>
      </c>
      <c r="JN47">
        <v>10.633774492112082</v>
      </c>
      <c r="JO47">
        <v>11.262225757723584</v>
      </c>
      <c r="JP47">
        <v>11.968475651583802</v>
      </c>
      <c r="JQ47">
        <v>12.767663144682871</v>
      </c>
      <c r="JR47">
        <v>13.679042487827658</v>
      </c>
      <c r="JS47">
        <v>14.727445880633354</v>
      </c>
      <c r="JT47">
        <v>15.945395900922847</v>
      </c>
      <c r="JV47">
        <v>2.4955732833842745</v>
      </c>
      <c r="JW47">
        <v>2.5830206686350579</v>
      </c>
      <c r="JX47">
        <v>2.6768144670864729</v>
      </c>
      <c r="JY47">
        <v>2.7776710078858713</v>
      </c>
      <c r="JZ47">
        <v>2.8864185438646075</v>
      </c>
      <c r="KA47">
        <v>3.0040199786950694</v>
      </c>
      <c r="KB47">
        <v>3.1316013606210618</v>
      </c>
      <c r="KC47">
        <v>3.270487923183552</v>
      </c>
      <c r="KD47">
        <v>3.4222501097837466</v>
      </c>
      <c r="KF47">
        <v>6.3554178363070122</v>
      </c>
      <c r="KG47">
        <v>6.5764941434447195</v>
      </c>
      <c r="KH47">
        <v>6.813430088599489</v>
      </c>
      <c r="KI47">
        <v>7.0679867265479288</v>
      </c>
      <c r="KJ47">
        <v>7.342194348976065</v>
      </c>
      <c r="KK47">
        <v>7.6384056510976563</v>
      </c>
      <c r="KL47">
        <v>7.9593619244485865</v>
      </c>
      <c r="KM47">
        <v>8.3082761274833246</v>
      </c>
      <c r="KN47">
        <v>8.6889380323807615</v>
      </c>
      <c r="KP47">
        <v>173.01894259317021</v>
      </c>
      <c r="KQ47">
        <v>173.62075183238687</v>
      </c>
      <c r="KR47">
        <v>174.1273717189332</v>
      </c>
      <c r="KS47">
        <v>174.55966796899449</v>
      </c>
      <c r="KT47">
        <v>174.9328382741468</v>
      </c>
      <c r="KU47">
        <v>175.25821024548094</v>
      </c>
      <c r="KV47">
        <v>175.54439716667369</v>
      </c>
      <c r="KW47">
        <v>175.79806364184037</v>
      </c>
      <c r="KX47">
        <v>176.0244463273965</v>
      </c>
      <c r="KZ47">
        <v>162.62378490028078</v>
      </c>
      <c r="LA47">
        <v>164.05460409907715</v>
      </c>
      <c r="LB47">
        <v>165.27255411936665</v>
      </c>
      <c r="LC47">
        <v>166.32095751217236</v>
      </c>
      <c r="LD47">
        <v>167.23233685531713</v>
      </c>
      <c r="LE47">
        <v>168.03152434841621</v>
      </c>
      <c r="LF47">
        <v>168.73777424227643</v>
      </c>
      <c r="LG47">
        <v>169.36622550788792</v>
      </c>
      <c r="LH47">
        <v>169.92893304115012</v>
      </c>
      <c r="LJ47">
        <v>111.25050550713324</v>
      </c>
      <c r="LK47">
        <v>139.39870535499554</v>
      </c>
      <c r="LL47">
        <v>152.78388844269253</v>
      </c>
      <c r="LM47">
        <v>159.8293465881496</v>
      </c>
      <c r="LN47">
        <v>164.05460409907715</v>
      </c>
      <c r="LO47">
        <v>166.8424572599852</v>
      </c>
      <c r="LP47">
        <v>168.8112000717482</v>
      </c>
      <c r="LQ47">
        <v>170.27242144859838</v>
      </c>
      <c r="LR47">
        <v>171.39861514128512</v>
      </c>
      <c r="LT47">
        <v>98.652541791114729</v>
      </c>
      <c r="LU47">
        <v>114.5377284765778</v>
      </c>
      <c r="LV47">
        <v>127.26640190097714</v>
      </c>
      <c r="LW47">
        <v>136.80873932249207</v>
      </c>
      <c r="LX47">
        <v>143.86462338841079</v>
      </c>
      <c r="LY47">
        <v>149.145795494103</v>
      </c>
      <c r="LZ47">
        <v>153.18365315571307</v>
      </c>
      <c r="MA47">
        <v>156.34200300123729</v>
      </c>
      <c r="MB47">
        <v>158.8657601196328</v>
      </c>
      <c r="MD47">
        <v>7.7074857229649751</v>
      </c>
      <c r="ME47">
        <v>8.6013848587148942</v>
      </c>
      <c r="MF47">
        <v>9.7275785514016064</v>
      </c>
      <c r="MG47">
        <v>11.188799928251811</v>
      </c>
      <c r="MH47">
        <v>13.157542740014804</v>
      </c>
      <c r="MI47">
        <v>15.945395900922847</v>
      </c>
      <c r="MJ47">
        <v>20.170653411850395</v>
      </c>
      <c r="MK47">
        <v>27.216111557307471</v>
      </c>
      <c r="ML47">
        <v>40.601294645004465</v>
      </c>
      <c r="MN47">
        <v>19.078694537097391</v>
      </c>
      <c r="MO47">
        <v>21.134239880367218</v>
      </c>
      <c r="MP47">
        <v>23.657996998762698</v>
      </c>
      <c r="MQ47">
        <v>26.816346844286933</v>
      </c>
      <c r="MR47">
        <v>30.854204505897002</v>
      </c>
      <c r="MS47">
        <v>36.135376611589201</v>
      </c>
      <c r="MT47">
        <v>43.191260677507927</v>
      </c>
      <c r="MU47">
        <v>52.733598099022863</v>
      </c>
      <c r="MV47">
        <v>65.462271523422203</v>
      </c>
      <c r="MX47">
        <v>3.7722836093798406</v>
      </c>
      <c r="MY47">
        <v>3.9755536726035103</v>
      </c>
      <c r="MZ47">
        <v>4.2019363581596281</v>
      </c>
      <c r="NA47">
        <v>4.45560283332631</v>
      </c>
      <c r="NB47">
        <v>4.7417897545190471</v>
      </c>
      <c r="NC47">
        <v>5.0671617258531967</v>
      </c>
      <c r="ND47">
        <v>5.4403320310055108</v>
      </c>
      <c r="NE47">
        <v>5.8726282810667954</v>
      </c>
      <c r="NF47">
        <v>6.3792481676131274</v>
      </c>
      <c r="NH47">
        <v>9.5643929661628562</v>
      </c>
      <c r="NI47">
        <v>10.071066958849869</v>
      </c>
      <c r="NJ47">
        <v>10.633774492112082</v>
      </c>
      <c r="NK47">
        <v>11.262225757723584</v>
      </c>
      <c r="NL47">
        <v>11.968475651583802</v>
      </c>
      <c r="NM47">
        <v>12.767663144682871</v>
      </c>
      <c r="NN47">
        <v>13.679042487827658</v>
      </c>
      <c r="NO47">
        <v>14.727445880633354</v>
      </c>
      <c r="NP47">
        <v>15.945395900922847</v>
      </c>
      <c r="NR47">
        <v>2.4955732833842745</v>
      </c>
      <c r="NS47">
        <v>2.5830206686350579</v>
      </c>
      <c r="NT47">
        <v>2.6768144670864729</v>
      </c>
      <c r="NU47">
        <v>2.7776710078858713</v>
      </c>
      <c r="NV47">
        <v>2.8864185438646075</v>
      </c>
      <c r="NW47">
        <v>3.0040199786950694</v>
      </c>
      <c r="NX47">
        <v>3.1316013606210618</v>
      </c>
      <c r="NY47">
        <v>3.270487923183552</v>
      </c>
      <c r="NZ47">
        <v>3.4222501097837466</v>
      </c>
      <c r="OB47">
        <v>6.3554178363070122</v>
      </c>
      <c r="OC47">
        <v>6.5764941434447195</v>
      </c>
      <c r="OD47">
        <v>6.813430088599489</v>
      </c>
      <c r="OE47">
        <v>7.0679867265479288</v>
      </c>
      <c r="OF47">
        <v>7.342194348976065</v>
      </c>
      <c r="OG47">
        <v>7.6384056510976563</v>
      </c>
      <c r="OH47">
        <v>7.9593619244485865</v>
      </c>
      <c r="OI47">
        <v>8.3082761274833246</v>
      </c>
      <c r="OJ47">
        <v>8.6889380323807615</v>
      </c>
      <c r="OL47">
        <v>173.01894259317021</v>
      </c>
      <c r="OM47">
        <v>173.62075183238687</v>
      </c>
      <c r="ON47">
        <v>174.1273717189332</v>
      </c>
      <c r="OO47">
        <v>174.55966796899449</v>
      </c>
      <c r="OP47">
        <v>174.9328382741468</v>
      </c>
      <c r="OQ47">
        <v>175.25821024548094</v>
      </c>
      <c r="OR47">
        <v>175.54439716667369</v>
      </c>
      <c r="OS47">
        <v>175.79806364184037</v>
      </c>
      <c r="OT47">
        <v>176.0244463273965</v>
      </c>
      <c r="OV47">
        <v>162.62378490028078</v>
      </c>
      <c r="OW47">
        <v>164.05460409907715</v>
      </c>
      <c r="OX47">
        <v>165.27255411936665</v>
      </c>
      <c r="OY47">
        <v>166.32095751217236</v>
      </c>
      <c r="OZ47">
        <v>167.23233685531713</v>
      </c>
      <c r="PA47">
        <v>168.03152434841621</v>
      </c>
      <c r="PB47">
        <v>168.73777424227643</v>
      </c>
      <c r="PC47">
        <v>169.36622550788792</v>
      </c>
      <c r="PD47">
        <v>169.92893304115012</v>
      </c>
      <c r="PF47">
        <v>111.25050550713324</v>
      </c>
      <c r="PG47">
        <v>139.39870535499554</v>
      </c>
      <c r="PH47">
        <v>152.78388844269253</v>
      </c>
      <c r="PI47">
        <v>159.8293465881496</v>
      </c>
      <c r="PJ47">
        <v>164.05460409907715</v>
      </c>
      <c r="PK47">
        <v>166.8424572599852</v>
      </c>
      <c r="PL47">
        <v>168.8112000717482</v>
      </c>
      <c r="PM47">
        <v>170.27242144859838</v>
      </c>
      <c r="PN47">
        <v>171.39861514128512</v>
      </c>
      <c r="PP47">
        <v>98.652541791114729</v>
      </c>
      <c r="PQ47">
        <v>114.5377284765778</v>
      </c>
      <c r="PR47">
        <v>127.26640190097714</v>
      </c>
      <c r="PS47">
        <v>136.80873932249207</v>
      </c>
      <c r="PT47">
        <v>143.86462338841079</v>
      </c>
      <c r="PU47">
        <v>149.145795494103</v>
      </c>
      <c r="PV47">
        <v>153.18365315571307</v>
      </c>
      <c r="PW47">
        <v>156.34200300123729</v>
      </c>
      <c r="PX47">
        <v>158.8657601196328</v>
      </c>
      <c r="PZ47">
        <v>7.7074857229649751</v>
      </c>
      <c r="QA47">
        <v>8.6013848587148942</v>
      </c>
      <c r="QB47">
        <v>9.7275785514016064</v>
      </c>
      <c r="QC47">
        <v>11.188799928251811</v>
      </c>
      <c r="QD47">
        <v>13.157542740014804</v>
      </c>
      <c r="QE47">
        <v>15.945395900922847</v>
      </c>
      <c r="QF47">
        <v>20.170653411850395</v>
      </c>
      <c r="QG47">
        <v>27.216111557307471</v>
      </c>
      <c r="QH47">
        <v>40.601294645004465</v>
      </c>
      <c r="QJ47">
        <v>19.078694537097391</v>
      </c>
      <c r="QK47">
        <v>21.134239880367218</v>
      </c>
      <c r="QL47">
        <v>23.657996998762698</v>
      </c>
      <c r="QM47">
        <v>26.816346844286933</v>
      </c>
      <c r="QN47">
        <v>30.854204505897002</v>
      </c>
      <c r="QO47">
        <v>36.135376611589201</v>
      </c>
      <c r="QP47">
        <v>43.191260677507927</v>
      </c>
      <c r="QQ47">
        <v>52.733598099022863</v>
      </c>
      <c r="QR47">
        <v>65.462271523422203</v>
      </c>
      <c r="QT47">
        <v>3.7722836093798406</v>
      </c>
      <c r="QU47">
        <v>3.9755536726035103</v>
      </c>
      <c r="QV47">
        <v>4.2019363581596281</v>
      </c>
      <c r="QW47">
        <v>4.45560283332631</v>
      </c>
      <c r="QX47">
        <v>4.7417897545190471</v>
      </c>
      <c r="QY47">
        <v>5.0671617258531967</v>
      </c>
      <c r="QZ47">
        <v>5.4403320310055108</v>
      </c>
      <c r="RA47">
        <v>5.8726282810667954</v>
      </c>
      <c r="RB47">
        <v>6.3792481676131274</v>
      </c>
      <c r="RD47">
        <v>9.5643929661628562</v>
      </c>
      <c r="RE47">
        <v>10.071066958849869</v>
      </c>
      <c r="RF47">
        <v>10.633774492112082</v>
      </c>
      <c r="RG47">
        <v>11.262225757723584</v>
      </c>
      <c r="RH47">
        <v>11.968475651583802</v>
      </c>
      <c r="RI47">
        <v>12.767663144682871</v>
      </c>
      <c r="RJ47">
        <v>13.679042487827658</v>
      </c>
      <c r="RK47">
        <v>14.727445880633354</v>
      </c>
      <c r="RL47">
        <v>15.945395900922847</v>
      </c>
      <c r="RN47">
        <v>2.4955732833842745</v>
      </c>
      <c r="RO47">
        <v>2.5830206686350579</v>
      </c>
      <c r="RP47">
        <v>2.6768144670864729</v>
      </c>
      <c r="RQ47">
        <v>2.7776710078858713</v>
      </c>
      <c r="RR47">
        <v>2.8864185438646075</v>
      </c>
      <c r="RS47">
        <v>3.0040199786950694</v>
      </c>
      <c r="RT47">
        <v>3.1316013606210618</v>
      </c>
      <c r="RU47">
        <v>3.270487923183552</v>
      </c>
      <c r="RV47">
        <v>3.4222501097837466</v>
      </c>
      <c r="RX47">
        <v>6.3554178363070122</v>
      </c>
      <c r="RY47">
        <v>6.5764941434447195</v>
      </c>
      <c r="RZ47">
        <v>6.813430088599489</v>
      </c>
      <c r="SA47">
        <v>7.0679867265479288</v>
      </c>
      <c r="SB47">
        <v>7.342194348976065</v>
      </c>
      <c r="SC47">
        <v>7.6384056510976563</v>
      </c>
      <c r="SD47">
        <v>7.9593619244485865</v>
      </c>
      <c r="SE47">
        <v>8.3082761274833246</v>
      </c>
      <c r="SF47">
        <v>8.6889380323807615</v>
      </c>
      <c r="SH47">
        <v>173.01894259317021</v>
      </c>
      <c r="SI47">
        <v>173.62075183238687</v>
      </c>
      <c r="SJ47">
        <v>174.1273717189332</v>
      </c>
      <c r="SK47">
        <v>174.55966796899449</v>
      </c>
      <c r="SL47">
        <v>174.9328382741468</v>
      </c>
      <c r="SM47">
        <v>175.25821024548094</v>
      </c>
      <c r="SN47">
        <v>175.54439716667369</v>
      </c>
      <c r="SO47">
        <v>175.79806364184037</v>
      </c>
      <c r="SP47">
        <v>176.0244463273965</v>
      </c>
      <c r="SR47">
        <v>162.62378490028078</v>
      </c>
      <c r="SS47">
        <v>164.05460409907715</v>
      </c>
      <c r="ST47">
        <v>165.27255411936665</v>
      </c>
      <c r="SU47">
        <v>166.32095751217236</v>
      </c>
      <c r="SV47">
        <v>167.23233685531713</v>
      </c>
      <c r="SW47">
        <v>168.03152434841621</v>
      </c>
      <c r="SX47">
        <v>168.73777424227643</v>
      </c>
      <c r="SY47">
        <v>169.36622550788792</v>
      </c>
      <c r="SZ47">
        <v>169.92893304115012</v>
      </c>
      <c r="TB47">
        <v>111.25050550713324</v>
      </c>
      <c r="TC47">
        <v>139.39870535499554</v>
      </c>
      <c r="TD47">
        <v>152.78388844269253</v>
      </c>
      <c r="TE47">
        <v>159.8293465881496</v>
      </c>
      <c r="TF47">
        <v>164.05460409907715</v>
      </c>
      <c r="TG47">
        <v>166.8424572599852</v>
      </c>
      <c r="TH47">
        <v>168.8112000717482</v>
      </c>
      <c r="TI47">
        <v>170.27242144859838</v>
      </c>
      <c r="TJ47">
        <v>171.39861514128512</v>
      </c>
      <c r="TL47">
        <v>98.652541791114729</v>
      </c>
      <c r="TM47">
        <v>114.5377284765778</v>
      </c>
      <c r="TN47">
        <v>127.26640190097714</v>
      </c>
      <c r="TO47">
        <v>136.80873932249207</v>
      </c>
      <c r="TP47">
        <v>143.86462338841079</v>
      </c>
      <c r="TQ47">
        <v>149.145795494103</v>
      </c>
      <c r="TR47">
        <v>153.18365315571307</v>
      </c>
      <c r="TS47">
        <v>156.34200300123729</v>
      </c>
      <c r="TT47">
        <v>158.8657601196328</v>
      </c>
      <c r="TV47">
        <v>7.7074857229649751</v>
      </c>
      <c r="TW47">
        <v>8.6013848587148942</v>
      </c>
      <c r="TX47">
        <v>9.7275785514016064</v>
      </c>
      <c r="TY47">
        <v>11.188799928251811</v>
      </c>
      <c r="TZ47">
        <v>13.157542740014804</v>
      </c>
      <c r="UA47">
        <v>15.945395900922847</v>
      </c>
      <c r="UB47">
        <v>20.170653411850395</v>
      </c>
      <c r="UC47">
        <v>27.216111557307471</v>
      </c>
      <c r="UD47">
        <v>40.601294645004465</v>
      </c>
      <c r="UF47">
        <v>19.078694537097391</v>
      </c>
      <c r="UG47">
        <v>21.134239880367218</v>
      </c>
      <c r="UH47">
        <v>23.657996998762698</v>
      </c>
      <c r="UI47">
        <v>26.816346844286933</v>
      </c>
      <c r="UJ47">
        <v>30.854204505897002</v>
      </c>
      <c r="UK47">
        <v>36.135376611589201</v>
      </c>
      <c r="UL47">
        <v>43.191260677507927</v>
      </c>
      <c r="UM47">
        <v>52.733598099022863</v>
      </c>
      <c r="UN47">
        <v>65.462271523422203</v>
      </c>
      <c r="UP47">
        <v>3.7722836093798406</v>
      </c>
      <c r="UQ47">
        <v>3.9755536726035103</v>
      </c>
      <c r="UR47">
        <v>4.2019363581596281</v>
      </c>
      <c r="US47">
        <v>4.45560283332631</v>
      </c>
      <c r="UT47">
        <v>4.7417897545190471</v>
      </c>
      <c r="UU47">
        <v>5.0671617258531967</v>
      </c>
      <c r="UV47">
        <v>5.4403320310055108</v>
      </c>
      <c r="UW47">
        <v>5.8726282810667954</v>
      </c>
      <c r="UX47">
        <v>6.3792481676131274</v>
      </c>
      <c r="UZ47">
        <v>9.5643929661628562</v>
      </c>
      <c r="VA47">
        <v>10.071066958849869</v>
      </c>
      <c r="VB47">
        <v>10.633774492112082</v>
      </c>
      <c r="VC47">
        <v>11.262225757723584</v>
      </c>
      <c r="VD47">
        <v>11.968475651583802</v>
      </c>
      <c r="VE47">
        <v>12.767663144682871</v>
      </c>
      <c r="VF47">
        <v>13.679042487827658</v>
      </c>
      <c r="VG47">
        <v>14.727445880633354</v>
      </c>
      <c r="VH47">
        <v>15.945395900922847</v>
      </c>
      <c r="VJ47">
        <v>2.4955732833842745</v>
      </c>
      <c r="VK47">
        <v>2.5830206686350579</v>
      </c>
      <c r="VL47">
        <v>2.6768144670864729</v>
      </c>
      <c r="VM47">
        <v>2.7776710078858713</v>
      </c>
      <c r="VN47">
        <v>2.8864185438646075</v>
      </c>
      <c r="VO47">
        <v>3.0040199786950694</v>
      </c>
      <c r="VP47">
        <v>3.1316013606210618</v>
      </c>
      <c r="VQ47">
        <v>3.270487923183552</v>
      </c>
      <c r="VR47">
        <v>3.4222501097837466</v>
      </c>
      <c r="VT47">
        <v>6.3554178363070122</v>
      </c>
      <c r="VU47">
        <v>6.5764941434447195</v>
      </c>
      <c r="VV47">
        <v>6.813430088599489</v>
      </c>
      <c r="VW47">
        <v>7.0679867265479288</v>
      </c>
      <c r="VX47">
        <v>7.342194348976065</v>
      </c>
      <c r="VY47">
        <v>7.6384056510976563</v>
      </c>
      <c r="VZ47">
        <v>7.9593619244485865</v>
      </c>
      <c r="WA47">
        <v>8.3082761274833246</v>
      </c>
      <c r="WB47">
        <v>8.6889380323807615</v>
      </c>
      <c r="WC47">
        <v>9.1058485414507828</v>
      </c>
    </row>
    <row r="48" spans="2:601">
      <c r="B48">
        <v>169.96978668026716</v>
      </c>
      <c r="C48">
        <v>170.82646455771808</v>
      </c>
      <c r="D48">
        <v>171.54930110639793</v>
      </c>
      <c r="E48">
        <v>172.16720443376536</v>
      </c>
      <c r="F48">
        <v>172.70136060825973</v>
      </c>
      <c r="G48">
        <v>173.167638322583</v>
      </c>
      <c r="H48">
        <v>173.57815161648247</v>
      </c>
      <c r="I48">
        <v>173.94230420547899</v>
      </c>
      <c r="J48">
        <v>174.2675048071784</v>
      </c>
      <c r="L48">
        <v>165.50613224172383</v>
      </c>
      <c r="M48">
        <v>166.71981530782421</v>
      </c>
      <c r="N48">
        <v>167.74881957660062</v>
      </c>
      <c r="O48">
        <v>168.63178089347906</v>
      </c>
      <c r="P48">
        <v>169.39738689452406</v>
      </c>
      <c r="Q48">
        <v>170.06734986789843</v>
      </c>
      <c r="R48">
        <v>170.65838501405347</v>
      </c>
      <c r="S48">
        <v>171.18355776102339</v>
      </c>
      <c r="T48">
        <v>171.65322096046799</v>
      </c>
      <c r="V48">
        <v>105.0684881594922</v>
      </c>
      <c r="W48">
        <v>128.92754359279229</v>
      </c>
      <c r="X48">
        <v>143.39292518739251</v>
      </c>
      <c r="Y48">
        <v>152.04903097210982</v>
      </c>
      <c r="Z48">
        <v>157.57413807864822</v>
      </c>
      <c r="AA48">
        <v>161.34211152588045</v>
      </c>
      <c r="AB48">
        <v>164.05460409907715</v>
      </c>
      <c r="AC48">
        <v>166.09222219014532</v>
      </c>
      <c r="AD48">
        <v>167.67527256586263</v>
      </c>
      <c r="AF48">
        <v>100.43747535111818</v>
      </c>
      <c r="AG48">
        <v>118.92642583525361</v>
      </c>
      <c r="AH48">
        <v>132.64670313389169</v>
      </c>
      <c r="AI48">
        <v>142.20605700138327</v>
      </c>
      <c r="AJ48">
        <v>148.90268711422056</v>
      </c>
      <c r="AK48">
        <v>153.73336164291689</v>
      </c>
      <c r="AL48">
        <v>157.33544256530391</v>
      </c>
      <c r="AM48">
        <v>160.10456866523435</v>
      </c>
      <c r="AN48">
        <v>162.29027547613725</v>
      </c>
      <c r="AP48">
        <v>11.061182461591798</v>
      </c>
      <c r="AQ48">
        <v>12.324727434137372</v>
      </c>
      <c r="AR48">
        <v>13.907777809854693</v>
      </c>
      <c r="AS48">
        <v>15.945395900922847</v>
      </c>
      <c r="AT48">
        <v>18.657888474119531</v>
      </c>
      <c r="AU48">
        <v>22.425861921351796</v>
      </c>
      <c r="AV48">
        <v>27.950969027890174</v>
      </c>
      <c r="AW48">
        <v>36.607074812607493</v>
      </c>
      <c r="AX48">
        <v>51.072456407207696</v>
      </c>
      <c r="AZ48">
        <v>15.945395900922847</v>
      </c>
      <c r="BA48">
        <v>17.709724523862761</v>
      </c>
      <c r="BB48">
        <v>19.895431334765647</v>
      </c>
      <c r="BC48">
        <v>22.664557434696093</v>
      </c>
      <c r="BD48">
        <v>26.26663835708311</v>
      </c>
      <c r="BE48">
        <v>31.097312885779445</v>
      </c>
      <c r="BF48">
        <v>37.793942998616721</v>
      </c>
      <c r="BG48">
        <v>47.353296866108309</v>
      </c>
      <c r="BH48">
        <v>61.07357416474639</v>
      </c>
      <c r="BJ48">
        <v>5.4403320310055108</v>
      </c>
      <c r="BK48">
        <v>5.7324951928216166</v>
      </c>
      <c r="BL48">
        <v>6.0576957945209955</v>
      </c>
      <c r="BM48">
        <v>6.4218483835175277</v>
      </c>
      <c r="BN48">
        <v>6.8323616774169835</v>
      </c>
      <c r="BO48">
        <v>7.2986393917402808</v>
      </c>
      <c r="BP48">
        <v>7.8327955662346369</v>
      </c>
      <c r="BQ48">
        <v>8.450698893602052</v>
      </c>
      <c r="BR48">
        <v>9.1735354422819171</v>
      </c>
      <c r="BT48">
        <v>7.9243205521699878</v>
      </c>
      <c r="BU48">
        <v>8.3467790395319952</v>
      </c>
      <c r="BV48">
        <v>8.8164422389766059</v>
      </c>
      <c r="BW48">
        <v>9.3416149859465207</v>
      </c>
      <c r="BX48">
        <v>9.9326501321015712</v>
      </c>
      <c r="BY48">
        <v>10.602613105475953</v>
      </c>
      <c r="BZ48">
        <v>11.368219106520939</v>
      </c>
      <c r="CA48">
        <v>12.251180423399376</v>
      </c>
      <c r="CB48">
        <v>13.280184692175794</v>
      </c>
      <c r="CD48">
        <v>3.6022444333064101</v>
      </c>
      <c r="CE48">
        <v>3.7282885041812364</v>
      </c>
      <c r="CF48">
        <v>3.8634592208828451</v>
      </c>
      <c r="CG48">
        <v>4.0087834052276037</v>
      </c>
      <c r="CH48">
        <v>4.1654476312998554</v>
      </c>
      <c r="CI48">
        <v>4.3348304879090023</v>
      </c>
      <c r="CJ48">
        <v>4.5185429714664735</v>
      </c>
      <c r="CK48">
        <v>4.7184794986764871</v>
      </c>
      <c r="CL48">
        <v>4.9368829370095</v>
      </c>
      <c r="CN48">
        <v>5.2569652063170196</v>
      </c>
      <c r="CO48">
        <v>5.4403320310055108</v>
      </c>
      <c r="CP48">
        <v>5.6369103340948925</v>
      </c>
      <c r="CQ48">
        <v>5.8481761216226857</v>
      </c>
      <c r="CR48">
        <v>6.0758329043169397</v>
      </c>
      <c r="CS48">
        <v>6.321857097091538</v>
      </c>
      <c r="CT48">
        <v>6.5885546897025762</v>
      </c>
      <c r="CU48">
        <v>6.8786325765013459</v>
      </c>
      <c r="CV48">
        <v>7.1952891421766338</v>
      </c>
      <c r="CX48">
        <v>169.96978668026716</v>
      </c>
      <c r="CY48">
        <v>170.82646455771808</v>
      </c>
      <c r="CZ48">
        <v>171.54930110639793</v>
      </c>
      <c r="DA48">
        <v>172.16720443376536</v>
      </c>
      <c r="DB48">
        <v>172.70136060825973</v>
      </c>
      <c r="DC48">
        <v>173.167638322583</v>
      </c>
      <c r="DD48">
        <v>173.57815161648247</v>
      </c>
      <c r="DE48">
        <v>173.94230420547899</v>
      </c>
      <c r="DF48">
        <v>174.2675048071784</v>
      </c>
      <c r="DH48">
        <v>165.50613224172383</v>
      </c>
      <c r="DI48">
        <v>166.71981530782421</v>
      </c>
      <c r="DJ48">
        <v>167.74881957660062</v>
      </c>
      <c r="DK48">
        <v>168.63178089347906</v>
      </c>
      <c r="DL48">
        <v>169.39738689452406</v>
      </c>
      <c r="DM48">
        <v>170.06734986789843</v>
      </c>
      <c r="DN48">
        <v>170.65838501405347</v>
      </c>
      <c r="DO48">
        <v>171.18355776102339</v>
      </c>
      <c r="DP48">
        <v>171.65322096046799</v>
      </c>
      <c r="DR48">
        <v>105.0684881594922</v>
      </c>
      <c r="DS48">
        <v>128.92754359279229</v>
      </c>
      <c r="DT48">
        <v>143.39292518739251</v>
      </c>
      <c r="DU48">
        <v>152.04903097210982</v>
      </c>
      <c r="DV48">
        <v>157.57413807864822</v>
      </c>
      <c r="DW48">
        <v>161.34211152588045</v>
      </c>
      <c r="DX48">
        <v>164.05460409907715</v>
      </c>
      <c r="DY48">
        <v>166.09222219014532</v>
      </c>
      <c r="DZ48">
        <v>167.67527256586263</v>
      </c>
      <c r="EB48">
        <v>100.43747535111818</v>
      </c>
      <c r="EC48">
        <v>118.92642583525361</v>
      </c>
      <c r="ED48">
        <v>132.64670313389169</v>
      </c>
      <c r="EE48">
        <v>142.20605700138327</v>
      </c>
      <c r="EF48">
        <v>148.90268711422056</v>
      </c>
      <c r="EG48">
        <v>153.73336164291689</v>
      </c>
      <c r="EH48">
        <v>157.33544256530391</v>
      </c>
      <c r="EI48">
        <v>160.10456866523435</v>
      </c>
      <c r="EJ48">
        <v>162.29027547613725</v>
      </c>
      <c r="EL48">
        <v>11.061182461591798</v>
      </c>
      <c r="EM48">
        <v>12.324727434137372</v>
      </c>
      <c r="EN48">
        <v>13.907777809854693</v>
      </c>
      <c r="EO48">
        <v>15.945395900922847</v>
      </c>
      <c r="EP48">
        <v>18.657888474119531</v>
      </c>
      <c r="EQ48">
        <v>22.425861921351796</v>
      </c>
      <c r="ER48">
        <v>27.950969027890174</v>
      </c>
      <c r="ES48">
        <v>36.607074812607493</v>
      </c>
      <c r="ET48">
        <v>51.072456407207696</v>
      </c>
      <c r="EV48">
        <v>15.945395900922847</v>
      </c>
      <c r="EW48">
        <v>17.709724523862761</v>
      </c>
      <c r="EX48">
        <v>19.895431334765647</v>
      </c>
      <c r="EY48">
        <v>22.664557434696093</v>
      </c>
      <c r="EZ48">
        <v>26.26663835708311</v>
      </c>
      <c r="FA48">
        <v>31.097312885779445</v>
      </c>
      <c r="FB48">
        <v>37.793942998616721</v>
      </c>
      <c r="FC48">
        <v>47.353296866108309</v>
      </c>
      <c r="FD48">
        <v>61.07357416474639</v>
      </c>
      <c r="FF48">
        <v>5.4403320310055108</v>
      </c>
      <c r="FG48">
        <v>5.7324951928216166</v>
      </c>
      <c r="FH48">
        <v>6.0576957945209955</v>
      </c>
      <c r="FI48">
        <v>6.4218483835175277</v>
      </c>
      <c r="FJ48">
        <v>6.8323616774169835</v>
      </c>
      <c r="FK48">
        <v>7.2986393917402808</v>
      </c>
      <c r="FL48">
        <v>7.8327955662346369</v>
      </c>
      <c r="FM48">
        <v>8.450698893602052</v>
      </c>
      <c r="FN48">
        <v>9.1735354422819171</v>
      </c>
      <c r="FP48">
        <v>7.9243205521699878</v>
      </c>
      <c r="FQ48">
        <v>8.3467790395319952</v>
      </c>
      <c r="FR48">
        <v>8.8164422389766059</v>
      </c>
      <c r="FS48">
        <v>9.3416149859465207</v>
      </c>
      <c r="FT48">
        <v>9.9326501321015712</v>
      </c>
      <c r="FU48">
        <v>10.602613105475953</v>
      </c>
      <c r="FV48">
        <v>11.368219106520939</v>
      </c>
      <c r="FW48">
        <v>12.251180423399376</v>
      </c>
      <c r="FX48">
        <v>13.280184692175794</v>
      </c>
      <c r="FZ48">
        <v>3.6022444333064101</v>
      </c>
      <c r="GA48">
        <v>3.7282885041812364</v>
      </c>
      <c r="GB48">
        <v>3.8634592208828451</v>
      </c>
      <c r="GC48">
        <v>4.0087834052276037</v>
      </c>
      <c r="GD48">
        <v>4.1654476312998554</v>
      </c>
      <c r="GE48">
        <v>4.3348304879090023</v>
      </c>
      <c r="GF48">
        <v>4.5185429714664735</v>
      </c>
      <c r="GG48">
        <v>4.7184794986764871</v>
      </c>
      <c r="GH48">
        <v>4.9368829370095</v>
      </c>
      <c r="GJ48">
        <v>5.2569652063170196</v>
      </c>
      <c r="GK48">
        <v>5.4403320310055108</v>
      </c>
      <c r="GL48">
        <v>5.6369103340948925</v>
      </c>
      <c r="GM48">
        <v>5.8481761216226857</v>
      </c>
      <c r="GN48">
        <v>6.0758329043169397</v>
      </c>
      <c r="GO48">
        <v>6.321857097091538</v>
      </c>
      <c r="GP48">
        <v>6.5885546897025762</v>
      </c>
      <c r="GQ48">
        <v>6.8786325765013459</v>
      </c>
      <c r="GR48">
        <v>7.1952891421766338</v>
      </c>
      <c r="GT48">
        <v>169.96978668026716</v>
      </c>
      <c r="GU48">
        <v>170.82646455771808</v>
      </c>
      <c r="GV48">
        <v>171.54930110639793</v>
      </c>
      <c r="GW48">
        <v>172.16720443376536</v>
      </c>
      <c r="GX48">
        <v>172.70136060825973</v>
      </c>
      <c r="GY48">
        <v>173.167638322583</v>
      </c>
      <c r="GZ48">
        <v>173.57815161648247</v>
      </c>
      <c r="HA48">
        <v>173.94230420547899</v>
      </c>
      <c r="HB48">
        <v>174.2675048071784</v>
      </c>
      <c r="HD48">
        <v>165.50613224172383</v>
      </c>
      <c r="HE48">
        <v>166.71981530782421</v>
      </c>
      <c r="HF48">
        <v>167.74881957660062</v>
      </c>
      <c r="HG48">
        <v>168.63178089347906</v>
      </c>
      <c r="HH48">
        <v>169.39738689452406</v>
      </c>
      <c r="HI48">
        <v>170.06734986789843</v>
      </c>
      <c r="HJ48">
        <v>170.65838501405347</v>
      </c>
      <c r="HK48">
        <v>171.18355776102339</v>
      </c>
      <c r="HL48">
        <v>171.65322096046799</v>
      </c>
      <c r="HN48">
        <v>105.0684881594922</v>
      </c>
      <c r="HO48">
        <v>128.92754359279229</v>
      </c>
      <c r="HP48">
        <v>143.39292518739251</v>
      </c>
      <c r="HQ48">
        <v>152.04903097210982</v>
      </c>
      <c r="HR48">
        <v>157.57413807864822</v>
      </c>
      <c r="HS48">
        <v>161.34211152588045</v>
      </c>
      <c r="HT48">
        <v>164.05460409907715</v>
      </c>
      <c r="HU48">
        <v>166.09222219014532</v>
      </c>
      <c r="HV48">
        <v>167.67527256586263</v>
      </c>
      <c r="HX48">
        <v>100.43747535111818</v>
      </c>
      <c r="HY48">
        <v>118.92642583525361</v>
      </c>
      <c r="HZ48">
        <v>132.64670313389169</v>
      </c>
      <c r="IA48">
        <v>142.20605700138327</v>
      </c>
      <c r="IB48">
        <v>148.90268711422056</v>
      </c>
      <c r="IC48">
        <v>153.73336164291689</v>
      </c>
      <c r="ID48">
        <v>157.33544256530391</v>
      </c>
      <c r="IE48">
        <v>160.10456866523435</v>
      </c>
      <c r="IF48">
        <v>162.29027547613725</v>
      </c>
      <c r="IH48">
        <v>11.061182461591798</v>
      </c>
      <c r="II48">
        <v>12.324727434137372</v>
      </c>
      <c r="IJ48">
        <v>13.907777809854693</v>
      </c>
      <c r="IK48">
        <v>15.945395900922847</v>
      </c>
      <c r="IL48">
        <v>18.657888474119531</v>
      </c>
      <c r="IM48">
        <v>22.425861921351796</v>
      </c>
      <c r="IN48">
        <v>27.950969027890174</v>
      </c>
      <c r="IO48">
        <v>36.607074812607493</v>
      </c>
      <c r="IP48">
        <v>51.072456407207696</v>
      </c>
      <c r="IR48">
        <v>15.945395900922847</v>
      </c>
      <c r="IS48">
        <v>17.709724523862761</v>
      </c>
      <c r="IT48">
        <v>19.895431334765647</v>
      </c>
      <c r="IU48">
        <v>22.664557434696093</v>
      </c>
      <c r="IV48">
        <v>26.26663835708311</v>
      </c>
      <c r="IW48">
        <v>31.097312885779445</v>
      </c>
      <c r="IX48">
        <v>37.793942998616721</v>
      </c>
      <c r="IY48">
        <v>47.353296866108309</v>
      </c>
      <c r="IZ48">
        <v>61.07357416474639</v>
      </c>
      <c r="JB48">
        <v>5.4403320310055108</v>
      </c>
      <c r="JC48">
        <v>5.7324951928216166</v>
      </c>
      <c r="JD48">
        <v>6.0576957945209955</v>
      </c>
      <c r="JE48">
        <v>6.4218483835175277</v>
      </c>
      <c r="JF48">
        <v>6.8323616774169835</v>
      </c>
      <c r="JG48">
        <v>7.2986393917402808</v>
      </c>
      <c r="JH48">
        <v>7.8327955662346369</v>
      </c>
      <c r="JI48">
        <v>8.450698893602052</v>
      </c>
      <c r="JJ48">
        <v>9.1735354422819171</v>
      </c>
      <c r="JL48">
        <v>7.9243205521699878</v>
      </c>
      <c r="JM48">
        <v>8.3467790395319952</v>
      </c>
      <c r="JN48">
        <v>8.8164422389766059</v>
      </c>
      <c r="JO48">
        <v>9.3416149859465207</v>
      </c>
      <c r="JP48">
        <v>9.9326501321015712</v>
      </c>
      <c r="JQ48">
        <v>10.602613105475953</v>
      </c>
      <c r="JR48">
        <v>11.368219106520939</v>
      </c>
      <c r="JS48">
        <v>12.251180423399376</v>
      </c>
      <c r="JT48">
        <v>13.280184692175794</v>
      </c>
      <c r="JV48">
        <v>3.6022444333064101</v>
      </c>
      <c r="JW48">
        <v>3.7282885041812364</v>
      </c>
      <c r="JX48">
        <v>3.8634592208828451</v>
      </c>
      <c r="JY48">
        <v>4.0087834052276037</v>
      </c>
      <c r="JZ48">
        <v>4.1654476312998554</v>
      </c>
      <c r="KA48">
        <v>4.3348304879090023</v>
      </c>
      <c r="KB48">
        <v>4.5185429714664735</v>
      </c>
      <c r="KC48">
        <v>4.7184794986764871</v>
      </c>
      <c r="KD48">
        <v>4.9368829370095</v>
      </c>
      <c r="KF48">
        <v>5.2569652063170196</v>
      </c>
      <c r="KG48">
        <v>5.4403320310055108</v>
      </c>
      <c r="KH48">
        <v>5.6369103340948925</v>
      </c>
      <c r="KI48">
        <v>5.8481761216226857</v>
      </c>
      <c r="KJ48">
        <v>6.0758329043169397</v>
      </c>
      <c r="KK48">
        <v>6.321857097091538</v>
      </c>
      <c r="KL48">
        <v>6.5885546897025762</v>
      </c>
      <c r="KM48">
        <v>6.8786325765013459</v>
      </c>
      <c r="KN48">
        <v>7.1952891421766338</v>
      </c>
      <c r="KP48">
        <v>169.96978668026716</v>
      </c>
      <c r="KQ48">
        <v>170.82646455771808</v>
      </c>
      <c r="KR48">
        <v>171.54930110639793</v>
      </c>
      <c r="KS48">
        <v>172.16720443376536</v>
      </c>
      <c r="KT48">
        <v>172.70136060825973</v>
      </c>
      <c r="KU48">
        <v>173.167638322583</v>
      </c>
      <c r="KV48">
        <v>173.57815161648247</v>
      </c>
      <c r="KW48">
        <v>173.94230420547899</v>
      </c>
      <c r="KX48">
        <v>174.2675048071784</v>
      </c>
      <c r="KZ48">
        <v>165.50613224172383</v>
      </c>
      <c r="LA48">
        <v>166.71981530782421</v>
      </c>
      <c r="LB48">
        <v>167.74881957660062</v>
      </c>
      <c r="LC48">
        <v>168.63178089347906</v>
      </c>
      <c r="LD48">
        <v>169.39738689452406</v>
      </c>
      <c r="LE48">
        <v>170.06734986789843</v>
      </c>
      <c r="LF48">
        <v>170.65838501405347</v>
      </c>
      <c r="LG48">
        <v>171.18355776102339</v>
      </c>
      <c r="LH48">
        <v>171.65322096046799</v>
      </c>
      <c r="LJ48">
        <v>105.0684881594922</v>
      </c>
      <c r="LK48">
        <v>128.92754359279229</v>
      </c>
      <c r="LL48">
        <v>143.39292518739251</v>
      </c>
      <c r="LM48">
        <v>152.04903097210982</v>
      </c>
      <c r="LN48">
        <v>157.57413807864822</v>
      </c>
      <c r="LO48">
        <v>161.34211152588045</v>
      </c>
      <c r="LP48">
        <v>164.05460409907715</v>
      </c>
      <c r="LQ48">
        <v>166.09222219014532</v>
      </c>
      <c r="LR48">
        <v>167.67527256586263</v>
      </c>
      <c r="LT48">
        <v>100.43747535111818</v>
      </c>
      <c r="LU48">
        <v>118.92642583525361</v>
      </c>
      <c r="LV48">
        <v>132.64670313389169</v>
      </c>
      <c r="LW48">
        <v>142.20605700138327</v>
      </c>
      <c r="LX48">
        <v>148.90268711422056</v>
      </c>
      <c r="LY48">
        <v>153.73336164291689</v>
      </c>
      <c r="LZ48">
        <v>157.33544256530391</v>
      </c>
      <c r="MA48">
        <v>160.10456866523435</v>
      </c>
      <c r="MB48">
        <v>162.29027547613725</v>
      </c>
      <c r="MD48">
        <v>11.061182461591798</v>
      </c>
      <c r="ME48">
        <v>12.324727434137372</v>
      </c>
      <c r="MF48">
        <v>13.907777809854693</v>
      </c>
      <c r="MG48">
        <v>15.945395900922847</v>
      </c>
      <c r="MH48">
        <v>18.657888474119531</v>
      </c>
      <c r="MI48">
        <v>22.425861921351796</v>
      </c>
      <c r="MJ48">
        <v>27.950969027890174</v>
      </c>
      <c r="MK48">
        <v>36.607074812607493</v>
      </c>
      <c r="ML48">
        <v>51.072456407207696</v>
      </c>
      <c r="MN48">
        <v>15.945395900922847</v>
      </c>
      <c r="MO48">
        <v>17.709724523862761</v>
      </c>
      <c r="MP48">
        <v>19.895431334765647</v>
      </c>
      <c r="MQ48">
        <v>22.664557434696093</v>
      </c>
      <c r="MR48">
        <v>26.26663835708311</v>
      </c>
      <c r="MS48">
        <v>31.097312885779445</v>
      </c>
      <c r="MT48">
        <v>37.793942998616721</v>
      </c>
      <c r="MU48">
        <v>47.353296866108309</v>
      </c>
      <c r="MV48">
        <v>61.07357416474639</v>
      </c>
      <c r="MX48">
        <v>5.4403320310055108</v>
      </c>
      <c r="MY48">
        <v>5.7324951928216166</v>
      </c>
      <c r="MZ48">
        <v>6.0576957945209955</v>
      </c>
      <c r="NA48">
        <v>6.4218483835175277</v>
      </c>
      <c r="NB48">
        <v>6.8323616774169835</v>
      </c>
      <c r="NC48">
        <v>7.2986393917402808</v>
      </c>
      <c r="ND48">
        <v>7.8327955662346369</v>
      </c>
      <c r="NE48">
        <v>8.450698893602052</v>
      </c>
      <c r="NF48">
        <v>9.1735354422819171</v>
      </c>
      <c r="NH48">
        <v>7.9243205521699878</v>
      </c>
      <c r="NI48">
        <v>8.3467790395319952</v>
      </c>
      <c r="NJ48">
        <v>8.8164422389766059</v>
      </c>
      <c r="NK48">
        <v>9.3416149859465207</v>
      </c>
      <c r="NL48">
        <v>9.9326501321015712</v>
      </c>
      <c r="NM48">
        <v>10.602613105475953</v>
      </c>
      <c r="NN48">
        <v>11.368219106520939</v>
      </c>
      <c r="NO48">
        <v>12.251180423399376</v>
      </c>
      <c r="NP48">
        <v>13.280184692175794</v>
      </c>
      <c r="NR48">
        <v>3.6022444333064101</v>
      </c>
      <c r="NS48">
        <v>3.7282885041812364</v>
      </c>
      <c r="NT48">
        <v>3.8634592208828451</v>
      </c>
      <c r="NU48">
        <v>4.0087834052276037</v>
      </c>
      <c r="NV48">
        <v>4.1654476312998554</v>
      </c>
      <c r="NW48">
        <v>4.3348304879090023</v>
      </c>
      <c r="NX48">
        <v>4.5185429714664735</v>
      </c>
      <c r="NY48">
        <v>4.7184794986764871</v>
      </c>
      <c r="NZ48">
        <v>4.9368829370095</v>
      </c>
      <c r="OB48">
        <v>5.2569652063170196</v>
      </c>
      <c r="OC48">
        <v>5.4403320310055108</v>
      </c>
      <c r="OD48">
        <v>5.6369103340948925</v>
      </c>
      <c r="OE48">
        <v>5.8481761216226857</v>
      </c>
      <c r="OF48">
        <v>6.0758329043169397</v>
      </c>
      <c r="OG48">
        <v>6.321857097091538</v>
      </c>
      <c r="OH48">
        <v>6.5885546897025762</v>
      </c>
      <c r="OI48">
        <v>6.8786325765013459</v>
      </c>
      <c r="OJ48">
        <v>7.1952891421766338</v>
      </c>
      <c r="OL48">
        <v>169.96978668026716</v>
      </c>
      <c r="OM48">
        <v>170.82646455771808</v>
      </c>
      <c r="ON48">
        <v>171.54930110639793</v>
      </c>
      <c r="OO48">
        <v>172.16720443376536</v>
      </c>
      <c r="OP48">
        <v>172.70136060825973</v>
      </c>
      <c r="OQ48">
        <v>173.167638322583</v>
      </c>
      <c r="OR48">
        <v>173.57815161648247</v>
      </c>
      <c r="OS48">
        <v>173.94230420547899</v>
      </c>
      <c r="OT48">
        <v>174.2675048071784</v>
      </c>
      <c r="OV48">
        <v>165.50613224172383</v>
      </c>
      <c r="OW48">
        <v>166.71981530782421</v>
      </c>
      <c r="OX48">
        <v>167.74881957660062</v>
      </c>
      <c r="OY48">
        <v>168.63178089347906</v>
      </c>
      <c r="OZ48">
        <v>169.39738689452406</v>
      </c>
      <c r="PA48">
        <v>170.06734986789843</v>
      </c>
      <c r="PB48">
        <v>170.65838501405347</v>
      </c>
      <c r="PC48">
        <v>171.18355776102339</v>
      </c>
      <c r="PD48">
        <v>171.65322096046799</v>
      </c>
      <c r="PF48">
        <v>105.0684881594922</v>
      </c>
      <c r="PG48">
        <v>128.92754359279229</v>
      </c>
      <c r="PH48">
        <v>143.39292518739251</v>
      </c>
      <c r="PI48">
        <v>152.04903097210982</v>
      </c>
      <c r="PJ48">
        <v>157.57413807864822</v>
      </c>
      <c r="PK48">
        <v>161.34211152588045</v>
      </c>
      <c r="PL48">
        <v>164.05460409907715</v>
      </c>
      <c r="PM48">
        <v>166.09222219014532</v>
      </c>
      <c r="PN48">
        <v>167.67527256586263</v>
      </c>
      <c r="PP48">
        <v>100.43747535111818</v>
      </c>
      <c r="PQ48">
        <v>118.92642583525361</v>
      </c>
      <c r="PR48">
        <v>132.64670313389169</v>
      </c>
      <c r="PS48">
        <v>142.20605700138327</v>
      </c>
      <c r="PT48">
        <v>148.90268711422056</v>
      </c>
      <c r="PU48">
        <v>153.73336164291689</v>
      </c>
      <c r="PV48">
        <v>157.33544256530391</v>
      </c>
      <c r="PW48">
        <v>160.10456866523435</v>
      </c>
      <c r="PX48">
        <v>162.29027547613725</v>
      </c>
      <c r="PZ48">
        <v>11.061182461591798</v>
      </c>
      <c r="QA48">
        <v>12.324727434137372</v>
      </c>
      <c r="QB48">
        <v>13.907777809854693</v>
      </c>
      <c r="QC48">
        <v>15.945395900922847</v>
      </c>
      <c r="QD48">
        <v>18.657888474119531</v>
      </c>
      <c r="QE48">
        <v>22.425861921351796</v>
      </c>
      <c r="QF48">
        <v>27.950969027890174</v>
      </c>
      <c r="QG48">
        <v>36.607074812607493</v>
      </c>
      <c r="QH48">
        <v>51.072456407207696</v>
      </c>
      <c r="QJ48">
        <v>15.945395900922847</v>
      </c>
      <c r="QK48">
        <v>17.709724523862761</v>
      </c>
      <c r="QL48">
        <v>19.895431334765647</v>
      </c>
      <c r="QM48">
        <v>22.664557434696093</v>
      </c>
      <c r="QN48">
        <v>26.26663835708311</v>
      </c>
      <c r="QO48">
        <v>31.097312885779445</v>
      </c>
      <c r="QP48">
        <v>37.793942998616721</v>
      </c>
      <c r="QQ48">
        <v>47.353296866108309</v>
      </c>
      <c r="QR48">
        <v>61.07357416474639</v>
      </c>
      <c r="QT48">
        <v>5.4403320310055108</v>
      </c>
      <c r="QU48">
        <v>5.7324951928216166</v>
      </c>
      <c r="QV48">
        <v>6.0576957945209955</v>
      </c>
      <c r="QW48">
        <v>6.4218483835175277</v>
      </c>
      <c r="QX48">
        <v>6.8323616774169835</v>
      </c>
      <c r="QY48">
        <v>7.2986393917402808</v>
      </c>
      <c r="QZ48">
        <v>7.8327955662346369</v>
      </c>
      <c r="RA48">
        <v>8.450698893602052</v>
      </c>
      <c r="RB48">
        <v>9.1735354422819171</v>
      </c>
      <c r="RD48">
        <v>7.9243205521699878</v>
      </c>
      <c r="RE48">
        <v>8.3467790395319952</v>
      </c>
      <c r="RF48">
        <v>8.8164422389766059</v>
      </c>
      <c r="RG48">
        <v>9.3416149859465207</v>
      </c>
      <c r="RH48">
        <v>9.9326501321015712</v>
      </c>
      <c r="RI48">
        <v>10.602613105475953</v>
      </c>
      <c r="RJ48">
        <v>11.368219106520939</v>
      </c>
      <c r="RK48">
        <v>12.251180423399376</v>
      </c>
      <c r="RL48">
        <v>13.280184692175794</v>
      </c>
      <c r="RN48">
        <v>3.6022444333064101</v>
      </c>
      <c r="RO48">
        <v>3.7282885041812364</v>
      </c>
      <c r="RP48">
        <v>3.8634592208828451</v>
      </c>
      <c r="RQ48">
        <v>4.0087834052276037</v>
      </c>
      <c r="RR48">
        <v>4.1654476312998554</v>
      </c>
      <c r="RS48">
        <v>4.3348304879090023</v>
      </c>
      <c r="RT48">
        <v>4.5185429714664735</v>
      </c>
      <c r="RU48">
        <v>4.7184794986764871</v>
      </c>
      <c r="RV48">
        <v>4.9368829370095</v>
      </c>
      <c r="RX48">
        <v>5.2569652063170196</v>
      </c>
      <c r="RY48">
        <v>5.4403320310055108</v>
      </c>
      <c r="RZ48">
        <v>5.6369103340948925</v>
      </c>
      <c r="SA48">
        <v>5.8481761216226857</v>
      </c>
      <c r="SB48">
        <v>6.0758329043169397</v>
      </c>
      <c r="SC48">
        <v>6.321857097091538</v>
      </c>
      <c r="SD48">
        <v>6.5885546897025762</v>
      </c>
      <c r="SE48">
        <v>6.8786325765013459</v>
      </c>
      <c r="SF48">
        <v>7.1952891421766338</v>
      </c>
      <c r="SH48">
        <v>169.96978668026716</v>
      </c>
      <c r="SI48">
        <v>170.82646455771808</v>
      </c>
      <c r="SJ48">
        <v>171.54930110639793</v>
      </c>
      <c r="SK48">
        <v>172.16720443376536</v>
      </c>
      <c r="SL48">
        <v>172.70136060825973</v>
      </c>
      <c r="SM48">
        <v>173.167638322583</v>
      </c>
      <c r="SN48">
        <v>173.57815161648247</v>
      </c>
      <c r="SO48">
        <v>173.94230420547899</v>
      </c>
      <c r="SP48">
        <v>174.2675048071784</v>
      </c>
      <c r="SR48">
        <v>165.50613224172383</v>
      </c>
      <c r="SS48">
        <v>166.71981530782421</v>
      </c>
      <c r="ST48">
        <v>167.74881957660062</v>
      </c>
      <c r="SU48">
        <v>168.63178089347906</v>
      </c>
      <c r="SV48">
        <v>169.39738689452406</v>
      </c>
      <c r="SW48">
        <v>170.06734986789843</v>
      </c>
      <c r="SX48">
        <v>170.65838501405347</v>
      </c>
      <c r="SY48">
        <v>171.18355776102339</v>
      </c>
      <c r="SZ48">
        <v>171.65322096046799</v>
      </c>
      <c r="TB48">
        <v>105.0684881594922</v>
      </c>
      <c r="TC48">
        <v>128.92754359279229</v>
      </c>
      <c r="TD48">
        <v>143.39292518739251</v>
      </c>
      <c r="TE48">
        <v>152.04903097210982</v>
      </c>
      <c r="TF48">
        <v>157.57413807864822</v>
      </c>
      <c r="TG48">
        <v>161.34211152588045</v>
      </c>
      <c r="TH48">
        <v>164.05460409907715</v>
      </c>
      <c r="TI48">
        <v>166.09222219014532</v>
      </c>
      <c r="TJ48">
        <v>167.67527256586263</v>
      </c>
      <c r="TL48">
        <v>100.43747535111818</v>
      </c>
      <c r="TM48">
        <v>118.92642583525361</v>
      </c>
      <c r="TN48">
        <v>132.64670313389169</v>
      </c>
      <c r="TO48">
        <v>142.20605700138327</v>
      </c>
      <c r="TP48">
        <v>148.90268711422056</v>
      </c>
      <c r="TQ48">
        <v>153.73336164291689</v>
      </c>
      <c r="TR48">
        <v>157.33544256530391</v>
      </c>
      <c r="TS48">
        <v>160.10456866523435</v>
      </c>
      <c r="TT48">
        <v>162.29027547613725</v>
      </c>
      <c r="TV48">
        <v>11.061182461591798</v>
      </c>
      <c r="TW48">
        <v>12.324727434137372</v>
      </c>
      <c r="TX48">
        <v>13.907777809854693</v>
      </c>
      <c r="TY48">
        <v>15.945395900922847</v>
      </c>
      <c r="TZ48">
        <v>18.657888474119531</v>
      </c>
      <c r="UA48">
        <v>22.425861921351796</v>
      </c>
      <c r="UB48">
        <v>27.950969027890174</v>
      </c>
      <c r="UC48">
        <v>36.607074812607493</v>
      </c>
      <c r="UD48">
        <v>51.072456407207696</v>
      </c>
      <c r="UF48">
        <v>15.945395900922847</v>
      </c>
      <c r="UG48">
        <v>17.709724523862761</v>
      </c>
      <c r="UH48">
        <v>19.895431334765647</v>
      </c>
      <c r="UI48">
        <v>22.664557434696093</v>
      </c>
      <c r="UJ48">
        <v>26.26663835708311</v>
      </c>
      <c r="UK48">
        <v>31.097312885779445</v>
      </c>
      <c r="UL48">
        <v>37.793942998616721</v>
      </c>
      <c r="UM48">
        <v>47.353296866108309</v>
      </c>
      <c r="UN48">
        <v>61.07357416474639</v>
      </c>
      <c r="UP48">
        <v>5.4403320310055108</v>
      </c>
      <c r="UQ48">
        <v>5.7324951928216166</v>
      </c>
      <c r="UR48">
        <v>6.0576957945209955</v>
      </c>
      <c r="US48">
        <v>6.4218483835175277</v>
      </c>
      <c r="UT48">
        <v>6.8323616774169835</v>
      </c>
      <c r="UU48">
        <v>7.2986393917402808</v>
      </c>
      <c r="UV48">
        <v>7.8327955662346369</v>
      </c>
      <c r="UW48">
        <v>8.450698893602052</v>
      </c>
      <c r="UX48">
        <v>9.1735354422819171</v>
      </c>
      <c r="UZ48">
        <v>7.9243205521699878</v>
      </c>
      <c r="VA48">
        <v>8.3467790395319952</v>
      </c>
      <c r="VB48">
        <v>8.8164422389766059</v>
      </c>
      <c r="VC48">
        <v>9.3416149859465207</v>
      </c>
      <c r="VD48">
        <v>9.9326501321015712</v>
      </c>
      <c r="VE48">
        <v>10.602613105475953</v>
      </c>
      <c r="VF48">
        <v>11.368219106520939</v>
      </c>
      <c r="VG48">
        <v>12.251180423399376</v>
      </c>
      <c r="VH48">
        <v>13.280184692175794</v>
      </c>
      <c r="VJ48">
        <v>3.6022444333064101</v>
      </c>
      <c r="VK48">
        <v>3.7282885041812364</v>
      </c>
      <c r="VL48">
        <v>3.8634592208828451</v>
      </c>
      <c r="VM48">
        <v>4.0087834052276037</v>
      </c>
      <c r="VN48">
        <v>4.1654476312998554</v>
      </c>
      <c r="VO48">
        <v>4.3348304879090023</v>
      </c>
      <c r="VP48">
        <v>4.5185429714664735</v>
      </c>
      <c r="VQ48">
        <v>4.7184794986764871</v>
      </c>
      <c r="VR48">
        <v>4.9368829370095</v>
      </c>
      <c r="VT48">
        <v>5.2569652063170196</v>
      </c>
      <c r="VU48">
        <v>5.4403320310055108</v>
      </c>
      <c r="VV48">
        <v>5.6369103340948925</v>
      </c>
      <c r="VW48">
        <v>5.8481761216226857</v>
      </c>
      <c r="VX48">
        <v>6.0758329043169397</v>
      </c>
      <c r="VY48">
        <v>6.321857097091538</v>
      </c>
      <c r="VZ48">
        <v>6.5885546897025762</v>
      </c>
      <c r="WA48">
        <v>6.8786325765013459</v>
      </c>
      <c r="WB48">
        <v>7.1952891421766338</v>
      </c>
      <c r="WC48">
        <v>7.5423304139309266</v>
      </c>
    </row>
    <row r="49" spans="2:601">
      <c r="B49">
        <v>165.50613224172383</v>
      </c>
      <c r="C49">
        <v>166.71981530782421</v>
      </c>
      <c r="D49">
        <v>167.74881957660062</v>
      </c>
      <c r="E49">
        <v>168.63178089347906</v>
      </c>
      <c r="F49">
        <v>169.39738689452406</v>
      </c>
      <c r="G49">
        <v>170.06734986789843</v>
      </c>
      <c r="H49">
        <v>170.65838501405347</v>
      </c>
      <c r="I49">
        <v>171.18355776102339</v>
      </c>
      <c r="J49">
        <v>171.65322096046799</v>
      </c>
      <c r="L49">
        <v>169.96978668026716</v>
      </c>
      <c r="M49">
        <v>170.82646455771808</v>
      </c>
      <c r="N49">
        <v>171.54930110639793</v>
      </c>
      <c r="O49">
        <v>172.16720443376536</v>
      </c>
      <c r="P49">
        <v>172.70136060825973</v>
      </c>
      <c r="Q49">
        <v>173.167638322583</v>
      </c>
      <c r="R49">
        <v>173.57815161648247</v>
      </c>
      <c r="S49">
        <v>173.94230420547899</v>
      </c>
      <c r="T49">
        <v>174.2675048071784</v>
      </c>
      <c r="V49">
        <v>100.43747535111818</v>
      </c>
      <c r="W49">
        <v>118.92642583525361</v>
      </c>
      <c r="X49">
        <v>132.64670313389169</v>
      </c>
      <c r="Y49">
        <v>142.20605700138327</v>
      </c>
      <c r="Z49">
        <v>148.90268711422056</v>
      </c>
      <c r="AA49">
        <v>153.73336164291689</v>
      </c>
      <c r="AB49">
        <v>157.33544256530391</v>
      </c>
      <c r="AC49">
        <v>160.10456866523435</v>
      </c>
      <c r="AD49">
        <v>162.29027547613725</v>
      </c>
      <c r="AF49">
        <v>105.0684881594922</v>
      </c>
      <c r="AG49">
        <v>128.92754359279229</v>
      </c>
      <c r="AH49">
        <v>143.39292518739251</v>
      </c>
      <c r="AI49">
        <v>152.04903097210982</v>
      </c>
      <c r="AJ49">
        <v>157.57413807864822</v>
      </c>
      <c r="AK49">
        <v>161.34211152588045</v>
      </c>
      <c r="AL49">
        <v>164.05460409907715</v>
      </c>
      <c r="AM49">
        <v>166.09222219014532</v>
      </c>
      <c r="AN49">
        <v>167.67527256586263</v>
      </c>
      <c r="AP49">
        <v>15.945395900922847</v>
      </c>
      <c r="AQ49">
        <v>17.709724523862761</v>
      </c>
      <c r="AR49">
        <v>19.895431334765647</v>
      </c>
      <c r="AS49">
        <v>22.664557434696093</v>
      </c>
      <c r="AT49">
        <v>26.26663835708311</v>
      </c>
      <c r="AU49">
        <v>31.097312885779445</v>
      </c>
      <c r="AV49">
        <v>37.793942998616721</v>
      </c>
      <c r="AW49">
        <v>47.353296866108309</v>
      </c>
      <c r="AX49">
        <v>61.07357416474639</v>
      </c>
      <c r="AZ49">
        <v>11.061182461591798</v>
      </c>
      <c r="BA49">
        <v>12.324727434137372</v>
      </c>
      <c r="BB49">
        <v>13.907777809854693</v>
      </c>
      <c r="BC49">
        <v>15.945395900922847</v>
      </c>
      <c r="BD49">
        <v>18.657888474119531</v>
      </c>
      <c r="BE49">
        <v>22.425861921351796</v>
      </c>
      <c r="BF49">
        <v>27.950969027890174</v>
      </c>
      <c r="BG49">
        <v>36.607074812607493</v>
      </c>
      <c r="BH49">
        <v>51.072456407207696</v>
      </c>
      <c r="BJ49">
        <v>7.9243205521699878</v>
      </c>
      <c r="BK49">
        <v>8.3467790395319952</v>
      </c>
      <c r="BL49">
        <v>8.8164422389766059</v>
      </c>
      <c r="BM49">
        <v>9.3416149859465207</v>
      </c>
      <c r="BN49">
        <v>9.9326501321015712</v>
      </c>
      <c r="BO49">
        <v>10.602613105475953</v>
      </c>
      <c r="BP49">
        <v>11.368219106520939</v>
      </c>
      <c r="BQ49">
        <v>12.251180423399376</v>
      </c>
      <c r="BR49">
        <v>13.280184692175794</v>
      </c>
      <c r="BT49">
        <v>5.4403320310055108</v>
      </c>
      <c r="BU49">
        <v>5.7324951928216166</v>
      </c>
      <c r="BV49">
        <v>6.0576957945209955</v>
      </c>
      <c r="BW49">
        <v>6.4218483835175277</v>
      </c>
      <c r="BX49">
        <v>6.8323616774169835</v>
      </c>
      <c r="BY49">
        <v>7.2986393917402808</v>
      </c>
      <c r="BZ49">
        <v>7.8327955662346369</v>
      </c>
      <c r="CA49">
        <v>8.450698893602052</v>
      </c>
      <c r="CB49">
        <v>9.1735354422819171</v>
      </c>
      <c r="CD49">
        <v>5.2569652063170196</v>
      </c>
      <c r="CE49">
        <v>5.4403320310055108</v>
      </c>
      <c r="CF49">
        <v>5.6369103340948925</v>
      </c>
      <c r="CG49">
        <v>5.8481761216226857</v>
      </c>
      <c r="CH49">
        <v>6.0758329043169397</v>
      </c>
      <c r="CI49">
        <v>6.321857097091538</v>
      </c>
      <c r="CJ49">
        <v>6.5885546897025762</v>
      </c>
      <c r="CK49">
        <v>6.8786325765013459</v>
      </c>
      <c r="CL49">
        <v>7.1952891421766338</v>
      </c>
      <c r="CN49">
        <v>3.6022444333064101</v>
      </c>
      <c r="CO49">
        <v>3.7282885041812364</v>
      </c>
      <c r="CP49">
        <v>3.8634592208828451</v>
      </c>
      <c r="CQ49">
        <v>4.0087834052276037</v>
      </c>
      <c r="CR49">
        <v>4.1654476312998554</v>
      </c>
      <c r="CS49">
        <v>4.3348304879090023</v>
      </c>
      <c r="CT49">
        <v>4.5185429714664735</v>
      </c>
      <c r="CU49">
        <v>4.7184794986764871</v>
      </c>
      <c r="CV49">
        <v>4.9368829370095</v>
      </c>
      <c r="CX49">
        <v>165.50613224172383</v>
      </c>
      <c r="CY49">
        <v>166.71981530782421</v>
      </c>
      <c r="CZ49">
        <v>167.74881957660062</v>
      </c>
      <c r="DA49">
        <v>168.63178089347906</v>
      </c>
      <c r="DB49">
        <v>169.39738689452406</v>
      </c>
      <c r="DC49">
        <v>170.06734986789843</v>
      </c>
      <c r="DD49">
        <v>170.65838501405347</v>
      </c>
      <c r="DE49">
        <v>171.18355776102339</v>
      </c>
      <c r="DF49">
        <v>171.65322096046799</v>
      </c>
      <c r="DH49">
        <v>169.96978668026716</v>
      </c>
      <c r="DI49">
        <v>170.82646455771808</v>
      </c>
      <c r="DJ49">
        <v>171.54930110639793</v>
      </c>
      <c r="DK49">
        <v>172.16720443376536</v>
      </c>
      <c r="DL49">
        <v>172.70136060825973</v>
      </c>
      <c r="DM49">
        <v>173.167638322583</v>
      </c>
      <c r="DN49">
        <v>173.57815161648247</v>
      </c>
      <c r="DO49">
        <v>173.94230420547899</v>
      </c>
      <c r="DP49">
        <v>174.2675048071784</v>
      </c>
      <c r="DR49">
        <v>100.43747535111818</v>
      </c>
      <c r="DS49">
        <v>118.92642583525361</v>
      </c>
      <c r="DT49">
        <v>132.64670313389169</v>
      </c>
      <c r="DU49">
        <v>142.20605700138327</v>
      </c>
      <c r="DV49">
        <v>148.90268711422056</v>
      </c>
      <c r="DW49">
        <v>153.73336164291689</v>
      </c>
      <c r="DX49">
        <v>157.33544256530391</v>
      </c>
      <c r="DY49">
        <v>160.10456866523435</v>
      </c>
      <c r="DZ49">
        <v>162.29027547613725</v>
      </c>
      <c r="EB49">
        <v>105.0684881594922</v>
      </c>
      <c r="EC49">
        <v>128.92754359279229</v>
      </c>
      <c r="ED49">
        <v>143.39292518739251</v>
      </c>
      <c r="EE49">
        <v>152.04903097210982</v>
      </c>
      <c r="EF49">
        <v>157.57413807864822</v>
      </c>
      <c r="EG49">
        <v>161.34211152588045</v>
      </c>
      <c r="EH49">
        <v>164.05460409907715</v>
      </c>
      <c r="EI49">
        <v>166.09222219014532</v>
      </c>
      <c r="EJ49">
        <v>167.67527256586263</v>
      </c>
      <c r="EL49">
        <v>15.945395900922847</v>
      </c>
      <c r="EM49">
        <v>17.709724523862761</v>
      </c>
      <c r="EN49">
        <v>19.895431334765647</v>
      </c>
      <c r="EO49">
        <v>22.664557434696093</v>
      </c>
      <c r="EP49">
        <v>26.26663835708311</v>
      </c>
      <c r="EQ49">
        <v>31.097312885779445</v>
      </c>
      <c r="ER49">
        <v>37.793942998616721</v>
      </c>
      <c r="ES49">
        <v>47.353296866108309</v>
      </c>
      <c r="ET49">
        <v>61.07357416474639</v>
      </c>
      <c r="EV49">
        <v>11.061182461591798</v>
      </c>
      <c r="EW49">
        <v>12.324727434137372</v>
      </c>
      <c r="EX49">
        <v>13.907777809854693</v>
      </c>
      <c r="EY49">
        <v>15.945395900922847</v>
      </c>
      <c r="EZ49">
        <v>18.657888474119531</v>
      </c>
      <c r="FA49">
        <v>22.425861921351796</v>
      </c>
      <c r="FB49">
        <v>27.950969027890174</v>
      </c>
      <c r="FC49">
        <v>36.607074812607493</v>
      </c>
      <c r="FD49">
        <v>51.072456407207696</v>
      </c>
      <c r="FF49">
        <v>7.9243205521699878</v>
      </c>
      <c r="FG49">
        <v>8.3467790395319952</v>
      </c>
      <c r="FH49">
        <v>8.8164422389766059</v>
      </c>
      <c r="FI49">
        <v>9.3416149859465207</v>
      </c>
      <c r="FJ49">
        <v>9.9326501321015712</v>
      </c>
      <c r="FK49">
        <v>10.602613105475953</v>
      </c>
      <c r="FL49">
        <v>11.368219106520939</v>
      </c>
      <c r="FM49">
        <v>12.251180423399376</v>
      </c>
      <c r="FN49">
        <v>13.280184692175794</v>
      </c>
      <c r="FP49">
        <v>5.4403320310055108</v>
      </c>
      <c r="FQ49">
        <v>5.7324951928216166</v>
      </c>
      <c r="FR49">
        <v>6.0576957945209955</v>
      </c>
      <c r="FS49">
        <v>6.4218483835175277</v>
      </c>
      <c r="FT49">
        <v>6.8323616774169835</v>
      </c>
      <c r="FU49">
        <v>7.2986393917402808</v>
      </c>
      <c r="FV49">
        <v>7.8327955662346369</v>
      </c>
      <c r="FW49">
        <v>8.450698893602052</v>
      </c>
      <c r="FX49">
        <v>9.1735354422819171</v>
      </c>
      <c r="FZ49">
        <v>5.2569652063170196</v>
      </c>
      <c r="GA49">
        <v>5.4403320310055108</v>
      </c>
      <c r="GB49">
        <v>5.6369103340948925</v>
      </c>
      <c r="GC49">
        <v>5.8481761216226857</v>
      </c>
      <c r="GD49">
        <v>6.0758329043169397</v>
      </c>
      <c r="GE49">
        <v>6.321857097091538</v>
      </c>
      <c r="GF49">
        <v>6.5885546897025762</v>
      </c>
      <c r="GG49">
        <v>6.8786325765013459</v>
      </c>
      <c r="GH49">
        <v>7.1952891421766338</v>
      </c>
      <c r="GJ49">
        <v>3.6022444333064101</v>
      </c>
      <c r="GK49">
        <v>3.7282885041812364</v>
      </c>
      <c r="GL49">
        <v>3.8634592208828451</v>
      </c>
      <c r="GM49">
        <v>4.0087834052276037</v>
      </c>
      <c r="GN49">
        <v>4.1654476312998554</v>
      </c>
      <c r="GO49">
        <v>4.3348304879090023</v>
      </c>
      <c r="GP49">
        <v>4.5185429714664735</v>
      </c>
      <c r="GQ49">
        <v>4.7184794986764871</v>
      </c>
      <c r="GR49">
        <v>4.9368829370095</v>
      </c>
      <c r="GT49">
        <v>165.50613224172383</v>
      </c>
      <c r="GU49">
        <v>166.71981530782421</v>
      </c>
      <c r="GV49">
        <v>167.74881957660062</v>
      </c>
      <c r="GW49">
        <v>168.63178089347906</v>
      </c>
      <c r="GX49">
        <v>169.39738689452406</v>
      </c>
      <c r="GY49">
        <v>170.06734986789843</v>
      </c>
      <c r="GZ49">
        <v>170.65838501405347</v>
      </c>
      <c r="HA49">
        <v>171.18355776102339</v>
      </c>
      <c r="HB49">
        <v>171.65322096046799</v>
      </c>
      <c r="HD49">
        <v>169.96978668026716</v>
      </c>
      <c r="HE49">
        <v>170.82646455771808</v>
      </c>
      <c r="HF49">
        <v>171.54930110639793</v>
      </c>
      <c r="HG49">
        <v>172.16720443376536</v>
      </c>
      <c r="HH49">
        <v>172.70136060825973</v>
      </c>
      <c r="HI49">
        <v>173.167638322583</v>
      </c>
      <c r="HJ49">
        <v>173.57815161648247</v>
      </c>
      <c r="HK49">
        <v>173.94230420547899</v>
      </c>
      <c r="HL49">
        <v>174.2675048071784</v>
      </c>
      <c r="HN49">
        <v>100.43747535111818</v>
      </c>
      <c r="HO49">
        <v>118.92642583525361</v>
      </c>
      <c r="HP49">
        <v>132.64670313389169</v>
      </c>
      <c r="HQ49">
        <v>142.20605700138327</v>
      </c>
      <c r="HR49">
        <v>148.90268711422056</v>
      </c>
      <c r="HS49">
        <v>153.73336164291689</v>
      </c>
      <c r="HT49">
        <v>157.33544256530391</v>
      </c>
      <c r="HU49">
        <v>160.10456866523435</v>
      </c>
      <c r="HV49">
        <v>162.29027547613725</v>
      </c>
      <c r="HX49">
        <v>105.0684881594922</v>
      </c>
      <c r="HY49">
        <v>128.92754359279229</v>
      </c>
      <c r="HZ49">
        <v>143.39292518739251</v>
      </c>
      <c r="IA49">
        <v>152.04903097210982</v>
      </c>
      <c r="IB49">
        <v>157.57413807864822</v>
      </c>
      <c r="IC49">
        <v>161.34211152588045</v>
      </c>
      <c r="ID49">
        <v>164.05460409907715</v>
      </c>
      <c r="IE49">
        <v>166.09222219014532</v>
      </c>
      <c r="IF49">
        <v>167.67527256586263</v>
      </c>
      <c r="IH49">
        <v>15.945395900922847</v>
      </c>
      <c r="II49">
        <v>17.709724523862761</v>
      </c>
      <c r="IJ49">
        <v>19.895431334765647</v>
      </c>
      <c r="IK49">
        <v>22.664557434696093</v>
      </c>
      <c r="IL49">
        <v>26.26663835708311</v>
      </c>
      <c r="IM49">
        <v>31.097312885779445</v>
      </c>
      <c r="IN49">
        <v>37.793942998616721</v>
      </c>
      <c r="IO49">
        <v>47.353296866108309</v>
      </c>
      <c r="IP49">
        <v>61.07357416474639</v>
      </c>
      <c r="IR49">
        <v>11.061182461591798</v>
      </c>
      <c r="IS49">
        <v>12.324727434137372</v>
      </c>
      <c r="IT49">
        <v>13.907777809854693</v>
      </c>
      <c r="IU49">
        <v>15.945395900922847</v>
      </c>
      <c r="IV49">
        <v>18.657888474119531</v>
      </c>
      <c r="IW49">
        <v>22.425861921351796</v>
      </c>
      <c r="IX49">
        <v>27.950969027890174</v>
      </c>
      <c r="IY49">
        <v>36.607074812607493</v>
      </c>
      <c r="IZ49">
        <v>51.072456407207696</v>
      </c>
      <c r="JB49">
        <v>7.9243205521699878</v>
      </c>
      <c r="JC49">
        <v>8.3467790395319952</v>
      </c>
      <c r="JD49">
        <v>8.8164422389766059</v>
      </c>
      <c r="JE49">
        <v>9.3416149859465207</v>
      </c>
      <c r="JF49">
        <v>9.9326501321015712</v>
      </c>
      <c r="JG49">
        <v>10.602613105475953</v>
      </c>
      <c r="JH49">
        <v>11.368219106520939</v>
      </c>
      <c r="JI49">
        <v>12.251180423399376</v>
      </c>
      <c r="JJ49">
        <v>13.280184692175794</v>
      </c>
      <c r="JL49">
        <v>5.4403320310055108</v>
      </c>
      <c r="JM49">
        <v>5.7324951928216166</v>
      </c>
      <c r="JN49">
        <v>6.0576957945209955</v>
      </c>
      <c r="JO49">
        <v>6.4218483835175277</v>
      </c>
      <c r="JP49">
        <v>6.8323616774169835</v>
      </c>
      <c r="JQ49">
        <v>7.2986393917402808</v>
      </c>
      <c r="JR49">
        <v>7.8327955662346369</v>
      </c>
      <c r="JS49">
        <v>8.450698893602052</v>
      </c>
      <c r="JT49">
        <v>9.1735354422819171</v>
      </c>
      <c r="JV49">
        <v>5.2569652063170196</v>
      </c>
      <c r="JW49">
        <v>5.4403320310055108</v>
      </c>
      <c r="JX49">
        <v>5.6369103340948925</v>
      </c>
      <c r="JY49">
        <v>5.8481761216226857</v>
      </c>
      <c r="JZ49">
        <v>6.0758329043169397</v>
      </c>
      <c r="KA49">
        <v>6.321857097091538</v>
      </c>
      <c r="KB49">
        <v>6.5885546897025762</v>
      </c>
      <c r="KC49">
        <v>6.8786325765013459</v>
      </c>
      <c r="KD49">
        <v>7.1952891421766338</v>
      </c>
      <c r="KF49">
        <v>3.6022444333064101</v>
      </c>
      <c r="KG49">
        <v>3.7282885041812364</v>
      </c>
      <c r="KH49">
        <v>3.8634592208828451</v>
      </c>
      <c r="KI49">
        <v>4.0087834052276037</v>
      </c>
      <c r="KJ49">
        <v>4.1654476312998554</v>
      </c>
      <c r="KK49">
        <v>4.3348304879090023</v>
      </c>
      <c r="KL49">
        <v>4.5185429714664735</v>
      </c>
      <c r="KM49">
        <v>4.7184794986764871</v>
      </c>
      <c r="KN49">
        <v>4.9368829370095</v>
      </c>
      <c r="KP49">
        <v>165.50613224172383</v>
      </c>
      <c r="KQ49">
        <v>166.71981530782421</v>
      </c>
      <c r="KR49">
        <v>167.74881957660062</v>
      </c>
      <c r="KS49">
        <v>168.63178089347906</v>
      </c>
      <c r="KT49">
        <v>169.39738689452406</v>
      </c>
      <c r="KU49">
        <v>170.06734986789843</v>
      </c>
      <c r="KV49">
        <v>170.65838501405347</v>
      </c>
      <c r="KW49">
        <v>171.18355776102339</v>
      </c>
      <c r="KX49">
        <v>171.65322096046799</v>
      </c>
      <c r="KZ49">
        <v>169.96978668026716</v>
      </c>
      <c r="LA49">
        <v>170.82646455771808</v>
      </c>
      <c r="LB49">
        <v>171.54930110639793</v>
      </c>
      <c r="LC49">
        <v>172.16720443376536</v>
      </c>
      <c r="LD49">
        <v>172.70136060825973</v>
      </c>
      <c r="LE49">
        <v>173.167638322583</v>
      </c>
      <c r="LF49">
        <v>173.57815161648247</v>
      </c>
      <c r="LG49">
        <v>173.94230420547899</v>
      </c>
      <c r="LH49">
        <v>174.2675048071784</v>
      </c>
      <c r="LJ49">
        <v>100.43747535111818</v>
      </c>
      <c r="LK49">
        <v>118.92642583525361</v>
      </c>
      <c r="LL49">
        <v>132.64670313389169</v>
      </c>
      <c r="LM49">
        <v>142.20605700138327</v>
      </c>
      <c r="LN49">
        <v>148.90268711422056</v>
      </c>
      <c r="LO49">
        <v>153.73336164291689</v>
      </c>
      <c r="LP49">
        <v>157.33544256530391</v>
      </c>
      <c r="LQ49">
        <v>160.10456866523435</v>
      </c>
      <c r="LR49">
        <v>162.29027547613725</v>
      </c>
      <c r="LT49">
        <v>105.0684881594922</v>
      </c>
      <c r="LU49">
        <v>128.92754359279229</v>
      </c>
      <c r="LV49">
        <v>143.39292518739251</v>
      </c>
      <c r="LW49">
        <v>152.04903097210982</v>
      </c>
      <c r="LX49">
        <v>157.57413807864822</v>
      </c>
      <c r="LY49">
        <v>161.34211152588045</v>
      </c>
      <c r="LZ49">
        <v>164.05460409907715</v>
      </c>
      <c r="MA49">
        <v>166.09222219014532</v>
      </c>
      <c r="MB49">
        <v>167.67527256586263</v>
      </c>
      <c r="MD49">
        <v>15.945395900922847</v>
      </c>
      <c r="ME49">
        <v>17.709724523862761</v>
      </c>
      <c r="MF49">
        <v>19.895431334765647</v>
      </c>
      <c r="MG49">
        <v>22.664557434696093</v>
      </c>
      <c r="MH49">
        <v>26.26663835708311</v>
      </c>
      <c r="MI49">
        <v>31.097312885779445</v>
      </c>
      <c r="MJ49">
        <v>37.793942998616721</v>
      </c>
      <c r="MK49">
        <v>47.353296866108309</v>
      </c>
      <c r="ML49">
        <v>61.07357416474639</v>
      </c>
      <c r="MN49">
        <v>11.061182461591798</v>
      </c>
      <c r="MO49">
        <v>12.324727434137372</v>
      </c>
      <c r="MP49">
        <v>13.907777809854693</v>
      </c>
      <c r="MQ49">
        <v>15.945395900922847</v>
      </c>
      <c r="MR49">
        <v>18.657888474119531</v>
      </c>
      <c r="MS49">
        <v>22.425861921351796</v>
      </c>
      <c r="MT49">
        <v>27.950969027890174</v>
      </c>
      <c r="MU49">
        <v>36.607074812607493</v>
      </c>
      <c r="MV49">
        <v>51.072456407207696</v>
      </c>
      <c r="MX49">
        <v>7.9243205521699878</v>
      </c>
      <c r="MY49">
        <v>8.3467790395319952</v>
      </c>
      <c r="MZ49">
        <v>8.8164422389766059</v>
      </c>
      <c r="NA49">
        <v>9.3416149859465207</v>
      </c>
      <c r="NB49">
        <v>9.9326501321015712</v>
      </c>
      <c r="NC49">
        <v>10.602613105475953</v>
      </c>
      <c r="ND49">
        <v>11.368219106520939</v>
      </c>
      <c r="NE49">
        <v>12.251180423399376</v>
      </c>
      <c r="NF49">
        <v>13.280184692175794</v>
      </c>
      <c r="NH49">
        <v>5.4403320310055108</v>
      </c>
      <c r="NI49">
        <v>5.7324951928216166</v>
      </c>
      <c r="NJ49">
        <v>6.0576957945209955</v>
      </c>
      <c r="NK49">
        <v>6.4218483835175277</v>
      </c>
      <c r="NL49">
        <v>6.8323616774169835</v>
      </c>
      <c r="NM49">
        <v>7.2986393917402808</v>
      </c>
      <c r="NN49">
        <v>7.8327955662346369</v>
      </c>
      <c r="NO49">
        <v>8.450698893602052</v>
      </c>
      <c r="NP49">
        <v>9.1735354422819171</v>
      </c>
      <c r="NR49">
        <v>5.2569652063170196</v>
      </c>
      <c r="NS49">
        <v>5.4403320310055108</v>
      </c>
      <c r="NT49">
        <v>5.6369103340948925</v>
      </c>
      <c r="NU49">
        <v>5.8481761216226857</v>
      </c>
      <c r="NV49">
        <v>6.0758329043169397</v>
      </c>
      <c r="NW49">
        <v>6.321857097091538</v>
      </c>
      <c r="NX49">
        <v>6.5885546897025762</v>
      </c>
      <c r="NY49">
        <v>6.8786325765013459</v>
      </c>
      <c r="NZ49">
        <v>7.1952891421766338</v>
      </c>
      <c r="OB49">
        <v>3.6022444333064101</v>
      </c>
      <c r="OC49">
        <v>3.7282885041812364</v>
      </c>
      <c r="OD49">
        <v>3.8634592208828451</v>
      </c>
      <c r="OE49">
        <v>4.0087834052276037</v>
      </c>
      <c r="OF49">
        <v>4.1654476312998554</v>
      </c>
      <c r="OG49">
        <v>4.3348304879090023</v>
      </c>
      <c r="OH49">
        <v>4.5185429714664735</v>
      </c>
      <c r="OI49">
        <v>4.7184794986764871</v>
      </c>
      <c r="OJ49">
        <v>4.9368829370095</v>
      </c>
      <c r="OL49">
        <v>165.50613224172383</v>
      </c>
      <c r="OM49">
        <v>166.71981530782421</v>
      </c>
      <c r="ON49">
        <v>167.74881957660062</v>
      </c>
      <c r="OO49">
        <v>168.63178089347906</v>
      </c>
      <c r="OP49">
        <v>169.39738689452406</v>
      </c>
      <c r="OQ49">
        <v>170.06734986789843</v>
      </c>
      <c r="OR49">
        <v>170.65838501405347</v>
      </c>
      <c r="OS49">
        <v>171.18355776102339</v>
      </c>
      <c r="OT49">
        <v>171.65322096046799</v>
      </c>
      <c r="OV49">
        <v>169.96978668026716</v>
      </c>
      <c r="OW49">
        <v>170.82646455771808</v>
      </c>
      <c r="OX49">
        <v>171.54930110639793</v>
      </c>
      <c r="OY49">
        <v>172.16720443376536</v>
      </c>
      <c r="OZ49">
        <v>172.70136060825973</v>
      </c>
      <c r="PA49">
        <v>173.167638322583</v>
      </c>
      <c r="PB49">
        <v>173.57815161648247</v>
      </c>
      <c r="PC49">
        <v>173.94230420547899</v>
      </c>
      <c r="PD49">
        <v>174.2675048071784</v>
      </c>
      <c r="PF49">
        <v>100.43747535111818</v>
      </c>
      <c r="PG49">
        <v>118.92642583525361</v>
      </c>
      <c r="PH49">
        <v>132.64670313389169</v>
      </c>
      <c r="PI49">
        <v>142.20605700138327</v>
      </c>
      <c r="PJ49">
        <v>148.90268711422056</v>
      </c>
      <c r="PK49">
        <v>153.73336164291689</v>
      </c>
      <c r="PL49">
        <v>157.33544256530391</v>
      </c>
      <c r="PM49">
        <v>160.10456866523435</v>
      </c>
      <c r="PN49">
        <v>162.29027547613725</v>
      </c>
      <c r="PP49">
        <v>105.0684881594922</v>
      </c>
      <c r="PQ49">
        <v>128.92754359279229</v>
      </c>
      <c r="PR49">
        <v>143.39292518739251</v>
      </c>
      <c r="PS49">
        <v>152.04903097210982</v>
      </c>
      <c r="PT49">
        <v>157.57413807864822</v>
      </c>
      <c r="PU49">
        <v>161.34211152588045</v>
      </c>
      <c r="PV49">
        <v>164.05460409907715</v>
      </c>
      <c r="PW49">
        <v>166.09222219014532</v>
      </c>
      <c r="PX49">
        <v>167.67527256586263</v>
      </c>
      <c r="PZ49">
        <v>15.945395900922847</v>
      </c>
      <c r="QA49">
        <v>17.709724523862761</v>
      </c>
      <c r="QB49">
        <v>19.895431334765647</v>
      </c>
      <c r="QC49">
        <v>22.664557434696093</v>
      </c>
      <c r="QD49">
        <v>26.26663835708311</v>
      </c>
      <c r="QE49">
        <v>31.097312885779445</v>
      </c>
      <c r="QF49">
        <v>37.793942998616721</v>
      </c>
      <c r="QG49">
        <v>47.353296866108309</v>
      </c>
      <c r="QH49">
        <v>61.07357416474639</v>
      </c>
      <c r="QJ49">
        <v>11.061182461591798</v>
      </c>
      <c r="QK49">
        <v>12.324727434137372</v>
      </c>
      <c r="QL49">
        <v>13.907777809854693</v>
      </c>
      <c r="QM49">
        <v>15.945395900922847</v>
      </c>
      <c r="QN49">
        <v>18.657888474119531</v>
      </c>
      <c r="QO49">
        <v>22.425861921351796</v>
      </c>
      <c r="QP49">
        <v>27.950969027890174</v>
      </c>
      <c r="QQ49">
        <v>36.607074812607493</v>
      </c>
      <c r="QR49">
        <v>51.072456407207696</v>
      </c>
      <c r="QT49">
        <v>7.9243205521699878</v>
      </c>
      <c r="QU49">
        <v>8.3467790395319952</v>
      </c>
      <c r="QV49">
        <v>8.8164422389766059</v>
      </c>
      <c r="QW49">
        <v>9.3416149859465207</v>
      </c>
      <c r="QX49">
        <v>9.9326501321015712</v>
      </c>
      <c r="QY49">
        <v>10.602613105475953</v>
      </c>
      <c r="QZ49">
        <v>11.368219106520939</v>
      </c>
      <c r="RA49">
        <v>12.251180423399376</v>
      </c>
      <c r="RB49">
        <v>13.280184692175794</v>
      </c>
      <c r="RD49">
        <v>5.4403320310055108</v>
      </c>
      <c r="RE49">
        <v>5.7324951928216166</v>
      </c>
      <c r="RF49">
        <v>6.0576957945209955</v>
      </c>
      <c r="RG49">
        <v>6.4218483835175277</v>
      </c>
      <c r="RH49">
        <v>6.8323616774169835</v>
      </c>
      <c r="RI49">
        <v>7.2986393917402808</v>
      </c>
      <c r="RJ49">
        <v>7.8327955662346369</v>
      </c>
      <c r="RK49">
        <v>8.450698893602052</v>
      </c>
      <c r="RL49">
        <v>9.1735354422819171</v>
      </c>
      <c r="RN49">
        <v>5.2569652063170196</v>
      </c>
      <c r="RO49">
        <v>5.4403320310055108</v>
      </c>
      <c r="RP49">
        <v>5.6369103340948925</v>
      </c>
      <c r="RQ49">
        <v>5.8481761216226857</v>
      </c>
      <c r="RR49">
        <v>6.0758329043169397</v>
      </c>
      <c r="RS49">
        <v>6.321857097091538</v>
      </c>
      <c r="RT49">
        <v>6.5885546897025762</v>
      </c>
      <c r="RU49">
        <v>6.8786325765013459</v>
      </c>
      <c r="RV49">
        <v>7.1952891421766338</v>
      </c>
      <c r="RX49">
        <v>3.6022444333064101</v>
      </c>
      <c r="RY49">
        <v>3.7282885041812364</v>
      </c>
      <c r="RZ49">
        <v>3.8634592208828451</v>
      </c>
      <c r="SA49">
        <v>4.0087834052276037</v>
      </c>
      <c r="SB49">
        <v>4.1654476312998554</v>
      </c>
      <c r="SC49">
        <v>4.3348304879090023</v>
      </c>
      <c r="SD49">
        <v>4.5185429714664735</v>
      </c>
      <c r="SE49">
        <v>4.7184794986764871</v>
      </c>
      <c r="SF49">
        <v>4.9368829370095</v>
      </c>
      <c r="SH49">
        <v>165.50613224172383</v>
      </c>
      <c r="SI49">
        <v>166.71981530782421</v>
      </c>
      <c r="SJ49">
        <v>167.74881957660062</v>
      </c>
      <c r="SK49">
        <v>168.63178089347906</v>
      </c>
      <c r="SL49">
        <v>169.39738689452406</v>
      </c>
      <c r="SM49">
        <v>170.06734986789843</v>
      </c>
      <c r="SN49">
        <v>170.65838501405347</v>
      </c>
      <c r="SO49">
        <v>171.18355776102339</v>
      </c>
      <c r="SP49">
        <v>171.65322096046799</v>
      </c>
      <c r="SR49">
        <v>169.96978668026716</v>
      </c>
      <c r="SS49">
        <v>170.82646455771808</v>
      </c>
      <c r="ST49">
        <v>171.54930110639793</v>
      </c>
      <c r="SU49">
        <v>172.16720443376536</v>
      </c>
      <c r="SV49">
        <v>172.70136060825973</v>
      </c>
      <c r="SW49">
        <v>173.167638322583</v>
      </c>
      <c r="SX49">
        <v>173.57815161648247</v>
      </c>
      <c r="SY49">
        <v>173.94230420547899</v>
      </c>
      <c r="SZ49">
        <v>174.2675048071784</v>
      </c>
      <c r="TB49">
        <v>100.43747535111818</v>
      </c>
      <c r="TC49">
        <v>118.92642583525361</v>
      </c>
      <c r="TD49">
        <v>132.64670313389169</v>
      </c>
      <c r="TE49">
        <v>142.20605700138327</v>
      </c>
      <c r="TF49">
        <v>148.90268711422056</v>
      </c>
      <c r="TG49">
        <v>153.73336164291689</v>
      </c>
      <c r="TH49">
        <v>157.33544256530391</v>
      </c>
      <c r="TI49">
        <v>160.10456866523435</v>
      </c>
      <c r="TJ49">
        <v>162.29027547613725</v>
      </c>
      <c r="TL49">
        <v>105.0684881594922</v>
      </c>
      <c r="TM49">
        <v>128.92754359279229</v>
      </c>
      <c r="TN49">
        <v>143.39292518739251</v>
      </c>
      <c r="TO49">
        <v>152.04903097210982</v>
      </c>
      <c r="TP49">
        <v>157.57413807864822</v>
      </c>
      <c r="TQ49">
        <v>161.34211152588045</v>
      </c>
      <c r="TR49">
        <v>164.05460409907715</v>
      </c>
      <c r="TS49">
        <v>166.09222219014532</v>
      </c>
      <c r="TT49">
        <v>167.67527256586263</v>
      </c>
      <c r="TV49">
        <v>15.945395900922847</v>
      </c>
      <c r="TW49">
        <v>17.709724523862761</v>
      </c>
      <c r="TX49">
        <v>19.895431334765647</v>
      </c>
      <c r="TY49">
        <v>22.664557434696093</v>
      </c>
      <c r="TZ49">
        <v>26.26663835708311</v>
      </c>
      <c r="UA49">
        <v>31.097312885779445</v>
      </c>
      <c r="UB49">
        <v>37.793942998616721</v>
      </c>
      <c r="UC49">
        <v>47.353296866108309</v>
      </c>
      <c r="UD49">
        <v>61.07357416474639</v>
      </c>
      <c r="UF49">
        <v>11.061182461591798</v>
      </c>
      <c r="UG49">
        <v>12.324727434137372</v>
      </c>
      <c r="UH49">
        <v>13.907777809854693</v>
      </c>
      <c r="UI49">
        <v>15.945395900922847</v>
      </c>
      <c r="UJ49">
        <v>18.657888474119531</v>
      </c>
      <c r="UK49">
        <v>22.425861921351796</v>
      </c>
      <c r="UL49">
        <v>27.950969027890174</v>
      </c>
      <c r="UM49">
        <v>36.607074812607493</v>
      </c>
      <c r="UN49">
        <v>51.072456407207696</v>
      </c>
      <c r="UP49">
        <v>7.9243205521699878</v>
      </c>
      <c r="UQ49">
        <v>8.3467790395319952</v>
      </c>
      <c r="UR49">
        <v>8.8164422389766059</v>
      </c>
      <c r="US49">
        <v>9.3416149859465207</v>
      </c>
      <c r="UT49">
        <v>9.9326501321015712</v>
      </c>
      <c r="UU49">
        <v>10.602613105475953</v>
      </c>
      <c r="UV49">
        <v>11.368219106520939</v>
      </c>
      <c r="UW49">
        <v>12.251180423399376</v>
      </c>
      <c r="UX49">
        <v>13.280184692175794</v>
      </c>
      <c r="UZ49">
        <v>5.4403320310055108</v>
      </c>
      <c r="VA49">
        <v>5.7324951928216166</v>
      </c>
      <c r="VB49">
        <v>6.0576957945209955</v>
      </c>
      <c r="VC49">
        <v>6.4218483835175277</v>
      </c>
      <c r="VD49">
        <v>6.8323616774169835</v>
      </c>
      <c r="VE49">
        <v>7.2986393917402808</v>
      </c>
      <c r="VF49">
        <v>7.8327955662346369</v>
      </c>
      <c r="VG49">
        <v>8.450698893602052</v>
      </c>
      <c r="VH49">
        <v>9.1735354422819171</v>
      </c>
      <c r="VJ49">
        <v>5.2569652063170196</v>
      </c>
      <c r="VK49">
        <v>5.4403320310055108</v>
      </c>
      <c r="VL49">
        <v>5.6369103340948925</v>
      </c>
      <c r="VM49">
        <v>5.8481761216226857</v>
      </c>
      <c r="VN49">
        <v>6.0758329043169397</v>
      </c>
      <c r="VO49">
        <v>6.321857097091538</v>
      </c>
      <c r="VP49">
        <v>6.5885546897025762</v>
      </c>
      <c r="VQ49">
        <v>6.8786325765013459</v>
      </c>
      <c r="VR49">
        <v>7.1952891421766338</v>
      </c>
      <c r="VT49">
        <v>3.6022444333064101</v>
      </c>
      <c r="VU49">
        <v>3.7282885041812364</v>
      </c>
      <c r="VV49">
        <v>3.8634592208828451</v>
      </c>
      <c r="VW49">
        <v>4.0087834052276037</v>
      </c>
      <c r="VX49">
        <v>4.1654476312998554</v>
      </c>
      <c r="VY49">
        <v>4.3348304879090023</v>
      </c>
      <c r="VZ49">
        <v>4.5185429714664735</v>
      </c>
      <c r="WA49">
        <v>4.7184794986764871</v>
      </c>
      <c r="WB49">
        <v>4.9368829370095</v>
      </c>
      <c r="WC49">
        <v>5.1764283492591403</v>
      </c>
    </row>
    <row r="50" spans="2:601">
      <c r="B50">
        <v>162.62378490028078</v>
      </c>
      <c r="C50">
        <v>164.05460409907715</v>
      </c>
      <c r="D50">
        <v>165.27255411936665</v>
      </c>
      <c r="E50">
        <v>166.32095751217236</v>
      </c>
      <c r="F50">
        <v>167.23233685531713</v>
      </c>
      <c r="G50">
        <v>168.03152434841621</v>
      </c>
      <c r="H50">
        <v>168.73777424227643</v>
      </c>
      <c r="I50">
        <v>169.36622550788792</v>
      </c>
      <c r="J50">
        <v>169.92893304115012</v>
      </c>
      <c r="L50">
        <v>173.01894259317021</v>
      </c>
      <c r="M50">
        <v>173.62075183238687</v>
      </c>
      <c r="N50">
        <v>174.1273717189332</v>
      </c>
      <c r="O50">
        <v>174.55966796899449</v>
      </c>
      <c r="P50">
        <v>174.9328382741468</v>
      </c>
      <c r="Q50">
        <v>175.25821024548094</v>
      </c>
      <c r="R50">
        <v>175.54439716667369</v>
      </c>
      <c r="S50">
        <v>175.79806364184037</v>
      </c>
      <c r="T50">
        <v>176.0244463273965</v>
      </c>
      <c r="V50">
        <v>98.652541791114729</v>
      </c>
      <c r="W50">
        <v>114.5377284765778</v>
      </c>
      <c r="X50">
        <v>127.26640190097714</v>
      </c>
      <c r="Y50">
        <v>136.80873932249207</v>
      </c>
      <c r="Z50">
        <v>143.86462338841079</v>
      </c>
      <c r="AA50">
        <v>149.145795494103</v>
      </c>
      <c r="AB50">
        <v>153.18365315571307</v>
      </c>
      <c r="AC50">
        <v>156.34200300123729</v>
      </c>
      <c r="AD50">
        <v>158.8657601196328</v>
      </c>
      <c r="AF50">
        <v>111.25050550713324</v>
      </c>
      <c r="AG50">
        <v>139.39870535499554</v>
      </c>
      <c r="AH50">
        <v>152.78388844269253</v>
      </c>
      <c r="AI50">
        <v>159.8293465881496</v>
      </c>
      <c r="AJ50">
        <v>164.05460409907715</v>
      </c>
      <c r="AK50">
        <v>166.8424572599852</v>
      </c>
      <c r="AL50">
        <v>168.8112000717482</v>
      </c>
      <c r="AM50">
        <v>170.27242144859838</v>
      </c>
      <c r="AN50">
        <v>171.39861514128512</v>
      </c>
      <c r="AP50">
        <v>19.078694537097391</v>
      </c>
      <c r="AQ50">
        <v>21.134239880367218</v>
      </c>
      <c r="AR50">
        <v>23.657996998762698</v>
      </c>
      <c r="AS50">
        <v>26.816346844286933</v>
      </c>
      <c r="AT50">
        <v>30.854204505897002</v>
      </c>
      <c r="AU50">
        <v>36.135376611589201</v>
      </c>
      <c r="AV50">
        <v>43.191260677507927</v>
      </c>
      <c r="AW50">
        <v>52.733598099022863</v>
      </c>
      <c r="AX50">
        <v>65.462271523422203</v>
      </c>
      <c r="AZ50">
        <v>7.7074857229649751</v>
      </c>
      <c r="BA50">
        <v>8.6013848587148942</v>
      </c>
      <c r="BB50">
        <v>9.7275785514016064</v>
      </c>
      <c r="BC50">
        <v>11.188799928251811</v>
      </c>
      <c r="BD50">
        <v>13.157542740014804</v>
      </c>
      <c r="BE50">
        <v>15.945395900922847</v>
      </c>
      <c r="BF50">
        <v>20.170653411850395</v>
      </c>
      <c r="BG50">
        <v>27.216111557307471</v>
      </c>
      <c r="BH50">
        <v>40.601294645004465</v>
      </c>
      <c r="BJ50">
        <v>9.5643929661628562</v>
      </c>
      <c r="BK50">
        <v>10.071066958849869</v>
      </c>
      <c r="BL50">
        <v>10.633774492112082</v>
      </c>
      <c r="BM50">
        <v>11.262225757723584</v>
      </c>
      <c r="BN50">
        <v>11.968475651583802</v>
      </c>
      <c r="BO50">
        <v>12.767663144682871</v>
      </c>
      <c r="BP50">
        <v>13.679042487827658</v>
      </c>
      <c r="BQ50">
        <v>14.727445880633354</v>
      </c>
      <c r="BR50">
        <v>15.945395900922847</v>
      </c>
      <c r="BT50">
        <v>3.7722836093798406</v>
      </c>
      <c r="BU50">
        <v>3.9755536726035103</v>
      </c>
      <c r="BV50">
        <v>4.2019363581596281</v>
      </c>
      <c r="BW50">
        <v>4.45560283332631</v>
      </c>
      <c r="BX50">
        <v>4.7417897545190471</v>
      </c>
      <c r="BY50">
        <v>5.0671617258531967</v>
      </c>
      <c r="BZ50">
        <v>5.4403320310055108</v>
      </c>
      <c r="CA50">
        <v>5.8726282810667954</v>
      </c>
      <c r="CB50">
        <v>6.3792481676131274</v>
      </c>
      <c r="CD50">
        <v>6.3554178363070122</v>
      </c>
      <c r="CE50">
        <v>6.5764941434447195</v>
      </c>
      <c r="CF50">
        <v>6.813430088599489</v>
      </c>
      <c r="CG50">
        <v>7.0679867265479288</v>
      </c>
      <c r="CH50">
        <v>7.342194348976065</v>
      </c>
      <c r="CI50">
        <v>7.6384056510976563</v>
      </c>
      <c r="CJ50">
        <v>7.9593619244485865</v>
      </c>
      <c r="CK50">
        <v>8.3082761274833246</v>
      </c>
      <c r="CL50">
        <v>8.6889380323807615</v>
      </c>
      <c r="CN50">
        <v>2.4955732833842745</v>
      </c>
      <c r="CO50">
        <v>2.5830206686350579</v>
      </c>
      <c r="CP50">
        <v>2.6768144670864729</v>
      </c>
      <c r="CQ50">
        <v>2.7776710078858713</v>
      </c>
      <c r="CR50">
        <v>2.8864185438646075</v>
      </c>
      <c r="CS50">
        <v>3.0040199786950694</v>
      </c>
      <c r="CT50">
        <v>3.1316013606210618</v>
      </c>
      <c r="CU50">
        <v>3.270487923183552</v>
      </c>
      <c r="CV50">
        <v>3.4222501097837466</v>
      </c>
      <c r="CX50">
        <v>162.62378490028078</v>
      </c>
      <c r="CY50">
        <v>164.05460409907715</v>
      </c>
      <c r="CZ50">
        <v>165.27255411936665</v>
      </c>
      <c r="DA50">
        <v>166.32095751217236</v>
      </c>
      <c r="DB50">
        <v>167.23233685531713</v>
      </c>
      <c r="DC50">
        <v>168.03152434841621</v>
      </c>
      <c r="DD50">
        <v>168.73777424227643</v>
      </c>
      <c r="DE50">
        <v>169.36622550788792</v>
      </c>
      <c r="DF50">
        <v>169.92893304115012</v>
      </c>
      <c r="DH50">
        <v>173.01894259317021</v>
      </c>
      <c r="DI50">
        <v>173.62075183238687</v>
      </c>
      <c r="DJ50">
        <v>174.1273717189332</v>
      </c>
      <c r="DK50">
        <v>174.55966796899449</v>
      </c>
      <c r="DL50">
        <v>174.9328382741468</v>
      </c>
      <c r="DM50">
        <v>175.25821024548094</v>
      </c>
      <c r="DN50">
        <v>175.54439716667369</v>
      </c>
      <c r="DO50">
        <v>175.79806364184037</v>
      </c>
      <c r="DP50">
        <v>176.0244463273965</v>
      </c>
      <c r="DR50">
        <v>98.652541791114729</v>
      </c>
      <c r="DS50">
        <v>114.5377284765778</v>
      </c>
      <c r="DT50">
        <v>127.26640190097714</v>
      </c>
      <c r="DU50">
        <v>136.80873932249207</v>
      </c>
      <c r="DV50">
        <v>143.86462338841079</v>
      </c>
      <c r="DW50">
        <v>149.145795494103</v>
      </c>
      <c r="DX50">
        <v>153.18365315571307</v>
      </c>
      <c r="DY50">
        <v>156.34200300123729</v>
      </c>
      <c r="DZ50">
        <v>158.8657601196328</v>
      </c>
      <c r="EB50">
        <v>111.25050550713324</v>
      </c>
      <c r="EC50">
        <v>139.39870535499554</v>
      </c>
      <c r="ED50">
        <v>152.78388844269253</v>
      </c>
      <c r="EE50">
        <v>159.8293465881496</v>
      </c>
      <c r="EF50">
        <v>164.05460409907715</v>
      </c>
      <c r="EG50">
        <v>166.8424572599852</v>
      </c>
      <c r="EH50">
        <v>168.8112000717482</v>
      </c>
      <c r="EI50">
        <v>170.27242144859838</v>
      </c>
      <c r="EJ50">
        <v>171.39861514128512</v>
      </c>
      <c r="EL50">
        <v>19.078694537097391</v>
      </c>
      <c r="EM50">
        <v>21.134239880367218</v>
      </c>
      <c r="EN50">
        <v>23.657996998762698</v>
      </c>
      <c r="EO50">
        <v>26.816346844286933</v>
      </c>
      <c r="EP50">
        <v>30.854204505897002</v>
      </c>
      <c r="EQ50">
        <v>36.135376611589201</v>
      </c>
      <c r="ER50">
        <v>43.191260677507927</v>
      </c>
      <c r="ES50">
        <v>52.733598099022863</v>
      </c>
      <c r="ET50">
        <v>65.462271523422203</v>
      </c>
      <c r="EV50">
        <v>7.7074857229649751</v>
      </c>
      <c r="EW50">
        <v>8.6013848587148942</v>
      </c>
      <c r="EX50">
        <v>9.7275785514016064</v>
      </c>
      <c r="EY50">
        <v>11.188799928251811</v>
      </c>
      <c r="EZ50">
        <v>13.157542740014804</v>
      </c>
      <c r="FA50">
        <v>15.945395900922847</v>
      </c>
      <c r="FB50">
        <v>20.170653411850395</v>
      </c>
      <c r="FC50">
        <v>27.216111557307471</v>
      </c>
      <c r="FD50">
        <v>40.601294645004465</v>
      </c>
      <c r="FF50">
        <v>9.5643929661628562</v>
      </c>
      <c r="FG50">
        <v>10.071066958849869</v>
      </c>
      <c r="FH50">
        <v>10.633774492112082</v>
      </c>
      <c r="FI50">
        <v>11.262225757723584</v>
      </c>
      <c r="FJ50">
        <v>11.968475651583802</v>
      </c>
      <c r="FK50">
        <v>12.767663144682871</v>
      </c>
      <c r="FL50">
        <v>13.679042487827658</v>
      </c>
      <c r="FM50">
        <v>14.727445880633354</v>
      </c>
      <c r="FN50">
        <v>15.945395900922847</v>
      </c>
      <c r="FP50">
        <v>3.7722836093798406</v>
      </c>
      <c r="FQ50">
        <v>3.9755536726035103</v>
      </c>
      <c r="FR50">
        <v>4.2019363581596281</v>
      </c>
      <c r="FS50">
        <v>4.45560283332631</v>
      </c>
      <c r="FT50">
        <v>4.7417897545190471</v>
      </c>
      <c r="FU50">
        <v>5.0671617258531967</v>
      </c>
      <c r="FV50">
        <v>5.4403320310055108</v>
      </c>
      <c r="FW50">
        <v>5.8726282810667954</v>
      </c>
      <c r="FX50">
        <v>6.3792481676131274</v>
      </c>
      <c r="FZ50">
        <v>6.3554178363070122</v>
      </c>
      <c r="GA50">
        <v>6.5764941434447195</v>
      </c>
      <c r="GB50">
        <v>6.813430088599489</v>
      </c>
      <c r="GC50">
        <v>7.0679867265479288</v>
      </c>
      <c r="GD50">
        <v>7.342194348976065</v>
      </c>
      <c r="GE50">
        <v>7.6384056510976563</v>
      </c>
      <c r="GF50">
        <v>7.9593619244485865</v>
      </c>
      <c r="GG50">
        <v>8.3082761274833246</v>
      </c>
      <c r="GH50">
        <v>8.6889380323807615</v>
      </c>
      <c r="GJ50">
        <v>2.4955732833842745</v>
      </c>
      <c r="GK50">
        <v>2.5830206686350579</v>
      </c>
      <c r="GL50">
        <v>2.6768144670864729</v>
      </c>
      <c r="GM50">
        <v>2.7776710078858713</v>
      </c>
      <c r="GN50">
        <v>2.8864185438646075</v>
      </c>
      <c r="GO50">
        <v>3.0040199786950694</v>
      </c>
      <c r="GP50">
        <v>3.1316013606210618</v>
      </c>
      <c r="GQ50">
        <v>3.270487923183552</v>
      </c>
      <c r="GR50">
        <v>3.4222501097837466</v>
      </c>
      <c r="GT50">
        <v>162.62378490028078</v>
      </c>
      <c r="GU50">
        <v>164.05460409907715</v>
      </c>
      <c r="GV50">
        <v>165.27255411936665</v>
      </c>
      <c r="GW50">
        <v>166.32095751217236</v>
      </c>
      <c r="GX50">
        <v>167.23233685531713</v>
      </c>
      <c r="GY50">
        <v>168.03152434841621</v>
      </c>
      <c r="GZ50">
        <v>168.73777424227643</v>
      </c>
      <c r="HA50">
        <v>169.36622550788792</v>
      </c>
      <c r="HB50">
        <v>169.92893304115012</v>
      </c>
      <c r="HD50">
        <v>173.01894259317021</v>
      </c>
      <c r="HE50">
        <v>173.62075183238687</v>
      </c>
      <c r="HF50">
        <v>174.1273717189332</v>
      </c>
      <c r="HG50">
        <v>174.55966796899449</v>
      </c>
      <c r="HH50">
        <v>174.9328382741468</v>
      </c>
      <c r="HI50">
        <v>175.25821024548094</v>
      </c>
      <c r="HJ50">
        <v>175.54439716667369</v>
      </c>
      <c r="HK50">
        <v>175.79806364184037</v>
      </c>
      <c r="HL50">
        <v>176.0244463273965</v>
      </c>
      <c r="HN50">
        <v>98.652541791114729</v>
      </c>
      <c r="HO50">
        <v>114.5377284765778</v>
      </c>
      <c r="HP50">
        <v>127.26640190097714</v>
      </c>
      <c r="HQ50">
        <v>136.80873932249207</v>
      </c>
      <c r="HR50">
        <v>143.86462338841079</v>
      </c>
      <c r="HS50">
        <v>149.145795494103</v>
      </c>
      <c r="HT50">
        <v>153.18365315571307</v>
      </c>
      <c r="HU50">
        <v>156.34200300123729</v>
      </c>
      <c r="HV50">
        <v>158.8657601196328</v>
      </c>
      <c r="HX50">
        <v>111.25050550713324</v>
      </c>
      <c r="HY50">
        <v>139.39870535499554</v>
      </c>
      <c r="HZ50">
        <v>152.78388844269253</v>
      </c>
      <c r="IA50">
        <v>159.8293465881496</v>
      </c>
      <c r="IB50">
        <v>164.05460409907715</v>
      </c>
      <c r="IC50">
        <v>166.8424572599852</v>
      </c>
      <c r="ID50">
        <v>168.8112000717482</v>
      </c>
      <c r="IE50">
        <v>170.27242144859838</v>
      </c>
      <c r="IF50">
        <v>171.39861514128512</v>
      </c>
      <c r="IH50">
        <v>19.078694537097391</v>
      </c>
      <c r="II50">
        <v>21.134239880367218</v>
      </c>
      <c r="IJ50">
        <v>23.657996998762698</v>
      </c>
      <c r="IK50">
        <v>26.816346844286933</v>
      </c>
      <c r="IL50">
        <v>30.854204505897002</v>
      </c>
      <c r="IM50">
        <v>36.135376611589201</v>
      </c>
      <c r="IN50">
        <v>43.191260677507927</v>
      </c>
      <c r="IO50">
        <v>52.733598099022863</v>
      </c>
      <c r="IP50">
        <v>65.462271523422203</v>
      </c>
      <c r="IR50">
        <v>7.7074857229649751</v>
      </c>
      <c r="IS50">
        <v>8.6013848587148942</v>
      </c>
      <c r="IT50">
        <v>9.7275785514016064</v>
      </c>
      <c r="IU50">
        <v>11.188799928251811</v>
      </c>
      <c r="IV50">
        <v>13.157542740014804</v>
      </c>
      <c r="IW50">
        <v>15.945395900922847</v>
      </c>
      <c r="IX50">
        <v>20.170653411850395</v>
      </c>
      <c r="IY50">
        <v>27.216111557307471</v>
      </c>
      <c r="IZ50">
        <v>40.601294645004465</v>
      </c>
      <c r="JB50">
        <v>9.5643929661628562</v>
      </c>
      <c r="JC50">
        <v>10.071066958849869</v>
      </c>
      <c r="JD50">
        <v>10.633774492112082</v>
      </c>
      <c r="JE50">
        <v>11.262225757723584</v>
      </c>
      <c r="JF50">
        <v>11.968475651583802</v>
      </c>
      <c r="JG50">
        <v>12.767663144682871</v>
      </c>
      <c r="JH50">
        <v>13.679042487827658</v>
      </c>
      <c r="JI50">
        <v>14.727445880633354</v>
      </c>
      <c r="JJ50">
        <v>15.945395900922847</v>
      </c>
      <c r="JL50">
        <v>3.7722836093798406</v>
      </c>
      <c r="JM50">
        <v>3.9755536726035103</v>
      </c>
      <c r="JN50">
        <v>4.2019363581596281</v>
      </c>
      <c r="JO50">
        <v>4.45560283332631</v>
      </c>
      <c r="JP50">
        <v>4.7417897545190471</v>
      </c>
      <c r="JQ50">
        <v>5.0671617258531967</v>
      </c>
      <c r="JR50">
        <v>5.4403320310055108</v>
      </c>
      <c r="JS50">
        <v>5.8726282810667954</v>
      </c>
      <c r="JT50">
        <v>6.3792481676131274</v>
      </c>
      <c r="JV50">
        <v>6.3554178363070122</v>
      </c>
      <c r="JW50">
        <v>6.5764941434447195</v>
      </c>
      <c r="JX50">
        <v>6.813430088599489</v>
      </c>
      <c r="JY50">
        <v>7.0679867265479288</v>
      </c>
      <c r="JZ50">
        <v>7.342194348976065</v>
      </c>
      <c r="KA50">
        <v>7.6384056510976563</v>
      </c>
      <c r="KB50">
        <v>7.9593619244485865</v>
      </c>
      <c r="KC50">
        <v>8.3082761274833246</v>
      </c>
      <c r="KD50">
        <v>8.6889380323807615</v>
      </c>
      <c r="KF50">
        <v>2.4955732833842745</v>
      </c>
      <c r="KG50">
        <v>2.5830206686350579</v>
      </c>
      <c r="KH50">
        <v>2.6768144670864729</v>
      </c>
      <c r="KI50">
        <v>2.7776710078858713</v>
      </c>
      <c r="KJ50">
        <v>2.8864185438646075</v>
      </c>
      <c r="KK50">
        <v>3.0040199786950694</v>
      </c>
      <c r="KL50">
        <v>3.1316013606210618</v>
      </c>
      <c r="KM50">
        <v>3.270487923183552</v>
      </c>
      <c r="KN50">
        <v>3.4222501097837466</v>
      </c>
      <c r="KP50">
        <v>162.62378490028078</v>
      </c>
      <c r="KQ50">
        <v>164.05460409907715</v>
      </c>
      <c r="KR50">
        <v>165.27255411936665</v>
      </c>
      <c r="KS50">
        <v>166.32095751217236</v>
      </c>
      <c r="KT50">
        <v>167.23233685531713</v>
      </c>
      <c r="KU50">
        <v>168.03152434841621</v>
      </c>
      <c r="KV50">
        <v>168.73777424227643</v>
      </c>
      <c r="KW50">
        <v>169.36622550788792</v>
      </c>
      <c r="KX50">
        <v>169.92893304115012</v>
      </c>
      <c r="KZ50">
        <v>173.01894259317021</v>
      </c>
      <c r="LA50">
        <v>173.62075183238687</v>
      </c>
      <c r="LB50">
        <v>174.1273717189332</v>
      </c>
      <c r="LC50">
        <v>174.55966796899449</v>
      </c>
      <c r="LD50">
        <v>174.9328382741468</v>
      </c>
      <c r="LE50">
        <v>175.25821024548094</v>
      </c>
      <c r="LF50">
        <v>175.54439716667369</v>
      </c>
      <c r="LG50">
        <v>175.79806364184037</v>
      </c>
      <c r="LH50">
        <v>176.0244463273965</v>
      </c>
      <c r="LJ50">
        <v>98.652541791114729</v>
      </c>
      <c r="LK50">
        <v>114.5377284765778</v>
      </c>
      <c r="LL50">
        <v>127.26640190097714</v>
      </c>
      <c r="LM50">
        <v>136.80873932249207</v>
      </c>
      <c r="LN50">
        <v>143.86462338841079</v>
      </c>
      <c r="LO50">
        <v>149.145795494103</v>
      </c>
      <c r="LP50">
        <v>153.18365315571307</v>
      </c>
      <c r="LQ50">
        <v>156.34200300123729</v>
      </c>
      <c r="LR50">
        <v>158.8657601196328</v>
      </c>
      <c r="LT50">
        <v>111.25050550713324</v>
      </c>
      <c r="LU50">
        <v>139.39870535499554</v>
      </c>
      <c r="LV50">
        <v>152.78388844269253</v>
      </c>
      <c r="LW50">
        <v>159.8293465881496</v>
      </c>
      <c r="LX50">
        <v>164.05460409907715</v>
      </c>
      <c r="LY50">
        <v>166.8424572599852</v>
      </c>
      <c r="LZ50">
        <v>168.8112000717482</v>
      </c>
      <c r="MA50">
        <v>170.27242144859838</v>
      </c>
      <c r="MB50">
        <v>171.39861514128512</v>
      </c>
      <c r="MD50">
        <v>19.078694537097391</v>
      </c>
      <c r="ME50">
        <v>21.134239880367218</v>
      </c>
      <c r="MF50">
        <v>23.657996998762698</v>
      </c>
      <c r="MG50">
        <v>26.816346844286933</v>
      </c>
      <c r="MH50">
        <v>30.854204505897002</v>
      </c>
      <c r="MI50">
        <v>36.135376611589201</v>
      </c>
      <c r="MJ50">
        <v>43.191260677507927</v>
      </c>
      <c r="MK50">
        <v>52.733598099022863</v>
      </c>
      <c r="ML50">
        <v>65.462271523422203</v>
      </c>
      <c r="MN50">
        <v>7.7074857229649751</v>
      </c>
      <c r="MO50">
        <v>8.6013848587148942</v>
      </c>
      <c r="MP50">
        <v>9.7275785514016064</v>
      </c>
      <c r="MQ50">
        <v>11.188799928251811</v>
      </c>
      <c r="MR50">
        <v>13.157542740014804</v>
      </c>
      <c r="MS50">
        <v>15.945395900922847</v>
      </c>
      <c r="MT50">
        <v>20.170653411850395</v>
      </c>
      <c r="MU50">
        <v>27.216111557307471</v>
      </c>
      <c r="MV50">
        <v>40.601294645004465</v>
      </c>
      <c r="MX50">
        <v>9.5643929661628562</v>
      </c>
      <c r="MY50">
        <v>10.071066958849869</v>
      </c>
      <c r="MZ50">
        <v>10.633774492112082</v>
      </c>
      <c r="NA50">
        <v>11.262225757723584</v>
      </c>
      <c r="NB50">
        <v>11.968475651583802</v>
      </c>
      <c r="NC50">
        <v>12.767663144682871</v>
      </c>
      <c r="ND50">
        <v>13.679042487827658</v>
      </c>
      <c r="NE50">
        <v>14.727445880633354</v>
      </c>
      <c r="NF50">
        <v>15.945395900922847</v>
      </c>
      <c r="NH50">
        <v>3.7722836093798406</v>
      </c>
      <c r="NI50">
        <v>3.9755536726035103</v>
      </c>
      <c r="NJ50">
        <v>4.2019363581596281</v>
      </c>
      <c r="NK50">
        <v>4.45560283332631</v>
      </c>
      <c r="NL50">
        <v>4.7417897545190471</v>
      </c>
      <c r="NM50">
        <v>5.0671617258531967</v>
      </c>
      <c r="NN50">
        <v>5.4403320310055108</v>
      </c>
      <c r="NO50">
        <v>5.8726282810667954</v>
      </c>
      <c r="NP50">
        <v>6.3792481676131274</v>
      </c>
      <c r="NR50">
        <v>6.3554178363070122</v>
      </c>
      <c r="NS50">
        <v>6.5764941434447195</v>
      </c>
      <c r="NT50">
        <v>6.813430088599489</v>
      </c>
      <c r="NU50">
        <v>7.0679867265479288</v>
      </c>
      <c r="NV50">
        <v>7.342194348976065</v>
      </c>
      <c r="NW50">
        <v>7.6384056510976563</v>
      </c>
      <c r="NX50">
        <v>7.9593619244485865</v>
      </c>
      <c r="NY50">
        <v>8.3082761274833246</v>
      </c>
      <c r="NZ50">
        <v>8.6889380323807615</v>
      </c>
      <c r="OB50">
        <v>2.4955732833842745</v>
      </c>
      <c r="OC50">
        <v>2.5830206686350579</v>
      </c>
      <c r="OD50">
        <v>2.6768144670864729</v>
      </c>
      <c r="OE50">
        <v>2.7776710078858713</v>
      </c>
      <c r="OF50">
        <v>2.8864185438646075</v>
      </c>
      <c r="OG50">
        <v>3.0040199786950694</v>
      </c>
      <c r="OH50">
        <v>3.1316013606210618</v>
      </c>
      <c r="OI50">
        <v>3.270487923183552</v>
      </c>
      <c r="OJ50">
        <v>3.4222501097837466</v>
      </c>
      <c r="OL50">
        <v>162.62378490028078</v>
      </c>
      <c r="OM50">
        <v>164.05460409907715</v>
      </c>
      <c r="ON50">
        <v>165.27255411936665</v>
      </c>
      <c r="OO50">
        <v>166.32095751217236</v>
      </c>
      <c r="OP50">
        <v>167.23233685531713</v>
      </c>
      <c r="OQ50">
        <v>168.03152434841621</v>
      </c>
      <c r="OR50">
        <v>168.73777424227643</v>
      </c>
      <c r="OS50">
        <v>169.36622550788792</v>
      </c>
      <c r="OT50">
        <v>169.92893304115012</v>
      </c>
      <c r="OV50">
        <v>173.01894259317021</v>
      </c>
      <c r="OW50">
        <v>173.62075183238687</v>
      </c>
      <c r="OX50">
        <v>174.1273717189332</v>
      </c>
      <c r="OY50">
        <v>174.55966796899449</v>
      </c>
      <c r="OZ50">
        <v>174.9328382741468</v>
      </c>
      <c r="PA50">
        <v>175.25821024548094</v>
      </c>
      <c r="PB50">
        <v>175.54439716667369</v>
      </c>
      <c r="PC50">
        <v>175.79806364184037</v>
      </c>
      <c r="PD50">
        <v>176.0244463273965</v>
      </c>
      <c r="PF50">
        <v>98.652541791114729</v>
      </c>
      <c r="PG50">
        <v>114.5377284765778</v>
      </c>
      <c r="PH50">
        <v>127.26640190097714</v>
      </c>
      <c r="PI50">
        <v>136.80873932249207</v>
      </c>
      <c r="PJ50">
        <v>143.86462338841079</v>
      </c>
      <c r="PK50">
        <v>149.145795494103</v>
      </c>
      <c r="PL50">
        <v>153.18365315571307</v>
      </c>
      <c r="PM50">
        <v>156.34200300123729</v>
      </c>
      <c r="PN50">
        <v>158.8657601196328</v>
      </c>
      <c r="PP50">
        <v>111.25050550713324</v>
      </c>
      <c r="PQ50">
        <v>139.39870535499554</v>
      </c>
      <c r="PR50">
        <v>152.78388844269253</v>
      </c>
      <c r="PS50">
        <v>159.8293465881496</v>
      </c>
      <c r="PT50">
        <v>164.05460409907715</v>
      </c>
      <c r="PU50">
        <v>166.8424572599852</v>
      </c>
      <c r="PV50">
        <v>168.8112000717482</v>
      </c>
      <c r="PW50">
        <v>170.27242144859838</v>
      </c>
      <c r="PX50">
        <v>171.39861514128512</v>
      </c>
      <c r="PZ50">
        <v>19.078694537097391</v>
      </c>
      <c r="QA50">
        <v>21.134239880367218</v>
      </c>
      <c r="QB50">
        <v>23.657996998762698</v>
      </c>
      <c r="QC50">
        <v>26.816346844286933</v>
      </c>
      <c r="QD50">
        <v>30.854204505897002</v>
      </c>
      <c r="QE50">
        <v>36.135376611589201</v>
      </c>
      <c r="QF50">
        <v>43.191260677507927</v>
      </c>
      <c r="QG50">
        <v>52.733598099022863</v>
      </c>
      <c r="QH50">
        <v>65.462271523422203</v>
      </c>
      <c r="QJ50">
        <v>7.7074857229649751</v>
      </c>
      <c r="QK50">
        <v>8.6013848587148942</v>
      </c>
      <c r="QL50">
        <v>9.7275785514016064</v>
      </c>
      <c r="QM50">
        <v>11.188799928251811</v>
      </c>
      <c r="QN50">
        <v>13.157542740014804</v>
      </c>
      <c r="QO50">
        <v>15.945395900922847</v>
      </c>
      <c r="QP50">
        <v>20.170653411850395</v>
      </c>
      <c r="QQ50">
        <v>27.216111557307471</v>
      </c>
      <c r="QR50">
        <v>40.601294645004465</v>
      </c>
      <c r="QT50">
        <v>9.5643929661628562</v>
      </c>
      <c r="QU50">
        <v>10.071066958849869</v>
      </c>
      <c r="QV50">
        <v>10.633774492112082</v>
      </c>
      <c r="QW50">
        <v>11.262225757723584</v>
      </c>
      <c r="QX50">
        <v>11.968475651583802</v>
      </c>
      <c r="QY50">
        <v>12.767663144682871</v>
      </c>
      <c r="QZ50">
        <v>13.679042487827658</v>
      </c>
      <c r="RA50">
        <v>14.727445880633354</v>
      </c>
      <c r="RB50">
        <v>15.945395900922847</v>
      </c>
      <c r="RD50">
        <v>3.7722836093798406</v>
      </c>
      <c r="RE50">
        <v>3.9755536726035103</v>
      </c>
      <c r="RF50">
        <v>4.2019363581596281</v>
      </c>
      <c r="RG50">
        <v>4.45560283332631</v>
      </c>
      <c r="RH50">
        <v>4.7417897545190471</v>
      </c>
      <c r="RI50">
        <v>5.0671617258531967</v>
      </c>
      <c r="RJ50">
        <v>5.4403320310055108</v>
      </c>
      <c r="RK50">
        <v>5.8726282810667954</v>
      </c>
      <c r="RL50">
        <v>6.3792481676131274</v>
      </c>
      <c r="RN50">
        <v>6.3554178363070122</v>
      </c>
      <c r="RO50">
        <v>6.5764941434447195</v>
      </c>
      <c r="RP50">
        <v>6.813430088599489</v>
      </c>
      <c r="RQ50">
        <v>7.0679867265479288</v>
      </c>
      <c r="RR50">
        <v>7.342194348976065</v>
      </c>
      <c r="RS50">
        <v>7.6384056510976563</v>
      </c>
      <c r="RT50">
        <v>7.9593619244485865</v>
      </c>
      <c r="RU50">
        <v>8.3082761274833246</v>
      </c>
      <c r="RV50">
        <v>8.6889380323807615</v>
      </c>
      <c r="RX50">
        <v>2.4955732833842745</v>
      </c>
      <c r="RY50">
        <v>2.5830206686350579</v>
      </c>
      <c r="RZ50">
        <v>2.6768144670864729</v>
      </c>
      <c r="SA50">
        <v>2.7776710078858713</v>
      </c>
      <c r="SB50">
        <v>2.8864185438646075</v>
      </c>
      <c r="SC50">
        <v>3.0040199786950694</v>
      </c>
      <c r="SD50">
        <v>3.1316013606210618</v>
      </c>
      <c r="SE50">
        <v>3.270487923183552</v>
      </c>
      <c r="SF50">
        <v>3.4222501097837466</v>
      </c>
      <c r="SH50">
        <v>162.62378490028078</v>
      </c>
      <c r="SI50">
        <v>164.05460409907715</v>
      </c>
      <c r="SJ50">
        <v>165.27255411936665</v>
      </c>
      <c r="SK50">
        <v>166.32095751217236</v>
      </c>
      <c r="SL50">
        <v>167.23233685531713</v>
      </c>
      <c r="SM50">
        <v>168.03152434841621</v>
      </c>
      <c r="SN50">
        <v>168.73777424227643</v>
      </c>
      <c r="SO50">
        <v>169.36622550788792</v>
      </c>
      <c r="SP50">
        <v>169.92893304115012</v>
      </c>
      <c r="SR50">
        <v>173.01894259317021</v>
      </c>
      <c r="SS50">
        <v>173.62075183238687</v>
      </c>
      <c r="ST50">
        <v>174.1273717189332</v>
      </c>
      <c r="SU50">
        <v>174.55966796899449</v>
      </c>
      <c r="SV50">
        <v>174.9328382741468</v>
      </c>
      <c r="SW50">
        <v>175.25821024548094</v>
      </c>
      <c r="SX50">
        <v>175.54439716667369</v>
      </c>
      <c r="SY50">
        <v>175.79806364184037</v>
      </c>
      <c r="SZ50">
        <v>176.0244463273965</v>
      </c>
      <c r="TB50">
        <v>98.652541791114729</v>
      </c>
      <c r="TC50">
        <v>114.5377284765778</v>
      </c>
      <c r="TD50">
        <v>127.26640190097714</v>
      </c>
      <c r="TE50">
        <v>136.80873932249207</v>
      </c>
      <c r="TF50">
        <v>143.86462338841079</v>
      </c>
      <c r="TG50">
        <v>149.145795494103</v>
      </c>
      <c r="TH50">
        <v>153.18365315571307</v>
      </c>
      <c r="TI50">
        <v>156.34200300123729</v>
      </c>
      <c r="TJ50">
        <v>158.8657601196328</v>
      </c>
      <c r="TL50">
        <v>111.25050550713324</v>
      </c>
      <c r="TM50">
        <v>139.39870535499554</v>
      </c>
      <c r="TN50">
        <v>152.78388844269253</v>
      </c>
      <c r="TO50">
        <v>159.8293465881496</v>
      </c>
      <c r="TP50">
        <v>164.05460409907715</v>
      </c>
      <c r="TQ50">
        <v>166.8424572599852</v>
      </c>
      <c r="TR50">
        <v>168.8112000717482</v>
      </c>
      <c r="TS50">
        <v>170.27242144859838</v>
      </c>
      <c r="TT50">
        <v>171.39861514128512</v>
      </c>
      <c r="TV50">
        <v>19.078694537097391</v>
      </c>
      <c r="TW50">
        <v>21.134239880367218</v>
      </c>
      <c r="TX50">
        <v>23.657996998762698</v>
      </c>
      <c r="TY50">
        <v>26.816346844286933</v>
      </c>
      <c r="TZ50">
        <v>30.854204505897002</v>
      </c>
      <c r="UA50">
        <v>36.135376611589201</v>
      </c>
      <c r="UB50">
        <v>43.191260677507927</v>
      </c>
      <c r="UC50">
        <v>52.733598099022863</v>
      </c>
      <c r="UD50">
        <v>65.462271523422203</v>
      </c>
      <c r="UF50">
        <v>7.7074857229649751</v>
      </c>
      <c r="UG50">
        <v>8.6013848587148942</v>
      </c>
      <c r="UH50">
        <v>9.7275785514016064</v>
      </c>
      <c r="UI50">
        <v>11.188799928251811</v>
      </c>
      <c r="UJ50">
        <v>13.157542740014804</v>
      </c>
      <c r="UK50">
        <v>15.945395900922847</v>
      </c>
      <c r="UL50">
        <v>20.170653411850395</v>
      </c>
      <c r="UM50">
        <v>27.216111557307471</v>
      </c>
      <c r="UN50">
        <v>40.601294645004465</v>
      </c>
      <c r="UP50">
        <v>9.5643929661628562</v>
      </c>
      <c r="UQ50">
        <v>10.071066958849869</v>
      </c>
      <c r="UR50">
        <v>10.633774492112082</v>
      </c>
      <c r="US50">
        <v>11.262225757723584</v>
      </c>
      <c r="UT50">
        <v>11.968475651583802</v>
      </c>
      <c r="UU50">
        <v>12.767663144682871</v>
      </c>
      <c r="UV50">
        <v>13.679042487827658</v>
      </c>
      <c r="UW50">
        <v>14.727445880633354</v>
      </c>
      <c r="UX50">
        <v>15.945395900922847</v>
      </c>
      <c r="UZ50">
        <v>3.7722836093798406</v>
      </c>
      <c r="VA50">
        <v>3.9755536726035103</v>
      </c>
      <c r="VB50">
        <v>4.2019363581596281</v>
      </c>
      <c r="VC50">
        <v>4.45560283332631</v>
      </c>
      <c r="VD50">
        <v>4.7417897545190471</v>
      </c>
      <c r="VE50">
        <v>5.0671617258531967</v>
      </c>
      <c r="VF50">
        <v>5.4403320310055108</v>
      </c>
      <c r="VG50">
        <v>5.8726282810667954</v>
      </c>
      <c r="VH50">
        <v>6.3792481676131274</v>
      </c>
      <c r="VJ50">
        <v>6.3554178363070122</v>
      </c>
      <c r="VK50">
        <v>6.5764941434447195</v>
      </c>
      <c r="VL50">
        <v>6.813430088599489</v>
      </c>
      <c r="VM50">
        <v>7.0679867265479288</v>
      </c>
      <c r="VN50">
        <v>7.342194348976065</v>
      </c>
      <c r="VO50">
        <v>7.6384056510976563</v>
      </c>
      <c r="VP50">
        <v>7.9593619244485865</v>
      </c>
      <c r="VQ50">
        <v>8.3082761274833246</v>
      </c>
      <c r="VR50">
        <v>8.6889380323807615</v>
      </c>
      <c r="VT50">
        <v>2.4955732833842745</v>
      </c>
      <c r="VU50">
        <v>2.5830206686350579</v>
      </c>
      <c r="VV50">
        <v>2.6768144670864729</v>
      </c>
      <c r="VW50">
        <v>2.7776710078858713</v>
      </c>
      <c r="VX50">
        <v>2.8864185438646075</v>
      </c>
      <c r="VY50">
        <v>3.0040199786950694</v>
      </c>
      <c r="VZ50">
        <v>3.1316013606210618</v>
      </c>
      <c r="WA50">
        <v>3.270487923183552</v>
      </c>
      <c r="WB50">
        <v>3.4222501097837466</v>
      </c>
      <c r="WC50">
        <v>3.5887629603800804</v>
      </c>
    </row>
    <row r="51" spans="2:601">
      <c r="B51">
        <v>159.8293465881496</v>
      </c>
      <c r="C51">
        <v>161.45835524917572</v>
      </c>
      <c r="D51">
        <v>162.8512688091881</v>
      </c>
      <c r="E51">
        <v>164.05460409907715</v>
      </c>
      <c r="F51">
        <v>165.10372282329098</v>
      </c>
      <c r="G51">
        <v>166.02589943559454</v>
      </c>
      <c r="H51">
        <v>166.8424572599852</v>
      </c>
      <c r="I51">
        <v>167.57027698154553</v>
      </c>
      <c r="J51">
        <v>168.2228773061756</v>
      </c>
      <c r="L51">
        <v>176.10832370591925</v>
      </c>
      <c r="M51">
        <v>176.44582176446789</v>
      </c>
      <c r="N51">
        <v>176.72951207681643</v>
      </c>
      <c r="O51">
        <v>176.9713014216594</v>
      </c>
      <c r="P51">
        <v>177.17982752755154</v>
      </c>
      <c r="Q51">
        <v>177.36150817458878</v>
      </c>
      <c r="R51">
        <v>177.52121089142167</v>
      </c>
      <c r="S51">
        <v>177.66269414087617</v>
      </c>
      <c r="T51">
        <v>177.78890602282894</v>
      </c>
      <c r="V51">
        <v>97.386043151267273</v>
      </c>
      <c r="W51">
        <v>111.25050550713324</v>
      </c>
      <c r="X51">
        <v>122.94921511659045</v>
      </c>
      <c r="Y51">
        <v>132.22083313592793</v>
      </c>
      <c r="Z51">
        <v>139.39870535499554</v>
      </c>
      <c r="AA51">
        <v>144.95807059846098</v>
      </c>
      <c r="AB51">
        <v>149.31482691040486</v>
      </c>
      <c r="AC51">
        <v>152.78388844269253</v>
      </c>
      <c r="AD51">
        <v>155.59233133221989</v>
      </c>
      <c r="AF51">
        <v>124.99202019855866</v>
      </c>
      <c r="AG51">
        <v>154.53665493812838</v>
      </c>
      <c r="AH51">
        <v>164.05460409907715</v>
      </c>
      <c r="AI51">
        <v>168.46537934635529</v>
      </c>
      <c r="AJ51">
        <v>170.98067756861832</v>
      </c>
      <c r="AK51">
        <v>172.6004053401129</v>
      </c>
      <c r="AL51">
        <v>173.72892255049885</v>
      </c>
      <c r="AM51">
        <v>174.55966796899449</v>
      </c>
      <c r="AN51">
        <v>175.19651424093092</v>
      </c>
      <c r="AP51">
        <v>22.097892115688722</v>
      </c>
      <c r="AQ51">
        <v>24.407668667780101</v>
      </c>
      <c r="AR51">
        <v>27.216111557307471</v>
      </c>
      <c r="AS51">
        <v>30.685173089595125</v>
      </c>
      <c r="AT51">
        <v>35.041929401539015</v>
      </c>
      <c r="AU51">
        <v>40.601294645004465</v>
      </c>
      <c r="AV51">
        <v>47.779166864072074</v>
      </c>
      <c r="AW51">
        <v>57.050784883409548</v>
      </c>
      <c r="AX51">
        <v>68.749494492866759</v>
      </c>
      <c r="AZ51">
        <v>4.299862820192061</v>
      </c>
      <c r="BA51">
        <v>4.8034857590690763</v>
      </c>
      <c r="BB51">
        <v>5.4403320310055108</v>
      </c>
      <c r="BC51">
        <v>6.271077449501135</v>
      </c>
      <c r="BD51">
        <v>7.3995946598871001</v>
      </c>
      <c r="BE51">
        <v>9.0193224313816813</v>
      </c>
      <c r="BF51">
        <v>11.534620653644723</v>
      </c>
      <c r="BG51">
        <v>15.945395900922847</v>
      </c>
      <c r="BH51">
        <v>25.463345061871607</v>
      </c>
      <c r="BJ51">
        <v>11.188799928251811</v>
      </c>
      <c r="BK51">
        <v>11.777122693824396</v>
      </c>
      <c r="BL51">
        <v>12.429723018454453</v>
      </c>
      <c r="BM51">
        <v>13.157542740014804</v>
      </c>
      <c r="BN51">
        <v>13.974100564405461</v>
      </c>
      <c r="BO51">
        <v>14.896277176709035</v>
      </c>
      <c r="BP51">
        <v>15.945395900922847</v>
      </c>
      <c r="BQ51">
        <v>17.148731190811901</v>
      </c>
      <c r="BR51">
        <v>18.541644750824275</v>
      </c>
      <c r="BT51">
        <v>2.0978085861921443</v>
      </c>
      <c r="BU51">
        <v>2.2110939771710747</v>
      </c>
      <c r="BV51">
        <v>2.3373058591238163</v>
      </c>
      <c r="BW51">
        <v>2.4787891085783258</v>
      </c>
      <c r="BX51">
        <v>2.638491825411208</v>
      </c>
      <c r="BY51">
        <v>2.8201724724484762</v>
      </c>
      <c r="BZ51">
        <v>3.0286985783405811</v>
      </c>
      <c r="CA51">
        <v>3.270487923183552</v>
      </c>
      <c r="CB51">
        <v>3.5541782355320919</v>
      </c>
      <c r="CD51">
        <v>7.4491998491369458</v>
      </c>
      <c r="CE51">
        <v>7.7074857229649751</v>
      </c>
      <c r="CF51">
        <v>7.9842058136900533</v>
      </c>
      <c r="CG51">
        <v>8.2813922539924221</v>
      </c>
      <c r="CH51">
        <v>8.6013848587148942</v>
      </c>
      <c r="CI51">
        <v>8.9468911265029618</v>
      </c>
      <c r="CJ51">
        <v>9.3210607104401788</v>
      </c>
      <c r="CK51">
        <v>9.7275785514016064</v>
      </c>
      <c r="CL51">
        <v>10.170782298074727</v>
      </c>
      <c r="CN51">
        <v>1.3870359917806496</v>
      </c>
      <c r="CO51">
        <v>1.4356838973417467</v>
      </c>
      <c r="CP51">
        <v>1.4878675288277776</v>
      </c>
      <c r="CQ51">
        <v>1.5439867897975148</v>
      </c>
      <c r="CR51">
        <v>1.6045042375623524</v>
      </c>
      <c r="CS51">
        <v>1.6699578498741658</v>
      </c>
      <c r="CT51">
        <v>1.7409770449283286</v>
      </c>
      <c r="CU51">
        <v>1.8183029644518314</v>
      </c>
      <c r="CV51">
        <v>1.9028144043150235</v>
      </c>
      <c r="CX51">
        <v>159.8293465881496</v>
      </c>
      <c r="CY51">
        <v>161.45835524917572</v>
      </c>
      <c r="CZ51">
        <v>162.8512688091881</v>
      </c>
      <c r="DA51">
        <v>164.05460409907715</v>
      </c>
      <c r="DB51">
        <v>165.10372282329098</v>
      </c>
      <c r="DC51">
        <v>166.02589943559454</v>
      </c>
      <c r="DD51">
        <v>166.8424572599852</v>
      </c>
      <c r="DE51">
        <v>167.57027698154553</v>
      </c>
      <c r="DF51">
        <v>168.2228773061756</v>
      </c>
      <c r="DH51">
        <v>176.10832370591925</v>
      </c>
      <c r="DI51">
        <v>176.44582176446789</v>
      </c>
      <c r="DJ51">
        <v>176.72951207681643</v>
      </c>
      <c r="DK51">
        <v>176.9713014216594</v>
      </c>
      <c r="DL51">
        <v>177.17982752755154</v>
      </c>
      <c r="DM51">
        <v>177.36150817458878</v>
      </c>
      <c r="DN51">
        <v>177.52121089142167</v>
      </c>
      <c r="DO51">
        <v>177.66269414087617</v>
      </c>
      <c r="DP51">
        <v>177.78890602282894</v>
      </c>
      <c r="DR51">
        <v>97.386043151267273</v>
      </c>
      <c r="DS51">
        <v>111.25050550713324</v>
      </c>
      <c r="DT51">
        <v>122.94921511659045</v>
      </c>
      <c r="DU51">
        <v>132.22083313592793</v>
      </c>
      <c r="DV51">
        <v>139.39870535499554</v>
      </c>
      <c r="DW51">
        <v>144.95807059846098</v>
      </c>
      <c r="DX51">
        <v>149.31482691040486</v>
      </c>
      <c r="DY51">
        <v>152.78388844269253</v>
      </c>
      <c r="DZ51">
        <v>155.59233133221989</v>
      </c>
      <c r="EB51">
        <v>124.99202019855866</v>
      </c>
      <c r="EC51">
        <v>154.53665493812838</v>
      </c>
      <c r="ED51">
        <v>164.05460409907715</v>
      </c>
      <c r="EE51">
        <v>168.46537934635529</v>
      </c>
      <c r="EF51">
        <v>170.98067756861832</v>
      </c>
      <c r="EG51">
        <v>172.6004053401129</v>
      </c>
      <c r="EH51">
        <v>173.72892255049885</v>
      </c>
      <c r="EI51">
        <v>174.55966796899449</v>
      </c>
      <c r="EJ51">
        <v>175.19651424093092</v>
      </c>
      <c r="EL51">
        <v>22.097892115688722</v>
      </c>
      <c r="EM51">
        <v>24.407668667780101</v>
      </c>
      <c r="EN51">
        <v>27.216111557307471</v>
      </c>
      <c r="EO51">
        <v>30.685173089595125</v>
      </c>
      <c r="EP51">
        <v>35.041929401539015</v>
      </c>
      <c r="EQ51">
        <v>40.601294645004465</v>
      </c>
      <c r="ER51">
        <v>47.779166864072074</v>
      </c>
      <c r="ES51">
        <v>57.050784883409548</v>
      </c>
      <c r="ET51">
        <v>68.749494492866759</v>
      </c>
      <c r="EV51">
        <v>4.299862820192061</v>
      </c>
      <c r="EW51">
        <v>4.8034857590690763</v>
      </c>
      <c r="EX51">
        <v>5.4403320310055108</v>
      </c>
      <c r="EY51">
        <v>6.271077449501135</v>
      </c>
      <c r="EZ51">
        <v>7.3995946598871001</v>
      </c>
      <c r="FA51">
        <v>9.0193224313816813</v>
      </c>
      <c r="FB51">
        <v>11.534620653644723</v>
      </c>
      <c r="FC51">
        <v>15.945395900922847</v>
      </c>
      <c r="FD51">
        <v>25.463345061871607</v>
      </c>
      <c r="FF51">
        <v>11.188799928251811</v>
      </c>
      <c r="FG51">
        <v>11.777122693824396</v>
      </c>
      <c r="FH51">
        <v>12.429723018454453</v>
      </c>
      <c r="FI51">
        <v>13.157542740014804</v>
      </c>
      <c r="FJ51">
        <v>13.974100564405461</v>
      </c>
      <c r="FK51">
        <v>14.896277176709035</v>
      </c>
      <c r="FL51">
        <v>15.945395900922847</v>
      </c>
      <c r="FM51">
        <v>17.148731190811901</v>
      </c>
      <c r="FN51">
        <v>18.541644750824275</v>
      </c>
      <c r="FP51">
        <v>2.0978085861921443</v>
      </c>
      <c r="FQ51">
        <v>2.2110939771710747</v>
      </c>
      <c r="FR51">
        <v>2.3373058591238163</v>
      </c>
      <c r="FS51">
        <v>2.4787891085783258</v>
      </c>
      <c r="FT51">
        <v>2.638491825411208</v>
      </c>
      <c r="FU51">
        <v>2.8201724724484762</v>
      </c>
      <c r="FV51">
        <v>3.0286985783405811</v>
      </c>
      <c r="FW51">
        <v>3.270487923183552</v>
      </c>
      <c r="FX51">
        <v>3.5541782355320919</v>
      </c>
      <c r="FZ51">
        <v>7.4491998491369458</v>
      </c>
      <c r="GA51">
        <v>7.7074857229649751</v>
      </c>
      <c r="GB51">
        <v>7.9842058136900533</v>
      </c>
      <c r="GC51">
        <v>8.2813922539924221</v>
      </c>
      <c r="GD51">
        <v>8.6013848587148942</v>
      </c>
      <c r="GE51">
        <v>8.9468911265029618</v>
      </c>
      <c r="GF51">
        <v>9.3210607104401788</v>
      </c>
      <c r="GG51">
        <v>9.7275785514016064</v>
      </c>
      <c r="GH51">
        <v>10.170782298074727</v>
      </c>
      <c r="GJ51">
        <v>1.3870359917806496</v>
      </c>
      <c r="GK51">
        <v>1.4356838973417467</v>
      </c>
      <c r="GL51">
        <v>1.4878675288277776</v>
      </c>
      <c r="GM51">
        <v>1.5439867897975148</v>
      </c>
      <c r="GN51">
        <v>1.6045042375623524</v>
      </c>
      <c r="GO51">
        <v>1.6699578498741658</v>
      </c>
      <c r="GP51">
        <v>1.7409770449283286</v>
      </c>
      <c r="GQ51">
        <v>1.8183029644518314</v>
      </c>
      <c r="GR51">
        <v>1.9028144043150235</v>
      </c>
      <c r="GT51">
        <v>159.8293465881496</v>
      </c>
      <c r="GU51">
        <v>161.45835524917572</v>
      </c>
      <c r="GV51">
        <v>162.8512688091881</v>
      </c>
      <c r="GW51">
        <v>164.05460409907715</v>
      </c>
      <c r="GX51">
        <v>165.10372282329098</v>
      </c>
      <c r="GY51">
        <v>166.02589943559454</v>
      </c>
      <c r="GZ51">
        <v>166.8424572599852</v>
      </c>
      <c r="HA51">
        <v>167.57027698154553</v>
      </c>
      <c r="HB51">
        <v>168.2228773061756</v>
      </c>
      <c r="HD51">
        <v>176.10832370591925</v>
      </c>
      <c r="HE51">
        <v>176.44582176446789</v>
      </c>
      <c r="HF51">
        <v>176.72951207681643</v>
      </c>
      <c r="HG51">
        <v>176.9713014216594</v>
      </c>
      <c r="HH51">
        <v>177.17982752755154</v>
      </c>
      <c r="HI51">
        <v>177.36150817458878</v>
      </c>
      <c r="HJ51">
        <v>177.52121089142167</v>
      </c>
      <c r="HK51">
        <v>177.66269414087617</v>
      </c>
      <c r="HL51">
        <v>177.78890602282894</v>
      </c>
      <c r="HN51">
        <v>97.386043151267273</v>
      </c>
      <c r="HO51">
        <v>111.25050550713324</v>
      </c>
      <c r="HP51">
        <v>122.94921511659045</v>
      </c>
      <c r="HQ51">
        <v>132.22083313592793</v>
      </c>
      <c r="HR51">
        <v>139.39870535499554</v>
      </c>
      <c r="HS51">
        <v>144.95807059846098</v>
      </c>
      <c r="HT51">
        <v>149.31482691040486</v>
      </c>
      <c r="HU51">
        <v>152.78388844269253</v>
      </c>
      <c r="HV51">
        <v>155.59233133221989</v>
      </c>
      <c r="HX51">
        <v>124.99202019855866</v>
      </c>
      <c r="HY51">
        <v>154.53665493812838</v>
      </c>
      <c r="HZ51">
        <v>164.05460409907715</v>
      </c>
      <c r="IA51">
        <v>168.46537934635529</v>
      </c>
      <c r="IB51">
        <v>170.98067756861832</v>
      </c>
      <c r="IC51">
        <v>172.6004053401129</v>
      </c>
      <c r="ID51">
        <v>173.72892255049885</v>
      </c>
      <c r="IE51">
        <v>174.55966796899449</v>
      </c>
      <c r="IF51">
        <v>175.19651424093092</v>
      </c>
      <c r="IH51">
        <v>22.097892115688722</v>
      </c>
      <c r="II51">
        <v>24.407668667780101</v>
      </c>
      <c r="IJ51">
        <v>27.216111557307471</v>
      </c>
      <c r="IK51">
        <v>30.685173089595125</v>
      </c>
      <c r="IL51">
        <v>35.041929401539015</v>
      </c>
      <c r="IM51">
        <v>40.601294645004465</v>
      </c>
      <c r="IN51">
        <v>47.779166864072074</v>
      </c>
      <c r="IO51">
        <v>57.050784883409548</v>
      </c>
      <c r="IP51">
        <v>68.749494492866759</v>
      </c>
      <c r="IR51">
        <v>4.299862820192061</v>
      </c>
      <c r="IS51">
        <v>4.8034857590690763</v>
      </c>
      <c r="IT51">
        <v>5.4403320310055108</v>
      </c>
      <c r="IU51">
        <v>6.271077449501135</v>
      </c>
      <c r="IV51">
        <v>7.3995946598871001</v>
      </c>
      <c r="IW51">
        <v>9.0193224313816813</v>
      </c>
      <c r="IX51">
        <v>11.534620653644723</v>
      </c>
      <c r="IY51">
        <v>15.945395900922847</v>
      </c>
      <c r="IZ51">
        <v>25.463345061871607</v>
      </c>
      <c r="JB51">
        <v>11.188799928251811</v>
      </c>
      <c r="JC51">
        <v>11.777122693824396</v>
      </c>
      <c r="JD51">
        <v>12.429723018454453</v>
      </c>
      <c r="JE51">
        <v>13.157542740014804</v>
      </c>
      <c r="JF51">
        <v>13.974100564405461</v>
      </c>
      <c r="JG51">
        <v>14.896277176709035</v>
      </c>
      <c r="JH51">
        <v>15.945395900922847</v>
      </c>
      <c r="JI51">
        <v>17.148731190811901</v>
      </c>
      <c r="JJ51">
        <v>18.541644750824275</v>
      </c>
      <c r="JL51">
        <v>2.0978085861921443</v>
      </c>
      <c r="JM51">
        <v>2.2110939771710747</v>
      </c>
      <c r="JN51">
        <v>2.3373058591238163</v>
      </c>
      <c r="JO51">
        <v>2.4787891085783258</v>
      </c>
      <c r="JP51">
        <v>2.638491825411208</v>
      </c>
      <c r="JQ51">
        <v>2.8201724724484762</v>
      </c>
      <c r="JR51">
        <v>3.0286985783405811</v>
      </c>
      <c r="JS51">
        <v>3.270487923183552</v>
      </c>
      <c r="JT51">
        <v>3.5541782355320919</v>
      </c>
      <c r="JV51">
        <v>7.4491998491369458</v>
      </c>
      <c r="JW51">
        <v>7.7074857229649751</v>
      </c>
      <c r="JX51">
        <v>7.9842058136900533</v>
      </c>
      <c r="JY51">
        <v>8.2813922539924221</v>
      </c>
      <c r="JZ51">
        <v>8.6013848587148942</v>
      </c>
      <c r="KA51">
        <v>8.9468911265029618</v>
      </c>
      <c r="KB51">
        <v>9.3210607104401788</v>
      </c>
      <c r="KC51">
        <v>9.7275785514016064</v>
      </c>
      <c r="KD51">
        <v>10.170782298074727</v>
      </c>
      <c r="KF51">
        <v>1.3870359917806496</v>
      </c>
      <c r="KG51">
        <v>1.4356838973417467</v>
      </c>
      <c r="KH51">
        <v>1.4878675288277776</v>
      </c>
      <c r="KI51">
        <v>1.5439867897975148</v>
      </c>
      <c r="KJ51">
        <v>1.6045042375623524</v>
      </c>
      <c r="KK51">
        <v>1.6699578498741658</v>
      </c>
      <c r="KL51">
        <v>1.7409770449283286</v>
      </c>
      <c r="KM51">
        <v>1.8183029644518314</v>
      </c>
      <c r="KN51">
        <v>1.9028144043150235</v>
      </c>
      <c r="KP51">
        <v>159.8293465881496</v>
      </c>
      <c r="KQ51">
        <v>161.45835524917572</v>
      </c>
      <c r="KR51">
        <v>162.8512688091881</v>
      </c>
      <c r="KS51">
        <v>164.05460409907715</v>
      </c>
      <c r="KT51">
        <v>165.10372282329098</v>
      </c>
      <c r="KU51">
        <v>166.02589943559454</v>
      </c>
      <c r="KV51">
        <v>166.8424572599852</v>
      </c>
      <c r="KW51">
        <v>167.57027698154553</v>
      </c>
      <c r="KX51">
        <v>168.2228773061756</v>
      </c>
      <c r="KZ51">
        <v>176.10832370591925</v>
      </c>
      <c r="LA51">
        <v>176.44582176446789</v>
      </c>
      <c r="LB51">
        <v>176.72951207681643</v>
      </c>
      <c r="LC51">
        <v>176.9713014216594</v>
      </c>
      <c r="LD51">
        <v>177.17982752755154</v>
      </c>
      <c r="LE51">
        <v>177.36150817458878</v>
      </c>
      <c r="LF51">
        <v>177.52121089142167</v>
      </c>
      <c r="LG51">
        <v>177.66269414087617</v>
      </c>
      <c r="LH51">
        <v>177.78890602282894</v>
      </c>
      <c r="LJ51">
        <v>97.386043151267273</v>
      </c>
      <c r="LK51">
        <v>111.25050550713324</v>
      </c>
      <c r="LL51">
        <v>122.94921511659045</v>
      </c>
      <c r="LM51">
        <v>132.22083313592793</v>
      </c>
      <c r="LN51">
        <v>139.39870535499554</v>
      </c>
      <c r="LO51">
        <v>144.95807059846098</v>
      </c>
      <c r="LP51">
        <v>149.31482691040486</v>
      </c>
      <c r="LQ51">
        <v>152.78388844269253</v>
      </c>
      <c r="LR51">
        <v>155.59233133221989</v>
      </c>
      <c r="LT51">
        <v>124.99202019855866</v>
      </c>
      <c r="LU51">
        <v>154.53665493812838</v>
      </c>
      <c r="LV51">
        <v>164.05460409907715</v>
      </c>
      <c r="LW51">
        <v>168.46537934635529</v>
      </c>
      <c r="LX51">
        <v>170.98067756861832</v>
      </c>
      <c r="LY51">
        <v>172.6004053401129</v>
      </c>
      <c r="LZ51">
        <v>173.72892255049885</v>
      </c>
      <c r="MA51">
        <v>174.55966796899449</v>
      </c>
      <c r="MB51">
        <v>175.19651424093092</v>
      </c>
      <c r="MD51">
        <v>22.097892115688722</v>
      </c>
      <c r="ME51">
        <v>24.407668667780101</v>
      </c>
      <c r="MF51">
        <v>27.216111557307471</v>
      </c>
      <c r="MG51">
        <v>30.685173089595125</v>
      </c>
      <c r="MH51">
        <v>35.041929401539015</v>
      </c>
      <c r="MI51">
        <v>40.601294645004465</v>
      </c>
      <c r="MJ51">
        <v>47.779166864072074</v>
      </c>
      <c r="MK51">
        <v>57.050784883409548</v>
      </c>
      <c r="ML51">
        <v>68.749494492866759</v>
      </c>
      <c r="MN51">
        <v>4.299862820192061</v>
      </c>
      <c r="MO51">
        <v>4.8034857590690763</v>
      </c>
      <c r="MP51">
        <v>5.4403320310055108</v>
      </c>
      <c r="MQ51">
        <v>6.271077449501135</v>
      </c>
      <c r="MR51">
        <v>7.3995946598871001</v>
      </c>
      <c r="MS51">
        <v>9.0193224313816813</v>
      </c>
      <c r="MT51">
        <v>11.534620653644723</v>
      </c>
      <c r="MU51">
        <v>15.945395900922847</v>
      </c>
      <c r="MV51">
        <v>25.463345061871607</v>
      </c>
      <c r="MX51">
        <v>11.188799928251811</v>
      </c>
      <c r="MY51">
        <v>11.777122693824396</v>
      </c>
      <c r="MZ51">
        <v>12.429723018454453</v>
      </c>
      <c r="NA51">
        <v>13.157542740014804</v>
      </c>
      <c r="NB51">
        <v>13.974100564405461</v>
      </c>
      <c r="NC51">
        <v>14.896277176709035</v>
      </c>
      <c r="ND51">
        <v>15.945395900922847</v>
      </c>
      <c r="NE51">
        <v>17.148731190811901</v>
      </c>
      <c r="NF51">
        <v>18.541644750824275</v>
      </c>
      <c r="NH51">
        <v>2.0978085861921443</v>
      </c>
      <c r="NI51">
        <v>2.2110939771710747</v>
      </c>
      <c r="NJ51">
        <v>2.3373058591238163</v>
      </c>
      <c r="NK51">
        <v>2.4787891085783258</v>
      </c>
      <c r="NL51">
        <v>2.638491825411208</v>
      </c>
      <c r="NM51">
        <v>2.8201724724484762</v>
      </c>
      <c r="NN51">
        <v>3.0286985783405811</v>
      </c>
      <c r="NO51">
        <v>3.270487923183552</v>
      </c>
      <c r="NP51">
        <v>3.5541782355320919</v>
      </c>
      <c r="NR51">
        <v>7.4491998491369458</v>
      </c>
      <c r="NS51">
        <v>7.7074857229649751</v>
      </c>
      <c r="NT51">
        <v>7.9842058136900533</v>
      </c>
      <c r="NU51">
        <v>8.2813922539924221</v>
      </c>
      <c r="NV51">
        <v>8.6013848587148942</v>
      </c>
      <c r="NW51">
        <v>8.9468911265029618</v>
      </c>
      <c r="NX51">
        <v>9.3210607104401788</v>
      </c>
      <c r="NY51">
        <v>9.7275785514016064</v>
      </c>
      <c r="NZ51">
        <v>10.170782298074727</v>
      </c>
      <c r="OB51">
        <v>1.3870359917806496</v>
      </c>
      <c r="OC51">
        <v>1.4356838973417467</v>
      </c>
      <c r="OD51">
        <v>1.4878675288277776</v>
      </c>
      <c r="OE51">
        <v>1.5439867897975148</v>
      </c>
      <c r="OF51">
        <v>1.6045042375623524</v>
      </c>
      <c r="OG51">
        <v>1.6699578498741658</v>
      </c>
      <c r="OH51">
        <v>1.7409770449283286</v>
      </c>
      <c r="OI51">
        <v>1.8183029644518314</v>
      </c>
      <c r="OJ51">
        <v>1.9028144043150235</v>
      </c>
      <c r="OL51">
        <v>159.8293465881496</v>
      </c>
      <c r="OM51">
        <v>161.45835524917572</v>
      </c>
      <c r="ON51">
        <v>162.8512688091881</v>
      </c>
      <c r="OO51">
        <v>164.05460409907715</v>
      </c>
      <c r="OP51">
        <v>165.10372282329098</v>
      </c>
      <c r="OQ51">
        <v>166.02589943559454</v>
      </c>
      <c r="OR51">
        <v>166.8424572599852</v>
      </c>
      <c r="OS51">
        <v>167.57027698154553</v>
      </c>
      <c r="OT51">
        <v>168.2228773061756</v>
      </c>
      <c r="OV51">
        <v>176.10832370591925</v>
      </c>
      <c r="OW51">
        <v>176.44582176446789</v>
      </c>
      <c r="OX51">
        <v>176.72951207681643</v>
      </c>
      <c r="OY51">
        <v>176.9713014216594</v>
      </c>
      <c r="OZ51">
        <v>177.17982752755154</v>
      </c>
      <c r="PA51">
        <v>177.36150817458878</v>
      </c>
      <c r="PB51">
        <v>177.52121089142167</v>
      </c>
      <c r="PC51">
        <v>177.66269414087617</v>
      </c>
      <c r="PD51">
        <v>177.78890602282894</v>
      </c>
      <c r="PF51">
        <v>97.386043151267273</v>
      </c>
      <c r="PG51">
        <v>111.25050550713324</v>
      </c>
      <c r="PH51">
        <v>122.94921511659045</v>
      </c>
      <c r="PI51">
        <v>132.22083313592793</v>
      </c>
      <c r="PJ51">
        <v>139.39870535499554</v>
      </c>
      <c r="PK51">
        <v>144.95807059846098</v>
      </c>
      <c r="PL51">
        <v>149.31482691040486</v>
      </c>
      <c r="PM51">
        <v>152.78388844269253</v>
      </c>
      <c r="PN51">
        <v>155.59233133221989</v>
      </c>
      <c r="PP51">
        <v>124.99202019855866</v>
      </c>
      <c r="PQ51">
        <v>154.53665493812838</v>
      </c>
      <c r="PR51">
        <v>164.05460409907715</v>
      </c>
      <c r="PS51">
        <v>168.46537934635529</v>
      </c>
      <c r="PT51">
        <v>170.98067756861832</v>
      </c>
      <c r="PU51">
        <v>172.6004053401129</v>
      </c>
      <c r="PV51">
        <v>173.72892255049885</v>
      </c>
      <c r="PW51">
        <v>174.55966796899449</v>
      </c>
      <c r="PX51">
        <v>175.19651424093092</v>
      </c>
      <c r="PZ51">
        <v>22.097892115688722</v>
      </c>
      <c r="QA51">
        <v>24.407668667780101</v>
      </c>
      <c r="QB51">
        <v>27.216111557307471</v>
      </c>
      <c r="QC51">
        <v>30.685173089595125</v>
      </c>
      <c r="QD51">
        <v>35.041929401539015</v>
      </c>
      <c r="QE51">
        <v>40.601294645004465</v>
      </c>
      <c r="QF51">
        <v>47.779166864072074</v>
      </c>
      <c r="QG51">
        <v>57.050784883409548</v>
      </c>
      <c r="QH51">
        <v>68.749494492866759</v>
      </c>
      <c r="QJ51">
        <v>4.299862820192061</v>
      </c>
      <c r="QK51">
        <v>4.8034857590690763</v>
      </c>
      <c r="QL51">
        <v>5.4403320310055108</v>
      </c>
      <c r="QM51">
        <v>6.271077449501135</v>
      </c>
      <c r="QN51">
        <v>7.3995946598871001</v>
      </c>
      <c r="QO51">
        <v>9.0193224313816813</v>
      </c>
      <c r="QP51">
        <v>11.534620653644723</v>
      </c>
      <c r="QQ51">
        <v>15.945395900922847</v>
      </c>
      <c r="QR51">
        <v>25.463345061871607</v>
      </c>
      <c r="QT51">
        <v>11.188799928251811</v>
      </c>
      <c r="QU51">
        <v>11.777122693824396</v>
      </c>
      <c r="QV51">
        <v>12.429723018454453</v>
      </c>
      <c r="QW51">
        <v>13.157542740014804</v>
      </c>
      <c r="QX51">
        <v>13.974100564405461</v>
      </c>
      <c r="QY51">
        <v>14.896277176709035</v>
      </c>
      <c r="QZ51">
        <v>15.945395900922847</v>
      </c>
      <c r="RA51">
        <v>17.148731190811901</v>
      </c>
      <c r="RB51">
        <v>18.541644750824275</v>
      </c>
      <c r="RD51">
        <v>2.0978085861921443</v>
      </c>
      <c r="RE51">
        <v>2.2110939771710747</v>
      </c>
      <c r="RF51">
        <v>2.3373058591238163</v>
      </c>
      <c r="RG51">
        <v>2.4787891085783258</v>
      </c>
      <c r="RH51">
        <v>2.638491825411208</v>
      </c>
      <c r="RI51">
        <v>2.8201724724484762</v>
      </c>
      <c r="RJ51">
        <v>3.0286985783405811</v>
      </c>
      <c r="RK51">
        <v>3.270487923183552</v>
      </c>
      <c r="RL51">
        <v>3.5541782355320919</v>
      </c>
      <c r="RN51">
        <v>7.4491998491369458</v>
      </c>
      <c r="RO51">
        <v>7.7074857229649751</v>
      </c>
      <c r="RP51">
        <v>7.9842058136900533</v>
      </c>
      <c r="RQ51">
        <v>8.2813922539924221</v>
      </c>
      <c r="RR51">
        <v>8.6013848587148942</v>
      </c>
      <c r="RS51">
        <v>8.9468911265029618</v>
      </c>
      <c r="RT51">
        <v>9.3210607104401788</v>
      </c>
      <c r="RU51">
        <v>9.7275785514016064</v>
      </c>
      <c r="RV51">
        <v>10.170782298074727</v>
      </c>
      <c r="RX51">
        <v>1.3870359917806496</v>
      </c>
      <c r="RY51">
        <v>1.4356838973417467</v>
      </c>
      <c r="RZ51">
        <v>1.4878675288277776</v>
      </c>
      <c r="SA51">
        <v>1.5439867897975148</v>
      </c>
      <c r="SB51">
        <v>1.6045042375623524</v>
      </c>
      <c r="SC51">
        <v>1.6699578498741658</v>
      </c>
      <c r="SD51">
        <v>1.7409770449283286</v>
      </c>
      <c r="SE51">
        <v>1.8183029644518314</v>
      </c>
      <c r="SF51">
        <v>1.9028144043150235</v>
      </c>
      <c r="SH51">
        <v>159.8293465881496</v>
      </c>
      <c r="SI51">
        <v>161.45835524917572</v>
      </c>
      <c r="SJ51">
        <v>162.8512688091881</v>
      </c>
      <c r="SK51">
        <v>164.05460409907715</v>
      </c>
      <c r="SL51">
        <v>165.10372282329098</v>
      </c>
      <c r="SM51">
        <v>166.02589943559454</v>
      </c>
      <c r="SN51">
        <v>166.8424572599852</v>
      </c>
      <c r="SO51">
        <v>167.57027698154553</v>
      </c>
      <c r="SP51">
        <v>168.2228773061756</v>
      </c>
      <c r="SR51">
        <v>176.10832370591925</v>
      </c>
      <c r="SS51">
        <v>176.44582176446789</v>
      </c>
      <c r="ST51">
        <v>176.72951207681643</v>
      </c>
      <c r="SU51">
        <v>176.9713014216594</v>
      </c>
      <c r="SV51">
        <v>177.17982752755154</v>
      </c>
      <c r="SW51">
        <v>177.36150817458878</v>
      </c>
      <c r="SX51">
        <v>177.52121089142167</v>
      </c>
      <c r="SY51">
        <v>177.66269414087617</v>
      </c>
      <c r="SZ51">
        <v>177.78890602282894</v>
      </c>
      <c r="TB51">
        <v>97.386043151267273</v>
      </c>
      <c r="TC51">
        <v>111.25050550713324</v>
      </c>
      <c r="TD51">
        <v>122.94921511659045</v>
      </c>
      <c r="TE51">
        <v>132.22083313592793</v>
      </c>
      <c r="TF51">
        <v>139.39870535499554</v>
      </c>
      <c r="TG51">
        <v>144.95807059846098</v>
      </c>
      <c r="TH51">
        <v>149.31482691040486</v>
      </c>
      <c r="TI51">
        <v>152.78388844269253</v>
      </c>
      <c r="TJ51">
        <v>155.59233133221989</v>
      </c>
      <c r="TL51">
        <v>124.99202019855866</v>
      </c>
      <c r="TM51">
        <v>154.53665493812838</v>
      </c>
      <c r="TN51">
        <v>164.05460409907715</v>
      </c>
      <c r="TO51">
        <v>168.46537934635529</v>
      </c>
      <c r="TP51">
        <v>170.98067756861832</v>
      </c>
      <c r="TQ51">
        <v>172.6004053401129</v>
      </c>
      <c r="TR51">
        <v>173.72892255049885</v>
      </c>
      <c r="TS51">
        <v>174.55966796899449</v>
      </c>
      <c r="TT51">
        <v>175.19651424093092</v>
      </c>
      <c r="TV51">
        <v>22.097892115688722</v>
      </c>
      <c r="TW51">
        <v>24.407668667780101</v>
      </c>
      <c r="TX51">
        <v>27.216111557307471</v>
      </c>
      <c r="TY51">
        <v>30.685173089595125</v>
      </c>
      <c r="TZ51">
        <v>35.041929401539015</v>
      </c>
      <c r="UA51">
        <v>40.601294645004465</v>
      </c>
      <c r="UB51">
        <v>47.779166864072074</v>
      </c>
      <c r="UC51">
        <v>57.050784883409548</v>
      </c>
      <c r="UD51">
        <v>68.749494492866759</v>
      </c>
      <c r="UF51">
        <v>4.299862820192061</v>
      </c>
      <c r="UG51">
        <v>4.8034857590690763</v>
      </c>
      <c r="UH51">
        <v>5.4403320310055108</v>
      </c>
      <c r="UI51">
        <v>6.271077449501135</v>
      </c>
      <c r="UJ51">
        <v>7.3995946598871001</v>
      </c>
      <c r="UK51">
        <v>9.0193224313816813</v>
      </c>
      <c r="UL51">
        <v>11.534620653644723</v>
      </c>
      <c r="UM51">
        <v>15.945395900922847</v>
      </c>
      <c r="UN51">
        <v>25.463345061871607</v>
      </c>
      <c r="UP51">
        <v>11.188799928251811</v>
      </c>
      <c r="UQ51">
        <v>11.777122693824396</v>
      </c>
      <c r="UR51">
        <v>12.429723018454453</v>
      </c>
      <c r="US51">
        <v>13.157542740014804</v>
      </c>
      <c r="UT51">
        <v>13.974100564405461</v>
      </c>
      <c r="UU51">
        <v>14.896277176709035</v>
      </c>
      <c r="UV51">
        <v>15.945395900922847</v>
      </c>
      <c r="UW51">
        <v>17.148731190811901</v>
      </c>
      <c r="UX51">
        <v>18.541644750824275</v>
      </c>
      <c r="UZ51">
        <v>2.0978085861921443</v>
      </c>
      <c r="VA51">
        <v>2.2110939771710747</v>
      </c>
      <c r="VB51">
        <v>2.3373058591238163</v>
      </c>
      <c r="VC51">
        <v>2.4787891085783258</v>
      </c>
      <c r="VD51">
        <v>2.638491825411208</v>
      </c>
      <c r="VE51">
        <v>2.8201724724484762</v>
      </c>
      <c r="VF51">
        <v>3.0286985783405811</v>
      </c>
      <c r="VG51">
        <v>3.270487923183552</v>
      </c>
      <c r="VH51">
        <v>3.5541782355320919</v>
      </c>
      <c r="VJ51">
        <v>7.4491998491369458</v>
      </c>
      <c r="VK51">
        <v>7.7074857229649751</v>
      </c>
      <c r="VL51">
        <v>7.9842058136900533</v>
      </c>
      <c r="VM51">
        <v>8.2813922539924221</v>
      </c>
      <c r="VN51">
        <v>8.6013848587148942</v>
      </c>
      <c r="VO51">
        <v>8.9468911265029618</v>
      </c>
      <c r="VP51">
        <v>9.3210607104401788</v>
      </c>
      <c r="VQ51">
        <v>9.7275785514016064</v>
      </c>
      <c r="VR51">
        <v>10.170782298074727</v>
      </c>
      <c r="VT51">
        <v>1.3870359917806496</v>
      </c>
      <c r="VU51">
        <v>1.4356838973417467</v>
      </c>
      <c r="VV51">
        <v>1.4878675288277776</v>
      </c>
      <c r="VW51">
        <v>1.5439867897975148</v>
      </c>
      <c r="VX51">
        <v>1.6045042375623524</v>
      </c>
      <c r="VY51">
        <v>1.6699578498741658</v>
      </c>
      <c r="VZ51">
        <v>1.7409770449283286</v>
      </c>
      <c r="WA51">
        <v>1.8183029644518314</v>
      </c>
      <c r="WB51">
        <v>1.9028144043150235</v>
      </c>
      <c r="WC51">
        <v>1.9955613157077465</v>
      </c>
    </row>
    <row r="52" spans="2:601">
      <c r="B52">
        <v>157.13150497535031</v>
      </c>
      <c r="C52">
        <v>158.93864553878723</v>
      </c>
      <c r="D52">
        <v>160.49149101319188</v>
      </c>
      <c r="E52">
        <v>161.83831991348285</v>
      </c>
      <c r="F52">
        <v>163.01634764408567</v>
      </c>
      <c r="G52">
        <v>164.05460409907715</v>
      </c>
      <c r="H52">
        <v>164.97599613243372</v>
      </c>
      <c r="I52">
        <v>165.79879792975925</v>
      </c>
      <c r="J52">
        <v>166.53773876418447</v>
      </c>
      <c r="L52">
        <v>179.22051367888153</v>
      </c>
      <c r="M52">
        <v>179.28828779396432</v>
      </c>
      <c r="N52">
        <v>179.3452195977323</v>
      </c>
      <c r="O52">
        <v>179.39371808448266</v>
      </c>
      <c r="P52">
        <v>179.43552782469305</v>
      </c>
      <c r="Q52">
        <v>179.47194325109984</v>
      </c>
      <c r="R52">
        <v>179.50394503960476</v>
      </c>
      <c r="S52">
        <v>179.53228973996147</v>
      </c>
      <c r="T52">
        <v>179.55757034196051</v>
      </c>
      <c r="V52">
        <v>96.441600099335034</v>
      </c>
      <c r="W52">
        <v>108.71173787509977</v>
      </c>
      <c r="X52">
        <v>119.4454287299256</v>
      </c>
      <c r="Y52">
        <v>128.32011393677746</v>
      </c>
      <c r="Z52">
        <v>135.45835645800042</v>
      </c>
      <c r="AA52">
        <v>141.15916302914309</v>
      </c>
      <c r="AB52">
        <v>145.73266455665578</v>
      </c>
      <c r="AC52">
        <v>149.43916073262847</v>
      </c>
      <c r="AD52">
        <v>152.48010756904984</v>
      </c>
      <c r="AF52">
        <v>164.05460409907715</v>
      </c>
      <c r="AG52">
        <v>174.55966796899449</v>
      </c>
      <c r="AH52">
        <v>176.72951207681643</v>
      </c>
      <c r="AI52">
        <v>177.66269414087617</v>
      </c>
      <c r="AJ52">
        <v>178.18169703554815</v>
      </c>
      <c r="AK52">
        <v>178.51213247117221</v>
      </c>
      <c r="AL52">
        <v>178.74095479282474</v>
      </c>
      <c r="AM52">
        <v>178.9087837747374</v>
      </c>
      <c r="AN52">
        <v>179.0371363743638</v>
      </c>
      <c r="AP52">
        <v>24.993305262259739</v>
      </c>
      <c r="AQ52">
        <v>27.519892430950172</v>
      </c>
      <c r="AR52">
        <v>30.560839267371527</v>
      </c>
      <c r="AS52">
        <v>34.267335443344209</v>
      </c>
      <c r="AT52">
        <v>38.840836970856913</v>
      </c>
      <c r="AU52">
        <v>44.541643541999569</v>
      </c>
      <c r="AV52">
        <v>51.679886063222547</v>
      </c>
      <c r="AW52">
        <v>60.554571270074398</v>
      </c>
      <c r="AX52">
        <v>71.288262124900228</v>
      </c>
      <c r="AZ52">
        <v>0.86152573456725179</v>
      </c>
      <c r="BA52">
        <v>0.96286362563621708</v>
      </c>
      <c r="BB52">
        <v>1.0912162252625848</v>
      </c>
      <c r="BC52">
        <v>1.2590452071752622</v>
      </c>
      <c r="BD52">
        <v>1.4878675288277776</v>
      </c>
      <c r="BE52">
        <v>1.8183029644518314</v>
      </c>
      <c r="BF52">
        <v>2.3373058591238163</v>
      </c>
      <c r="BG52">
        <v>3.270487923183552</v>
      </c>
      <c r="BH52">
        <v>5.4403320310055108</v>
      </c>
      <c r="BJ52">
        <v>12.795194535990618</v>
      </c>
      <c r="BK52">
        <v>13.462261235815532</v>
      </c>
      <c r="BL52">
        <v>14.201202070240768</v>
      </c>
      <c r="BM52">
        <v>15.024003867566279</v>
      </c>
      <c r="BN52">
        <v>15.945395900922847</v>
      </c>
      <c r="BO52">
        <v>16.98365235591433</v>
      </c>
      <c r="BP52">
        <v>18.161680086517165</v>
      </c>
      <c r="BQ52">
        <v>19.508508986808124</v>
      </c>
      <c r="BR52">
        <v>21.061354461212758</v>
      </c>
      <c r="BT52">
        <v>0.4197417913353263</v>
      </c>
      <c r="BU52">
        <v>0.44242965803947243</v>
      </c>
      <c r="BV52">
        <v>0.46771026003851546</v>
      </c>
      <c r="BW52">
        <v>0.49605496039524155</v>
      </c>
      <c r="BX52">
        <v>0.52805674890016974</v>
      </c>
      <c r="BY52">
        <v>0.56447217530696037</v>
      </c>
      <c r="BZ52">
        <v>0.6062819155173429</v>
      </c>
      <c r="CA52">
        <v>0.65478040226768996</v>
      </c>
      <c r="CB52">
        <v>0.71171220603568486</v>
      </c>
      <c r="CD52">
        <v>8.5375493867945949</v>
      </c>
      <c r="CE52">
        <v>8.8324672690385739</v>
      </c>
      <c r="CF52">
        <v>9.1483096969997604</v>
      </c>
      <c r="CG52">
        <v>9.4873640681063733</v>
      </c>
      <c r="CH52">
        <v>9.8522602405319475</v>
      </c>
      <c r="CI52">
        <v>10.246036348784926</v>
      </c>
      <c r="CJ52">
        <v>10.672220196740625</v>
      </c>
      <c r="CK52">
        <v>11.134930637306084</v>
      </c>
      <c r="CL52">
        <v>11.63900480690306</v>
      </c>
      <c r="CN52">
        <v>0.27745923312251364</v>
      </c>
      <c r="CO52">
        <v>0.28719448450716811</v>
      </c>
      <c r="CP52">
        <v>0.29763773572349805</v>
      </c>
      <c r="CQ52">
        <v>0.3088691347519017</v>
      </c>
      <c r="CR52">
        <v>0.32098140119357765</v>
      </c>
      <c r="CS52">
        <v>0.33408239174853804</v>
      </c>
      <c r="CT52">
        <v>0.348298320658742</v>
      </c>
      <c r="CU52">
        <v>0.36377783886456427</v>
      </c>
      <c r="CV52">
        <v>0.38069725142676702</v>
      </c>
      <c r="CX52">
        <v>157.13150497535031</v>
      </c>
      <c r="CY52">
        <v>158.93864553878723</v>
      </c>
      <c r="CZ52">
        <v>160.49149101319188</v>
      </c>
      <c r="DA52">
        <v>161.83831991348285</v>
      </c>
      <c r="DB52">
        <v>163.01634764408567</v>
      </c>
      <c r="DC52">
        <v>164.05460409907715</v>
      </c>
      <c r="DD52">
        <v>164.97599613243372</v>
      </c>
      <c r="DE52">
        <v>165.79879792975925</v>
      </c>
      <c r="DF52">
        <v>166.53773876418447</v>
      </c>
      <c r="DH52">
        <v>179.22051367888153</v>
      </c>
      <c r="DI52">
        <v>179.28828779396432</v>
      </c>
      <c r="DJ52">
        <v>179.3452195977323</v>
      </c>
      <c r="DK52">
        <v>179.39371808448266</v>
      </c>
      <c r="DL52">
        <v>179.43552782469305</v>
      </c>
      <c r="DM52">
        <v>179.47194325109984</v>
      </c>
      <c r="DN52">
        <v>179.50394503960476</v>
      </c>
      <c r="DO52">
        <v>179.53228973996147</v>
      </c>
      <c r="DP52">
        <v>179.55757034196051</v>
      </c>
      <c r="DR52">
        <v>96.441600099335034</v>
      </c>
      <c r="DS52">
        <v>108.71173787509977</v>
      </c>
      <c r="DT52">
        <v>119.4454287299256</v>
      </c>
      <c r="DU52">
        <v>128.32011393677746</v>
      </c>
      <c r="DV52">
        <v>135.45835645800042</v>
      </c>
      <c r="DW52">
        <v>141.15916302914309</v>
      </c>
      <c r="DX52">
        <v>145.73266455665578</v>
      </c>
      <c r="DY52">
        <v>149.43916073262847</v>
      </c>
      <c r="DZ52">
        <v>152.48010756904984</v>
      </c>
      <c r="EB52">
        <v>164.05460409907715</v>
      </c>
      <c r="EC52">
        <v>174.55966796899449</v>
      </c>
      <c r="ED52">
        <v>176.72951207681643</v>
      </c>
      <c r="EE52">
        <v>177.66269414087617</v>
      </c>
      <c r="EF52">
        <v>178.18169703554815</v>
      </c>
      <c r="EG52">
        <v>178.51213247117221</v>
      </c>
      <c r="EH52">
        <v>178.74095479282474</v>
      </c>
      <c r="EI52">
        <v>178.9087837747374</v>
      </c>
      <c r="EJ52">
        <v>179.0371363743638</v>
      </c>
      <c r="EL52">
        <v>24.993305262259739</v>
      </c>
      <c r="EM52">
        <v>27.519892430950172</v>
      </c>
      <c r="EN52">
        <v>30.560839267371527</v>
      </c>
      <c r="EO52">
        <v>34.267335443344209</v>
      </c>
      <c r="EP52">
        <v>38.840836970856913</v>
      </c>
      <c r="EQ52">
        <v>44.541643541999569</v>
      </c>
      <c r="ER52">
        <v>51.679886063222547</v>
      </c>
      <c r="ES52">
        <v>60.554571270074398</v>
      </c>
      <c r="ET52">
        <v>71.288262124900228</v>
      </c>
      <c r="EV52">
        <v>0.86152573456725179</v>
      </c>
      <c r="EW52">
        <v>0.96286362563621708</v>
      </c>
      <c r="EX52">
        <v>1.0912162252625848</v>
      </c>
      <c r="EY52">
        <v>1.2590452071752622</v>
      </c>
      <c r="EZ52">
        <v>1.4878675288277776</v>
      </c>
      <c r="FA52">
        <v>1.8183029644518314</v>
      </c>
      <c r="FB52">
        <v>2.3373058591238163</v>
      </c>
      <c r="FC52">
        <v>3.270487923183552</v>
      </c>
      <c r="FD52">
        <v>5.4403320310055108</v>
      </c>
      <c r="FF52">
        <v>12.795194535990618</v>
      </c>
      <c r="FG52">
        <v>13.462261235815532</v>
      </c>
      <c r="FH52">
        <v>14.201202070240768</v>
      </c>
      <c r="FI52">
        <v>15.024003867566279</v>
      </c>
      <c r="FJ52">
        <v>15.945395900922847</v>
      </c>
      <c r="FK52">
        <v>16.98365235591433</v>
      </c>
      <c r="FL52">
        <v>18.161680086517165</v>
      </c>
      <c r="FM52">
        <v>19.508508986808124</v>
      </c>
      <c r="FN52">
        <v>21.061354461212758</v>
      </c>
      <c r="FP52">
        <v>0.4197417913353263</v>
      </c>
      <c r="FQ52">
        <v>0.44242965803947243</v>
      </c>
      <c r="FR52">
        <v>0.46771026003851546</v>
      </c>
      <c r="FS52">
        <v>0.49605496039524155</v>
      </c>
      <c r="FT52">
        <v>0.52805674890016974</v>
      </c>
      <c r="FU52">
        <v>0.56447217530696037</v>
      </c>
      <c r="FV52">
        <v>0.6062819155173429</v>
      </c>
      <c r="FW52">
        <v>0.65478040226768996</v>
      </c>
      <c r="FX52">
        <v>0.71171220603568486</v>
      </c>
      <c r="FZ52">
        <v>8.5375493867945949</v>
      </c>
      <c r="GA52">
        <v>8.8324672690385739</v>
      </c>
      <c r="GB52">
        <v>9.1483096969997604</v>
      </c>
      <c r="GC52">
        <v>9.4873640681063733</v>
      </c>
      <c r="GD52">
        <v>9.8522602405319475</v>
      </c>
      <c r="GE52">
        <v>10.246036348784926</v>
      </c>
      <c r="GF52">
        <v>10.672220196740625</v>
      </c>
      <c r="GG52">
        <v>11.134930637306084</v>
      </c>
      <c r="GH52">
        <v>11.63900480690306</v>
      </c>
      <c r="GJ52">
        <v>0.27745923312251364</v>
      </c>
      <c r="GK52">
        <v>0.28719448450716811</v>
      </c>
      <c r="GL52">
        <v>0.29763773572349805</v>
      </c>
      <c r="GM52">
        <v>0.3088691347519017</v>
      </c>
      <c r="GN52">
        <v>0.32098140119357765</v>
      </c>
      <c r="GO52">
        <v>0.33408239174853804</v>
      </c>
      <c r="GP52">
        <v>0.348298320658742</v>
      </c>
      <c r="GQ52">
        <v>0.36377783886456427</v>
      </c>
      <c r="GR52">
        <v>0.38069725142676702</v>
      </c>
      <c r="GT52">
        <v>157.13150497535031</v>
      </c>
      <c r="GU52">
        <v>158.93864553878723</v>
      </c>
      <c r="GV52">
        <v>160.49149101319188</v>
      </c>
      <c r="GW52">
        <v>161.83831991348285</v>
      </c>
      <c r="GX52">
        <v>163.01634764408567</v>
      </c>
      <c r="GY52">
        <v>164.05460409907715</v>
      </c>
      <c r="GZ52">
        <v>164.97599613243372</v>
      </c>
      <c r="HA52">
        <v>165.79879792975925</v>
      </c>
      <c r="HB52">
        <v>166.53773876418447</v>
      </c>
      <c r="HD52">
        <v>179.22051367888153</v>
      </c>
      <c r="HE52">
        <v>179.28828779396432</v>
      </c>
      <c r="HF52">
        <v>179.3452195977323</v>
      </c>
      <c r="HG52">
        <v>179.39371808448266</v>
      </c>
      <c r="HH52">
        <v>179.43552782469305</v>
      </c>
      <c r="HI52">
        <v>179.47194325109984</v>
      </c>
      <c r="HJ52">
        <v>179.50394503960476</v>
      </c>
      <c r="HK52">
        <v>179.53228973996147</v>
      </c>
      <c r="HL52">
        <v>179.55757034196051</v>
      </c>
      <c r="HN52">
        <v>96.441600099335034</v>
      </c>
      <c r="HO52">
        <v>108.71173787509977</v>
      </c>
      <c r="HP52">
        <v>119.4454287299256</v>
      </c>
      <c r="HQ52">
        <v>128.32011393677746</v>
      </c>
      <c r="HR52">
        <v>135.45835645800042</v>
      </c>
      <c r="HS52">
        <v>141.15916302914309</v>
      </c>
      <c r="HT52">
        <v>145.73266455665578</v>
      </c>
      <c r="HU52">
        <v>149.43916073262847</v>
      </c>
      <c r="HV52">
        <v>152.48010756904984</v>
      </c>
      <c r="HX52">
        <v>164.05460409907715</v>
      </c>
      <c r="HY52">
        <v>174.55966796899449</v>
      </c>
      <c r="HZ52">
        <v>176.72951207681643</v>
      </c>
      <c r="IA52">
        <v>177.66269414087617</v>
      </c>
      <c r="IB52">
        <v>178.18169703554815</v>
      </c>
      <c r="IC52">
        <v>178.51213247117221</v>
      </c>
      <c r="ID52">
        <v>178.74095479282474</v>
      </c>
      <c r="IE52">
        <v>178.9087837747374</v>
      </c>
      <c r="IF52">
        <v>179.0371363743638</v>
      </c>
      <c r="IH52">
        <v>24.993305262259739</v>
      </c>
      <c r="II52">
        <v>27.519892430950172</v>
      </c>
      <c r="IJ52">
        <v>30.560839267371527</v>
      </c>
      <c r="IK52">
        <v>34.267335443344209</v>
      </c>
      <c r="IL52">
        <v>38.840836970856913</v>
      </c>
      <c r="IM52">
        <v>44.541643541999569</v>
      </c>
      <c r="IN52">
        <v>51.679886063222547</v>
      </c>
      <c r="IO52">
        <v>60.554571270074398</v>
      </c>
      <c r="IP52">
        <v>71.288262124900228</v>
      </c>
      <c r="IR52">
        <v>0.86152573456725179</v>
      </c>
      <c r="IS52">
        <v>0.96286362563621708</v>
      </c>
      <c r="IT52">
        <v>1.0912162252625848</v>
      </c>
      <c r="IU52">
        <v>1.2590452071752622</v>
      </c>
      <c r="IV52">
        <v>1.4878675288277776</v>
      </c>
      <c r="IW52">
        <v>1.8183029644518314</v>
      </c>
      <c r="IX52">
        <v>2.3373058591238163</v>
      </c>
      <c r="IY52">
        <v>3.270487923183552</v>
      </c>
      <c r="IZ52">
        <v>5.4403320310055108</v>
      </c>
      <c r="JB52">
        <v>12.795194535990618</v>
      </c>
      <c r="JC52">
        <v>13.462261235815532</v>
      </c>
      <c r="JD52">
        <v>14.201202070240768</v>
      </c>
      <c r="JE52">
        <v>15.024003867566279</v>
      </c>
      <c r="JF52">
        <v>15.945395900922847</v>
      </c>
      <c r="JG52">
        <v>16.98365235591433</v>
      </c>
      <c r="JH52">
        <v>18.161680086517165</v>
      </c>
      <c r="JI52">
        <v>19.508508986808124</v>
      </c>
      <c r="JJ52">
        <v>21.061354461212758</v>
      </c>
      <c r="JL52">
        <v>0.4197417913353263</v>
      </c>
      <c r="JM52">
        <v>0.44242965803947243</v>
      </c>
      <c r="JN52">
        <v>0.46771026003851546</v>
      </c>
      <c r="JO52">
        <v>0.49605496039524155</v>
      </c>
      <c r="JP52">
        <v>0.52805674890016974</v>
      </c>
      <c r="JQ52">
        <v>0.56447217530696037</v>
      </c>
      <c r="JR52">
        <v>0.6062819155173429</v>
      </c>
      <c r="JS52">
        <v>0.65478040226768996</v>
      </c>
      <c r="JT52">
        <v>0.71171220603568486</v>
      </c>
      <c r="JV52">
        <v>8.5375493867945949</v>
      </c>
      <c r="JW52">
        <v>8.8324672690385739</v>
      </c>
      <c r="JX52">
        <v>9.1483096969997604</v>
      </c>
      <c r="JY52">
        <v>9.4873640681063733</v>
      </c>
      <c r="JZ52">
        <v>9.8522602405319475</v>
      </c>
      <c r="KA52">
        <v>10.246036348784926</v>
      </c>
      <c r="KB52">
        <v>10.672220196740625</v>
      </c>
      <c r="KC52">
        <v>11.134930637306084</v>
      </c>
      <c r="KD52">
        <v>11.63900480690306</v>
      </c>
      <c r="KF52">
        <v>0.27745923312251364</v>
      </c>
      <c r="KG52">
        <v>0.28719448450716811</v>
      </c>
      <c r="KH52">
        <v>0.29763773572349805</v>
      </c>
      <c r="KI52">
        <v>0.3088691347519017</v>
      </c>
      <c r="KJ52">
        <v>0.32098140119357765</v>
      </c>
      <c r="KK52">
        <v>0.33408239174853804</v>
      </c>
      <c r="KL52">
        <v>0.348298320658742</v>
      </c>
      <c r="KM52">
        <v>0.36377783886456427</v>
      </c>
      <c r="KN52">
        <v>0.38069725142676702</v>
      </c>
      <c r="KP52">
        <v>157.13150497535031</v>
      </c>
      <c r="KQ52">
        <v>158.93864553878723</v>
      </c>
      <c r="KR52">
        <v>160.49149101319188</v>
      </c>
      <c r="KS52">
        <v>161.83831991348285</v>
      </c>
      <c r="KT52">
        <v>163.01634764408567</v>
      </c>
      <c r="KU52">
        <v>164.05460409907715</v>
      </c>
      <c r="KV52">
        <v>164.97599613243372</v>
      </c>
      <c r="KW52">
        <v>165.79879792975925</v>
      </c>
      <c r="KX52">
        <v>166.53773876418447</v>
      </c>
      <c r="KZ52">
        <v>179.22051367888153</v>
      </c>
      <c r="LA52">
        <v>179.28828779396432</v>
      </c>
      <c r="LB52">
        <v>179.3452195977323</v>
      </c>
      <c r="LC52">
        <v>179.39371808448266</v>
      </c>
      <c r="LD52">
        <v>179.43552782469305</v>
      </c>
      <c r="LE52">
        <v>179.47194325109984</v>
      </c>
      <c r="LF52">
        <v>179.50394503960476</v>
      </c>
      <c r="LG52">
        <v>179.53228973996147</v>
      </c>
      <c r="LH52">
        <v>179.55757034196051</v>
      </c>
      <c r="LJ52">
        <v>96.441600099335034</v>
      </c>
      <c r="LK52">
        <v>108.71173787509977</v>
      </c>
      <c r="LL52">
        <v>119.4454287299256</v>
      </c>
      <c r="LM52">
        <v>128.32011393677746</v>
      </c>
      <c r="LN52">
        <v>135.45835645800042</v>
      </c>
      <c r="LO52">
        <v>141.15916302914309</v>
      </c>
      <c r="LP52">
        <v>145.73266455665578</v>
      </c>
      <c r="LQ52">
        <v>149.43916073262847</v>
      </c>
      <c r="LR52">
        <v>152.48010756904984</v>
      </c>
      <c r="LT52">
        <v>164.05460409907715</v>
      </c>
      <c r="LU52">
        <v>174.55966796899449</v>
      </c>
      <c r="LV52">
        <v>176.72951207681643</v>
      </c>
      <c r="LW52">
        <v>177.66269414087617</v>
      </c>
      <c r="LX52">
        <v>178.18169703554815</v>
      </c>
      <c r="LY52">
        <v>178.51213247117221</v>
      </c>
      <c r="LZ52">
        <v>178.74095479282474</v>
      </c>
      <c r="MA52">
        <v>178.9087837747374</v>
      </c>
      <c r="MB52">
        <v>179.0371363743638</v>
      </c>
      <c r="MD52">
        <v>24.993305262259739</v>
      </c>
      <c r="ME52">
        <v>27.519892430950172</v>
      </c>
      <c r="MF52">
        <v>30.560839267371527</v>
      </c>
      <c r="MG52">
        <v>34.267335443344209</v>
      </c>
      <c r="MH52">
        <v>38.840836970856913</v>
      </c>
      <c r="MI52">
        <v>44.541643541999569</v>
      </c>
      <c r="MJ52">
        <v>51.679886063222547</v>
      </c>
      <c r="MK52">
        <v>60.554571270074398</v>
      </c>
      <c r="ML52">
        <v>71.288262124900228</v>
      </c>
      <c r="MN52">
        <v>0.86152573456725179</v>
      </c>
      <c r="MO52">
        <v>0.96286362563621708</v>
      </c>
      <c r="MP52">
        <v>1.0912162252625848</v>
      </c>
      <c r="MQ52">
        <v>1.2590452071752622</v>
      </c>
      <c r="MR52">
        <v>1.4878675288277776</v>
      </c>
      <c r="MS52">
        <v>1.8183029644518314</v>
      </c>
      <c r="MT52">
        <v>2.3373058591238163</v>
      </c>
      <c r="MU52">
        <v>3.270487923183552</v>
      </c>
      <c r="MV52">
        <v>5.4403320310055108</v>
      </c>
      <c r="MX52">
        <v>12.795194535990618</v>
      </c>
      <c r="MY52">
        <v>13.462261235815532</v>
      </c>
      <c r="MZ52">
        <v>14.201202070240768</v>
      </c>
      <c r="NA52">
        <v>15.024003867566279</v>
      </c>
      <c r="NB52">
        <v>15.945395900922847</v>
      </c>
      <c r="NC52">
        <v>16.98365235591433</v>
      </c>
      <c r="ND52">
        <v>18.161680086517165</v>
      </c>
      <c r="NE52">
        <v>19.508508986808124</v>
      </c>
      <c r="NF52">
        <v>21.061354461212758</v>
      </c>
      <c r="NH52">
        <v>0.4197417913353263</v>
      </c>
      <c r="NI52">
        <v>0.44242965803947243</v>
      </c>
      <c r="NJ52">
        <v>0.46771026003851546</v>
      </c>
      <c r="NK52">
        <v>0.49605496039524155</v>
      </c>
      <c r="NL52">
        <v>0.52805674890016974</v>
      </c>
      <c r="NM52">
        <v>0.56447217530696037</v>
      </c>
      <c r="NN52">
        <v>0.6062819155173429</v>
      </c>
      <c r="NO52">
        <v>0.65478040226768996</v>
      </c>
      <c r="NP52">
        <v>0.71171220603568486</v>
      </c>
      <c r="NR52">
        <v>8.5375493867945949</v>
      </c>
      <c r="NS52">
        <v>8.8324672690385739</v>
      </c>
      <c r="NT52">
        <v>9.1483096969997604</v>
      </c>
      <c r="NU52">
        <v>9.4873640681063733</v>
      </c>
      <c r="NV52">
        <v>9.8522602405319475</v>
      </c>
      <c r="NW52">
        <v>10.246036348784926</v>
      </c>
      <c r="NX52">
        <v>10.672220196740625</v>
      </c>
      <c r="NY52">
        <v>11.134930637306084</v>
      </c>
      <c r="NZ52">
        <v>11.63900480690306</v>
      </c>
      <c r="OB52">
        <v>0.27745923312251364</v>
      </c>
      <c r="OC52">
        <v>0.28719448450716811</v>
      </c>
      <c r="OD52">
        <v>0.29763773572349805</v>
      </c>
      <c r="OE52">
        <v>0.3088691347519017</v>
      </c>
      <c r="OF52">
        <v>0.32098140119357765</v>
      </c>
      <c r="OG52">
        <v>0.33408239174853804</v>
      </c>
      <c r="OH52">
        <v>0.348298320658742</v>
      </c>
      <c r="OI52">
        <v>0.36377783886456427</v>
      </c>
      <c r="OJ52">
        <v>0.38069725142676702</v>
      </c>
      <c r="OL52">
        <v>157.13150497535031</v>
      </c>
      <c r="OM52">
        <v>158.93864553878723</v>
      </c>
      <c r="ON52">
        <v>160.49149101319188</v>
      </c>
      <c r="OO52">
        <v>161.83831991348285</v>
      </c>
      <c r="OP52">
        <v>163.01634764408567</v>
      </c>
      <c r="OQ52">
        <v>164.05460409907715</v>
      </c>
      <c r="OR52">
        <v>164.97599613243372</v>
      </c>
      <c r="OS52">
        <v>165.79879792975925</v>
      </c>
      <c r="OT52">
        <v>166.53773876418447</v>
      </c>
      <c r="OV52">
        <v>179.22051367888153</v>
      </c>
      <c r="OW52">
        <v>179.28828779396432</v>
      </c>
      <c r="OX52">
        <v>179.3452195977323</v>
      </c>
      <c r="OY52">
        <v>179.39371808448266</v>
      </c>
      <c r="OZ52">
        <v>179.43552782469305</v>
      </c>
      <c r="PA52">
        <v>179.47194325109984</v>
      </c>
      <c r="PB52">
        <v>179.50394503960476</v>
      </c>
      <c r="PC52">
        <v>179.53228973996147</v>
      </c>
      <c r="PD52">
        <v>179.55757034196051</v>
      </c>
      <c r="PF52">
        <v>96.441600099335034</v>
      </c>
      <c r="PG52">
        <v>108.71173787509977</v>
      </c>
      <c r="PH52">
        <v>119.4454287299256</v>
      </c>
      <c r="PI52">
        <v>128.32011393677746</v>
      </c>
      <c r="PJ52">
        <v>135.45835645800042</v>
      </c>
      <c r="PK52">
        <v>141.15916302914309</v>
      </c>
      <c r="PL52">
        <v>145.73266455665578</v>
      </c>
      <c r="PM52">
        <v>149.43916073262847</v>
      </c>
      <c r="PN52">
        <v>152.48010756904984</v>
      </c>
      <c r="PP52">
        <v>164.05460409907715</v>
      </c>
      <c r="PQ52">
        <v>174.55966796899449</v>
      </c>
      <c r="PR52">
        <v>176.72951207681643</v>
      </c>
      <c r="PS52">
        <v>177.66269414087617</v>
      </c>
      <c r="PT52">
        <v>178.18169703554815</v>
      </c>
      <c r="PU52">
        <v>178.51213247117221</v>
      </c>
      <c r="PV52">
        <v>178.74095479282474</v>
      </c>
      <c r="PW52">
        <v>178.9087837747374</v>
      </c>
      <c r="PX52">
        <v>179.0371363743638</v>
      </c>
      <c r="PZ52">
        <v>24.993305262259739</v>
      </c>
      <c r="QA52">
        <v>27.519892430950172</v>
      </c>
      <c r="QB52">
        <v>30.560839267371527</v>
      </c>
      <c r="QC52">
        <v>34.267335443344209</v>
      </c>
      <c r="QD52">
        <v>38.840836970856913</v>
      </c>
      <c r="QE52">
        <v>44.541643541999569</v>
      </c>
      <c r="QF52">
        <v>51.679886063222547</v>
      </c>
      <c r="QG52">
        <v>60.554571270074398</v>
      </c>
      <c r="QH52">
        <v>71.288262124900228</v>
      </c>
      <c r="QJ52">
        <v>0.86152573456725179</v>
      </c>
      <c r="QK52">
        <v>0.96286362563621708</v>
      </c>
      <c r="QL52">
        <v>1.0912162252625848</v>
      </c>
      <c r="QM52">
        <v>1.2590452071752622</v>
      </c>
      <c r="QN52">
        <v>1.4878675288277776</v>
      </c>
      <c r="QO52">
        <v>1.8183029644518314</v>
      </c>
      <c r="QP52">
        <v>2.3373058591238163</v>
      </c>
      <c r="QQ52">
        <v>3.270487923183552</v>
      </c>
      <c r="QR52">
        <v>5.4403320310055108</v>
      </c>
      <c r="QT52">
        <v>12.795194535990618</v>
      </c>
      <c r="QU52">
        <v>13.462261235815532</v>
      </c>
      <c r="QV52">
        <v>14.201202070240768</v>
      </c>
      <c r="QW52">
        <v>15.024003867566279</v>
      </c>
      <c r="QX52">
        <v>15.945395900922847</v>
      </c>
      <c r="QY52">
        <v>16.98365235591433</v>
      </c>
      <c r="QZ52">
        <v>18.161680086517165</v>
      </c>
      <c r="RA52">
        <v>19.508508986808124</v>
      </c>
      <c r="RB52">
        <v>21.061354461212758</v>
      </c>
      <c r="RD52">
        <v>0.4197417913353263</v>
      </c>
      <c r="RE52">
        <v>0.44242965803947243</v>
      </c>
      <c r="RF52">
        <v>0.46771026003851546</v>
      </c>
      <c r="RG52">
        <v>0.49605496039524155</v>
      </c>
      <c r="RH52">
        <v>0.52805674890016974</v>
      </c>
      <c r="RI52">
        <v>0.56447217530696037</v>
      </c>
      <c r="RJ52">
        <v>0.6062819155173429</v>
      </c>
      <c r="RK52">
        <v>0.65478040226768996</v>
      </c>
      <c r="RL52">
        <v>0.71171220603568486</v>
      </c>
      <c r="RN52">
        <v>8.5375493867945949</v>
      </c>
      <c r="RO52">
        <v>8.8324672690385739</v>
      </c>
      <c r="RP52">
        <v>9.1483096969997604</v>
      </c>
      <c r="RQ52">
        <v>9.4873640681063733</v>
      </c>
      <c r="RR52">
        <v>9.8522602405319475</v>
      </c>
      <c r="RS52">
        <v>10.246036348784926</v>
      </c>
      <c r="RT52">
        <v>10.672220196740625</v>
      </c>
      <c r="RU52">
        <v>11.134930637306084</v>
      </c>
      <c r="RV52">
        <v>11.63900480690306</v>
      </c>
      <c r="RX52">
        <v>0.27745923312251364</v>
      </c>
      <c r="RY52">
        <v>0.28719448450716811</v>
      </c>
      <c r="RZ52">
        <v>0.29763773572349805</v>
      </c>
      <c r="SA52">
        <v>0.3088691347519017</v>
      </c>
      <c r="SB52">
        <v>0.32098140119357765</v>
      </c>
      <c r="SC52">
        <v>0.33408239174853804</v>
      </c>
      <c r="SD52">
        <v>0.348298320658742</v>
      </c>
      <c r="SE52">
        <v>0.36377783886456427</v>
      </c>
      <c r="SF52">
        <v>0.38069725142676702</v>
      </c>
      <c r="SH52">
        <v>157.13150497535031</v>
      </c>
      <c r="SI52">
        <v>158.93864553878723</v>
      </c>
      <c r="SJ52">
        <v>160.49149101319188</v>
      </c>
      <c r="SK52">
        <v>161.83831991348285</v>
      </c>
      <c r="SL52">
        <v>163.01634764408567</v>
      </c>
      <c r="SM52">
        <v>164.05460409907715</v>
      </c>
      <c r="SN52">
        <v>164.97599613243372</v>
      </c>
      <c r="SO52">
        <v>165.79879792975925</v>
      </c>
      <c r="SP52">
        <v>166.53773876418447</v>
      </c>
      <c r="SR52">
        <v>179.22051367888153</v>
      </c>
      <c r="SS52">
        <v>179.28828779396432</v>
      </c>
      <c r="ST52">
        <v>179.3452195977323</v>
      </c>
      <c r="SU52">
        <v>179.39371808448266</v>
      </c>
      <c r="SV52">
        <v>179.43552782469305</v>
      </c>
      <c r="SW52">
        <v>179.47194325109984</v>
      </c>
      <c r="SX52">
        <v>179.50394503960476</v>
      </c>
      <c r="SY52">
        <v>179.53228973996147</v>
      </c>
      <c r="SZ52">
        <v>179.55757034196051</v>
      </c>
      <c r="TB52">
        <v>96.441600099335034</v>
      </c>
      <c r="TC52">
        <v>108.71173787509977</v>
      </c>
      <c r="TD52">
        <v>119.4454287299256</v>
      </c>
      <c r="TE52">
        <v>128.32011393677746</v>
      </c>
      <c r="TF52">
        <v>135.45835645800042</v>
      </c>
      <c r="TG52">
        <v>141.15916302914309</v>
      </c>
      <c r="TH52">
        <v>145.73266455665578</v>
      </c>
      <c r="TI52">
        <v>149.43916073262847</v>
      </c>
      <c r="TJ52">
        <v>152.48010756904984</v>
      </c>
      <c r="TL52">
        <v>164.05460409907715</v>
      </c>
      <c r="TM52">
        <v>174.55966796899449</v>
      </c>
      <c r="TN52">
        <v>176.72951207681643</v>
      </c>
      <c r="TO52">
        <v>177.66269414087617</v>
      </c>
      <c r="TP52">
        <v>178.18169703554815</v>
      </c>
      <c r="TQ52">
        <v>178.51213247117221</v>
      </c>
      <c r="TR52">
        <v>178.74095479282474</v>
      </c>
      <c r="TS52">
        <v>178.9087837747374</v>
      </c>
      <c r="TT52">
        <v>179.0371363743638</v>
      </c>
      <c r="TV52">
        <v>24.993305262259739</v>
      </c>
      <c r="TW52">
        <v>27.519892430950172</v>
      </c>
      <c r="TX52">
        <v>30.560839267371527</v>
      </c>
      <c r="TY52">
        <v>34.267335443344209</v>
      </c>
      <c r="TZ52">
        <v>38.840836970856913</v>
      </c>
      <c r="UA52">
        <v>44.541643541999569</v>
      </c>
      <c r="UB52">
        <v>51.679886063222547</v>
      </c>
      <c r="UC52">
        <v>60.554571270074398</v>
      </c>
      <c r="UD52">
        <v>71.288262124900228</v>
      </c>
      <c r="UF52">
        <v>0.86152573456725179</v>
      </c>
      <c r="UG52">
        <v>0.96286362563621708</v>
      </c>
      <c r="UH52">
        <v>1.0912162252625848</v>
      </c>
      <c r="UI52">
        <v>1.2590452071752622</v>
      </c>
      <c r="UJ52">
        <v>1.4878675288277776</v>
      </c>
      <c r="UK52">
        <v>1.8183029644518314</v>
      </c>
      <c r="UL52">
        <v>2.3373058591238163</v>
      </c>
      <c r="UM52">
        <v>3.270487923183552</v>
      </c>
      <c r="UN52">
        <v>5.4403320310055108</v>
      </c>
      <c r="UP52">
        <v>12.795194535990618</v>
      </c>
      <c r="UQ52">
        <v>13.462261235815532</v>
      </c>
      <c r="UR52">
        <v>14.201202070240768</v>
      </c>
      <c r="US52">
        <v>15.024003867566279</v>
      </c>
      <c r="UT52">
        <v>15.945395900922847</v>
      </c>
      <c r="UU52">
        <v>16.98365235591433</v>
      </c>
      <c r="UV52">
        <v>18.161680086517165</v>
      </c>
      <c r="UW52">
        <v>19.508508986808124</v>
      </c>
      <c r="UX52">
        <v>21.061354461212758</v>
      </c>
      <c r="UZ52">
        <v>0.4197417913353263</v>
      </c>
      <c r="VA52">
        <v>0.44242965803947243</v>
      </c>
      <c r="VB52">
        <v>0.46771026003851546</v>
      </c>
      <c r="VC52">
        <v>0.49605496039524155</v>
      </c>
      <c r="VD52">
        <v>0.52805674890016974</v>
      </c>
      <c r="VE52">
        <v>0.56447217530696037</v>
      </c>
      <c r="VF52">
        <v>0.6062819155173429</v>
      </c>
      <c r="VG52">
        <v>0.65478040226768996</v>
      </c>
      <c r="VH52">
        <v>0.71171220603568486</v>
      </c>
      <c r="VJ52">
        <v>8.5375493867945949</v>
      </c>
      <c r="VK52">
        <v>8.8324672690385739</v>
      </c>
      <c r="VL52">
        <v>9.1483096969997604</v>
      </c>
      <c r="VM52">
        <v>9.4873640681063733</v>
      </c>
      <c r="VN52">
        <v>9.8522602405319475</v>
      </c>
      <c r="VO52">
        <v>10.246036348784926</v>
      </c>
      <c r="VP52">
        <v>10.672220196740625</v>
      </c>
      <c r="VQ52">
        <v>11.134930637306084</v>
      </c>
      <c r="VR52">
        <v>11.63900480690306</v>
      </c>
      <c r="VT52">
        <v>0.27745923312251364</v>
      </c>
      <c r="VU52">
        <v>0.28719448450716811</v>
      </c>
      <c r="VV52">
        <v>0.29763773572349805</v>
      </c>
      <c r="VW52">
        <v>0.3088691347519017</v>
      </c>
      <c r="VX52">
        <v>0.32098140119357765</v>
      </c>
      <c r="VY52">
        <v>0.33408239174853804</v>
      </c>
      <c r="VZ52">
        <v>0.348298320658742</v>
      </c>
      <c r="WA52">
        <v>0.36377783886456427</v>
      </c>
      <c r="WB52">
        <v>0.38069725142676702</v>
      </c>
      <c r="WC52">
        <v>0.399267261846731</v>
      </c>
    </row>
    <row r="54" spans="2:601">
      <c r="B54">
        <v>1863.9872940962766</v>
      </c>
      <c r="C54">
        <v>1537.5128859712738</v>
      </c>
      <c r="D54">
        <v>1226.4477377797134</v>
      </c>
      <c r="E54">
        <v>986.66745276195775</v>
      </c>
      <c r="F54">
        <v>752.32414046761392</v>
      </c>
      <c r="G54">
        <v>530.30673234972767</v>
      </c>
      <c r="H54">
        <v>469.97923681999379</v>
      </c>
      <c r="I54">
        <v>413.21892208819702</v>
      </c>
      <c r="J54">
        <v>359.95366566151796</v>
      </c>
      <c r="L54">
        <v>6673.3346056879527</v>
      </c>
      <c r="M54">
        <v>7040.8933668245154</v>
      </c>
      <c r="N54">
        <v>7119.169228806606</v>
      </c>
      <c r="O54">
        <v>6953.2030314237272</v>
      </c>
      <c r="P54">
        <v>6688.9536981541169</v>
      </c>
      <c r="Q54">
        <v>6393.9498367760416</v>
      </c>
      <c r="R54">
        <v>5702.9996738939426</v>
      </c>
      <c r="S54">
        <v>5065.4443785755029</v>
      </c>
      <c r="T54">
        <v>4446.0923845000398</v>
      </c>
      <c r="V54">
        <v>1231.093628047161</v>
      </c>
      <c r="W54">
        <v>1093.3000819695153</v>
      </c>
      <c r="X54">
        <v>1237.0042889052775</v>
      </c>
      <c r="Y54">
        <v>1752.6934753026831</v>
      </c>
      <c r="Z54">
        <v>1907.6228305376169</v>
      </c>
      <c r="AA54">
        <v>1998.0867745839082</v>
      </c>
      <c r="AB54">
        <v>2144.6955832445688</v>
      </c>
      <c r="AC54">
        <v>2257.7772738044155</v>
      </c>
      <c r="AD54">
        <v>2215.8435510622185</v>
      </c>
      <c r="AF54">
        <v>2287.7457517632006</v>
      </c>
      <c r="AG54">
        <v>2199.8762379345435</v>
      </c>
      <c r="AH54">
        <v>2139.3033153428405</v>
      </c>
      <c r="AI54">
        <v>2238.1610384230089</v>
      </c>
      <c r="AJ54">
        <v>2547.6751645890477</v>
      </c>
      <c r="AK54">
        <v>3181.9354994704136</v>
      </c>
      <c r="AL54">
        <v>4025.4161184151412</v>
      </c>
      <c r="AM54">
        <v>4816.8911188264883</v>
      </c>
      <c r="AN54">
        <v>5545.0454434091425</v>
      </c>
      <c r="AP54">
        <v>2051.6875881768269</v>
      </c>
      <c r="AQ54">
        <v>2215.8435510622185</v>
      </c>
      <c r="AR54">
        <v>2257.7772738044155</v>
      </c>
      <c r="AS54">
        <v>2144.6955832445688</v>
      </c>
      <c r="AT54">
        <v>1998.0867745839082</v>
      </c>
      <c r="AU54">
        <v>1907.6228305376169</v>
      </c>
      <c r="AV54">
        <v>1752.6934753026831</v>
      </c>
      <c r="AW54">
        <v>1237.0042889052775</v>
      </c>
      <c r="AX54">
        <v>1093.3000819695153</v>
      </c>
      <c r="AZ54">
        <v>6162.8518090728721</v>
      </c>
      <c r="BA54">
        <v>5545.0454434091425</v>
      </c>
      <c r="BB54">
        <v>4816.8911188264883</v>
      </c>
      <c r="BC54">
        <v>4025.4161184151412</v>
      </c>
      <c r="BD54">
        <v>3181.9354994704136</v>
      </c>
      <c r="BE54">
        <v>2547.6751645890477</v>
      </c>
      <c r="BF54">
        <v>2238.1610384230089</v>
      </c>
      <c r="BG54">
        <v>2139.3033153428405</v>
      </c>
      <c r="BH54">
        <v>2199.8762379345435</v>
      </c>
      <c r="BJ54">
        <v>310.0291466430221</v>
      </c>
      <c r="BK54">
        <v>359.95366566151796</v>
      </c>
      <c r="BL54">
        <v>413.21892208819702</v>
      </c>
      <c r="BM54">
        <v>469.97923681999379</v>
      </c>
      <c r="BN54">
        <v>530.30673234972767</v>
      </c>
      <c r="BO54">
        <v>752.32414046761392</v>
      </c>
      <c r="BP54">
        <v>986.66745276195775</v>
      </c>
      <c r="BQ54">
        <v>1226.4477377797134</v>
      </c>
      <c r="BR54">
        <v>1537.5128859712738</v>
      </c>
      <c r="BT54">
        <v>3746.0274063504821</v>
      </c>
      <c r="BU54">
        <v>4446.0923845000398</v>
      </c>
      <c r="BV54">
        <v>5065.4443785755029</v>
      </c>
      <c r="BW54">
        <v>5702.9996738939426</v>
      </c>
      <c r="BX54">
        <v>6393.9498367760416</v>
      </c>
      <c r="BY54">
        <v>6688.9536981541169</v>
      </c>
      <c r="BZ54">
        <v>6953.2030314237272</v>
      </c>
      <c r="CA54">
        <v>7119.169228806606</v>
      </c>
      <c r="CB54">
        <v>7040.8933668245154</v>
      </c>
      <c r="CD54">
        <v>154.21797547491951</v>
      </c>
      <c r="CE54">
        <v>162.848423480089</v>
      </c>
      <c r="CF54">
        <v>172.00890774842412</v>
      </c>
      <c r="CG54">
        <v>181.74780086547648</v>
      </c>
      <c r="CH54">
        <v>192.11914932099381</v>
      </c>
      <c r="CI54">
        <v>203.1834231664551</v>
      </c>
      <c r="CJ54">
        <v>215.0083485523904</v>
      </c>
      <c r="CK54">
        <v>227.66981394363185</v>
      </c>
      <c r="CL54">
        <v>241.25282396857628</v>
      </c>
      <c r="CN54">
        <v>757.35348153761424</v>
      </c>
      <c r="CO54">
        <v>858.64131203175316</v>
      </c>
      <c r="CP54">
        <v>971.02877612912039</v>
      </c>
      <c r="CQ54">
        <v>1096.1749628198281</v>
      </c>
      <c r="CR54">
        <v>1236.0575444409671</v>
      </c>
      <c r="CS54">
        <v>1393.0483554459736</v>
      </c>
      <c r="CT54">
        <v>1594.2486392491255</v>
      </c>
      <c r="CU54">
        <v>2043.2435811133425</v>
      </c>
      <c r="CV54">
        <v>2545.096152265347</v>
      </c>
      <c r="CX54">
        <v>1863.9872940962766</v>
      </c>
      <c r="CY54">
        <v>1537.5128859712738</v>
      </c>
      <c r="CZ54">
        <v>1226.4477377797134</v>
      </c>
      <c r="DA54">
        <v>986.66745276195775</v>
      </c>
      <c r="DB54">
        <v>752.32414046761392</v>
      </c>
      <c r="DC54">
        <v>530.30673234972767</v>
      </c>
      <c r="DD54">
        <v>469.97923681999379</v>
      </c>
      <c r="DE54">
        <v>413.21892208819702</v>
      </c>
      <c r="DF54">
        <v>359.95366566151796</v>
      </c>
      <c r="DH54">
        <v>6673.3346056879527</v>
      </c>
      <c r="DI54">
        <v>7040.8933668245154</v>
      </c>
      <c r="DJ54">
        <v>7119.169228806606</v>
      </c>
      <c r="DK54">
        <v>6953.2030314237272</v>
      </c>
      <c r="DL54">
        <v>6688.9536981541169</v>
      </c>
      <c r="DM54">
        <v>6393.9498367760416</v>
      </c>
      <c r="DN54">
        <v>5702.9996738939426</v>
      </c>
      <c r="DO54">
        <v>5065.4443785755029</v>
      </c>
      <c r="DP54">
        <v>4446.0923845000398</v>
      </c>
      <c r="DR54">
        <v>1231.093628047161</v>
      </c>
      <c r="DS54">
        <v>1093.3000819695153</v>
      </c>
      <c r="DT54">
        <v>1237.0042889052775</v>
      </c>
      <c r="DU54">
        <v>1752.6934753026831</v>
      </c>
      <c r="DV54">
        <v>1907.6228305376169</v>
      </c>
      <c r="DW54">
        <v>1998.0867745839082</v>
      </c>
      <c r="DX54">
        <v>2144.6955832445688</v>
      </c>
      <c r="DY54">
        <v>2257.7772738044155</v>
      </c>
      <c r="DZ54">
        <v>2215.8435510622185</v>
      </c>
      <c r="EB54">
        <v>2287.7457517632006</v>
      </c>
      <c r="EC54">
        <v>2199.8762379345435</v>
      </c>
      <c r="ED54">
        <v>2139.3033153428405</v>
      </c>
      <c r="EE54">
        <v>2238.1610384230089</v>
      </c>
      <c r="EF54">
        <v>2547.6751645890477</v>
      </c>
      <c r="EG54">
        <v>3181.9354994704136</v>
      </c>
      <c r="EH54">
        <v>4025.4161184151412</v>
      </c>
      <c r="EI54">
        <v>4816.8911188264883</v>
      </c>
      <c r="EJ54">
        <v>5545.0454434091425</v>
      </c>
      <c r="EL54">
        <v>2051.6875881768269</v>
      </c>
      <c r="EM54">
        <v>2215.8435510622185</v>
      </c>
      <c r="EN54">
        <v>2257.7772738044155</v>
      </c>
      <c r="EO54">
        <v>2144.6955832445688</v>
      </c>
      <c r="EP54">
        <v>1998.0867745839082</v>
      </c>
      <c r="EQ54">
        <v>1907.6228305376169</v>
      </c>
      <c r="ER54">
        <v>1752.6934753026831</v>
      </c>
      <c r="ES54">
        <v>1237.0042889052775</v>
      </c>
      <c r="ET54">
        <v>1093.3000819695153</v>
      </c>
      <c r="EV54">
        <v>6162.8518090728721</v>
      </c>
      <c r="EW54">
        <v>5545.0454434091425</v>
      </c>
      <c r="EX54">
        <v>4816.8911188264883</v>
      </c>
      <c r="EY54">
        <v>4025.4161184151412</v>
      </c>
      <c r="EZ54">
        <v>3181.9354994704136</v>
      </c>
      <c r="FA54">
        <v>2547.6751645890477</v>
      </c>
      <c r="FB54">
        <v>2238.1610384230089</v>
      </c>
      <c r="FC54">
        <v>2139.3033153428405</v>
      </c>
      <c r="FD54">
        <v>2199.8762379345435</v>
      </c>
      <c r="FF54">
        <v>310.0291466430221</v>
      </c>
      <c r="FG54">
        <v>359.95366566151796</v>
      </c>
      <c r="FH54">
        <v>413.21892208819702</v>
      </c>
      <c r="FI54">
        <v>469.97923681999379</v>
      </c>
      <c r="FJ54">
        <v>530.30673234972767</v>
      </c>
      <c r="FK54">
        <v>752.32414046761392</v>
      </c>
      <c r="FL54">
        <v>986.66745276195775</v>
      </c>
      <c r="FM54">
        <v>1226.4477377797134</v>
      </c>
      <c r="FN54">
        <v>1537.5128859712738</v>
      </c>
      <c r="FP54">
        <v>3746.0274063504821</v>
      </c>
      <c r="FQ54">
        <v>4446.0923845000398</v>
      </c>
      <c r="FR54">
        <v>5065.4443785755029</v>
      </c>
      <c r="FS54">
        <v>5702.9996738939426</v>
      </c>
      <c r="FT54">
        <v>6393.9498367760416</v>
      </c>
      <c r="FU54">
        <v>6688.9536981541169</v>
      </c>
      <c r="FV54">
        <v>6953.2030314237272</v>
      </c>
      <c r="FW54">
        <v>7119.169228806606</v>
      </c>
      <c r="FX54">
        <v>7040.8933668245154</v>
      </c>
      <c r="FZ54">
        <v>154.21797547491951</v>
      </c>
      <c r="GA54">
        <v>162.848423480089</v>
      </c>
      <c r="GB54">
        <v>172.00890774842412</v>
      </c>
      <c r="GC54">
        <v>181.74780086547648</v>
      </c>
      <c r="GD54">
        <v>192.11914932099381</v>
      </c>
      <c r="GE54">
        <v>203.1834231664551</v>
      </c>
      <c r="GF54">
        <v>215.0083485523904</v>
      </c>
      <c r="GG54">
        <v>227.66981394363185</v>
      </c>
      <c r="GH54">
        <v>241.25282396857628</v>
      </c>
      <c r="GJ54">
        <v>757.35348153761424</v>
      </c>
      <c r="GK54">
        <v>858.64131203175316</v>
      </c>
      <c r="GL54">
        <v>971.02877612912039</v>
      </c>
      <c r="GM54">
        <v>1096.1749628198281</v>
      </c>
      <c r="GN54">
        <v>1236.0575444409671</v>
      </c>
      <c r="GO54">
        <v>1393.0483554459736</v>
      </c>
      <c r="GP54">
        <v>1594.2486392491255</v>
      </c>
      <c r="GQ54">
        <v>2043.2435811133425</v>
      </c>
      <c r="GR54">
        <v>2545.096152265347</v>
      </c>
      <c r="GT54">
        <v>359.0688533665471</v>
      </c>
      <c r="GU54">
        <v>321.84624371731149</v>
      </c>
      <c r="GV54">
        <v>288.92523886673473</v>
      </c>
      <c r="GW54">
        <v>263.43034238188534</v>
      </c>
      <c r="GX54">
        <v>234.71868736751165</v>
      </c>
      <c r="GY54">
        <v>204.57056933725033</v>
      </c>
      <c r="GZ54">
        <v>182.79440630753274</v>
      </c>
      <c r="HA54">
        <v>170.02898839526711</v>
      </c>
      <c r="HB54">
        <v>157.79178801235201</v>
      </c>
      <c r="HD54">
        <v>4132.4781355070882</v>
      </c>
      <c r="HE54">
        <v>4421.3436530335039</v>
      </c>
      <c r="HF54">
        <v>4691.8683789941269</v>
      </c>
      <c r="HG54">
        <v>4898.7542150981717</v>
      </c>
      <c r="HH54">
        <v>5033.0630494010557</v>
      </c>
      <c r="HI54">
        <v>5085.1694521217487</v>
      </c>
      <c r="HJ54">
        <v>5080.017147783833</v>
      </c>
      <c r="HK54">
        <v>4902.3976074754319</v>
      </c>
      <c r="HL54">
        <v>4737.6895411292735</v>
      </c>
      <c r="HN54">
        <v>601.77714985812736</v>
      </c>
      <c r="HO54">
        <v>727.03072901214398</v>
      </c>
      <c r="HP54">
        <v>664.89501438373964</v>
      </c>
      <c r="HQ54">
        <v>462.32618424305394</v>
      </c>
      <c r="HR54">
        <v>488.55762320988651</v>
      </c>
      <c r="HS54">
        <v>443.63781058281148</v>
      </c>
      <c r="HT54">
        <v>388.1947861045735</v>
      </c>
      <c r="HU54">
        <v>390.82128412802672</v>
      </c>
      <c r="HV54">
        <v>420.23421984554534</v>
      </c>
      <c r="HX54">
        <v>1870.2664471748758</v>
      </c>
      <c r="HY54">
        <v>2049.6749269647325</v>
      </c>
      <c r="HZ54">
        <v>2194.1543522340526</v>
      </c>
      <c r="IA54">
        <v>2333.8137045807489</v>
      </c>
      <c r="IB54">
        <v>2538.6165927848056</v>
      </c>
      <c r="IC54">
        <v>2754.6974489016825</v>
      </c>
      <c r="ID54">
        <v>3021.9144440745449</v>
      </c>
      <c r="IE54">
        <v>3320.0743033478911</v>
      </c>
      <c r="IF54">
        <v>3610.8099172094971</v>
      </c>
      <c r="IH54">
        <v>397.476121229174</v>
      </c>
      <c r="II54">
        <v>420.23421984554534</v>
      </c>
      <c r="IJ54">
        <v>390.82128412802672</v>
      </c>
      <c r="IK54">
        <v>388.1947861045735</v>
      </c>
      <c r="IL54">
        <v>443.63781058281148</v>
      </c>
      <c r="IM54">
        <v>488.55762320988651</v>
      </c>
      <c r="IN54">
        <v>462.32618424305394</v>
      </c>
      <c r="IO54">
        <v>664.89501438373964</v>
      </c>
      <c r="IP54">
        <v>727.03072901214398</v>
      </c>
      <c r="IR54">
        <v>3867.5892477076259</v>
      </c>
      <c r="IS54">
        <v>3610.8099172094971</v>
      </c>
      <c r="IT54">
        <v>3320.0743033478911</v>
      </c>
      <c r="IU54">
        <v>3021.9144440745449</v>
      </c>
      <c r="IV54">
        <v>2754.6974489016825</v>
      </c>
      <c r="IW54">
        <v>2538.6165927848056</v>
      </c>
      <c r="IX54">
        <v>2333.8137045807489</v>
      </c>
      <c r="IY54">
        <v>2194.1543522340526</v>
      </c>
      <c r="IZ54">
        <v>2049.6749269647325</v>
      </c>
      <c r="JB54">
        <v>146.12311135456812</v>
      </c>
      <c r="JC54">
        <v>157.79178801235201</v>
      </c>
      <c r="JD54">
        <v>170.02898839526711</v>
      </c>
      <c r="JE54">
        <v>182.79440630753274</v>
      </c>
      <c r="JF54">
        <v>204.57056933725033</v>
      </c>
      <c r="JG54">
        <v>234.71868736751165</v>
      </c>
      <c r="JH54">
        <v>263.43034238188534</v>
      </c>
      <c r="JI54">
        <v>288.92523886673473</v>
      </c>
      <c r="JJ54">
        <v>321.84624371731149</v>
      </c>
      <c r="JL54">
        <v>4454.6136306973194</v>
      </c>
      <c r="JM54">
        <v>4737.6895411292735</v>
      </c>
      <c r="JN54">
        <v>4902.3976074754319</v>
      </c>
      <c r="JO54">
        <v>5080.017147783833</v>
      </c>
      <c r="JP54">
        <v>5085.1694521217487</v>
      </c>
      <c r="JQ54">
        <v>5033.0630494010557</v>
      </c>
      <c r="JR54">
        <v>4898.7542150981717</v>
      </c>
      <c r="JS54">
        <v>4691.8683789941269</v>
      </c>
      <c r="JT54">
        <v>4421.3436530335039</v>
      </c>
      <c r="JV54">
        <v>94.355953813663007</v>
      </c>
      <c r="JW54">
        <v>96.536484972994884</v>
      </c>
      <c r="JX54">
        <v>98.753880676400513</v>
      </c>
      <c r="JY54">
        <v>100.99816634611925</v>
      </c>
      <c r="JZ54">
        <v>103.2555379509062</v>
      </c>
      <c r="KA54">
        <v>105.50711211095776</v>
      </c>
      <c r="KB54">
        <v>110.31048119195916</v>
      </c>
      <c r="KC54">
        <v>116.52379909211086</v>
      </c>
      <c r="KD54">
        <v>124.51556422542126</v>
      </c>
      <c r="KF54">
        <v>885.53780949259101</v>
      </c>
      <c r="KG54">
        <v>1073.1266910545937</v>
      </c>
      <c r="KH54">
        <v>1326.4560510527217</v>
      </c>
      <c r="KI54">
        <v>1601.2813457656825</v>
      </c>
      <c r="KJ54">
        <v>1900.3803149942278</v>
      </c>
      <c r="KK54">
        <v>2227.0188609128568</v>
      </c>
      <c r="KL54">
        <v>2585.0608276230992</v>
      </c>
      <c r="KM54">
        <v>2986.3526205334283</v>
      </c>
      <c r="KN54">
        <v>3429.4122913546253</v>
      </c>
      <c r="KP54">
        <v>359.0688533665471</v>
      </c>
      <c r="KQ54">
        <v>321.84624371731149</v>
      </c>
      <c r="KR54">
        <v>288.92523886673473</v>
      </c>
      <c r="KS54">
        <v>263.43034238188534</v>
      </c>
      <c r="KT54">
        <v>234.71868736751165</v>
      </c>
      <c r="KU54">
        <v>204.57056933725033</v>
      </c>
      <c r="KV54">
        <v>182.79440630753274</v>
      </c>
      <c r="KW54">
        <v>170.02898839526711</v>
      </c>
      <c r="KX54">
        <v>157.79178801235201</v>
      </c>
      <c r="KZ54">
        <v>4132.4781355070882</v>
      </c>
      <c r="LA54">
        <v>4421.3436530335039</v>
      </c>
      <c r="LB54">
        <v>4691.8683789941269</v>
      </c>
      <c r="LC54">
        <v>4898.7542150981717</v>
      </c>
      <c r="LD54">
        <v>5033.0630494010557</v>
      </c>
      <c r="LE54">
        <v>5085.1694521217487</v>
      </c>
      <c r="LF54">
        <v>5080.017147783833</v>
      </c>
      <c r="LG54">
        <v>4902.3976074754319</v>
      </c>
      <c r="LH54">
        <v>4737.6895411292735</v>
      </c>
      <c r="LJ54">
        <v>601.77714985812736</v>
      </c>
      <c r="LK54">
        <v>727.03072901214398</v>
      </c>
      <c r="LL54">
        <v>664.89501438373964</v>
      </c>
      <c r="LM54">
        <v>462.32618424305394</v>
      </c>
      <c r="LN54">
        <v>488.55762320988651</v>
      </c>
      <c r="LO54">
        <v>443.63781058281148</v>
      </c>
      <c r="LP54">
        <v>388.1947861045735</v>
      </c>
      <c r="LQ54">
        <v>390.82128412802672</v>
      </c>
      <c r="LR54">
        <v>420.23421984554534</v>
      </c>
      <c r="LT54">
        <v>1870.2664471748758</v>
      </c>
      <c r="LU54">
        <v>2049.6749269647325</v>
      </c>
      <c r="LV54">
        <v>2194.1543522340526</v>
      </c>
      <c r="LW54">
        <v>2333.8137045807489</v>
      </c>
      <c r="LX54">
        <v>2538.6165927848056</v>
      </c>
      <c r="LY54">
        <v>2754.6974489016825</v>
      </c>
      <c r="LZ54">
        <v>3021.9144440745449</v>
      </c>
      <c r="MA54">
        <v>3320.0743033478911</v>
      </c>
      <c r="MB54">
        <v>3610.8099172094971</v>
      </c>
      <c r="MD54">
        <v>397.476121229174</v>
      </c>
      <c r="ME54">
        <v>420.23421984554534</v>
      </c>
      <c r="MF54">
        <v>390.82128412802672</v>
      </c>
      <c r="MG54">
        <v>388.1947861045735</v>
      </c>
      <c r="MH54">
        <v>443.63781058281148</v>
      </c>
      <c r="MI54">
        <v>488.55762320988651</v>
      </c>
      <c r="MJ54">
        <v>462.32618424305394</v>
      </c>
      <c r="MK54">
        <v>664.89501438373964</v>
      </c>
      <c r="ML54">
        <v>727.03072901214398</v>
      </c>
      <c r="MN54">
        <v>3867.5892477076259</v>
      </c>
      <c r="MO54">
        <v>3610.8099172094971</v>
      </c>
      <c r="MP54">
        <v>3320.0743033478911</v>
      </c>
      <c r="MQ54">
        <v>3021.9144440745449</v>
      </c>
      <c r="MR54">
        <v>2754.6974489016825</v>
      </c>
      <c r="MS54">
        <v>2538.6165927848056</v>
      </c>
      <c r="MT54">
        <v>2333.8137045807489</v>
      </c>
      <c r="MU54">
        <v>2194.1543522340526</v>
      </c>
      <c r="MV54">
        <v>2049.6749269647325</v>
      </c>
      <c r="MX54">
        <v>146.12311135456812</v>
      </c>
      <c r="MY54">
        <v>157.79178801235201</v>
      </c>
      <c r="MZ54">
        <v>170.02898839526711</v>
      </c>
      <c r="NA54">
        <v>182.79440630753274</v>
      </c>
      <c r="NB54">
        <v>204.57056933725033</v>
      </c>
      <c r="NC54">
        <v>234.71868736751165</v>
      </c>
      <c r="ND54">
        <v>263.43034238188534</v>
      </c>
      <c r="NE54">
        <v>288.92523886673473</v>
      </c>
      <c r="NF54">
        <v>321.84624371731149</v>
      </c>
      <c r="NH54">
        <v>4454.6136306973194</v>
      </c>
      <c r="NI54">
        <v>4737.6895411292735</v>
      </c>
      <c r="NJ54">
        <v>4902.3976074754319</v>
      </c>
      <c r="NK54">
        <v>5080.017147783833</v>
      </c>
      <c r="NL54">
        <v>5085.1694521217487</v>
      </c>
      <c r="NM54">
        <v>5033.0630494010557</v>
      </c>
      <c r="NN54">
        <v>4898.7542150981717</v>
      </c>
      <c r="NO54">
        <v>4691.8683789941269</v>
      </c>
      <c r="NP54">
        <v>4421.3436530335039</v>
      </c>
      <c r="NR54">
        <v>94.355953813663007</v>
      </c>
      <c r="NS54">
        <v>96.536484972994884</v>
      </c>
      <c r="NT54">
        <v>98.753880676400513</v>
      </c>
      <c r="NU54">
        <v>100.99816634611925</v>
      </c>
      <c r="NV54">
        <v>103.2555379509062</v>
      </c>
      <c r="NW54">
        <v>105.50711211095776</v>
      </c>
      <c r="NX54">
        <v>110.31048119195916</v>
      </c>
      <c r="NY54">
        <v>116.52379909211086</v>
      </c>
      <c r="NZ54">
        <v>124.51556422542126</v>
      </c>
      <c r="OB54">
        <v>885.53780949259101</v>
      </c>
      <c r="OC54">
        <v>1073.1266910545937</v>
      </c>
      <c r="OD54">
        <v>1326.4560510527217</v>
      </c>
      <c r="OE54">
        <v>1601.2813457656825</v>
      </c>
      <c r="OF54">
        <v>1900.3803149942278</v>
      </c>
      <c r="OG54">
        <v>2227.0188609128568</v>
      </c>
      <c r="OH54">
        <v>2585.0608276230992</v>
      </c>
      <c r="OI54">
        <v>2986.3526205334283</v>
      </c>
      <c r="OJ54">
        <v>3429.4122913546253</v>
      </c>
      <c r="OL54">
        <v>1029.3847904646518</v>
      </c>
      <c r="OM54">
        <v>845.14574192978205</v>
      </c>
      <c r="ON54">
        <v>698.69241750700348</v>
      </c>
      <c r="OO54">
        <v>544.8197495575082</v>
      </c>
      <c r="OP54">
        <v>403.21015622210371</v>
      </c>
      <c r="OQ54">
        <v>362.05147726717757</v>
      </c>
      <c r="OR54">
        <v>324.38887740920768</v>
      </c>
      <c r="OS54">
        <v>286.42197103205757</v>
      </c>
      <c r="OT54">
        <v>248.89143766211325</v>
      </c>
      <c r="OV54">
        <v>5590.0453310016601</v>
      </c>
      <c r="OW54">
        <v>5972.2925639570112</v>
      </c>
      <c r="OX54">
        <v>6304.9888180027783</v>
      </c>
      <c r="OY54">
        <v>6458.2911752501523</v>
      </c>
      <c r="OZ54">
        <v>6507.5023014778681</v>
      </c>
      <c r="PA54">
        <v>6269.0775786179593</v>
      </c>
      <c r="PB54">
        <v>6008.4011769815961</v>
      </c>
      <c r="PC54">
        <v>5690.8797968091321</v>
      </c>
      <c r="PD54">
        <v>4998.2859379618858</v>
      </c>
      <c r="PF54">
        <v>484.57533571326042</v>
      </c>
      <c r="PG54">
        <v>453.35420344361688</v>
      </c>
      <c r="PH54">
        <v>615.12059696981328</v>
      </c>
      <c r="PI54">
        <v>850.61683585319338</v>
      </c>
      <c r="PJ54">
        <v>891.82255156234612</v>
      </c>
      <c r="PK54">
        <v>971.37131097727695</v>
      </c>
      <c r="PL54">
        <v>1092.767167548021</v>
      </c>
      <c r="PM54">
        <v>1088.3609592216669</v>
      </c>
      <c r="PN54">
        <v>1172.8840512900313</v>
      </c>
      <c r="PP54">
        <v>2081.3008520920835</v>
      </c>
      <c r="PQ54">
        <v>2049.8599077044514</v>
      </c>
      <c r="PR54">
        <v>2069.4227005024632</v>
      </c>
      <c r="PS54">
        <v>2253.3571392035997</v>
      </c>
      <c r="PT54">
        <v>2584.7629895227883</v>
      </c>
      <c r="PU54">
        <v>3082.3910875941492</v>
      </c>
      <c r="PV54">
        <v>3719.6869417778616</v>
      </c>
      <c r="PW54">
        <v>4248.8809109214963</v>
      </c>
      <c r="PX54">
        <v>4725.7407397358093</v>
      </c>
      <c r="PZ54">
        <v>1165.0000915692758</v>
      </c>
      <c r="QA54">
        <v>1172.8840512900313</v>
      </c>
      <c r="QB54">
        <v>1088.3609592216669</v>
      </c>
      <c r="QC54">
        <v>1092.767167548021</v>
      </c>
      <c r="QD54">
        <v>971.37131097727695</v>
      </c>
      <c r="QE54">
        <v>891.82255156234612</v>
      </c>
      <c r="QF54">
        <v>850.61683585319338</v>
      </c>
      <c r="QG54">
        <v>615.12059696981328</v>
      </c>
      <c r="QH54">
        <v>453.35420344361688</v>
      </c>
      <c r="QJ54">
        <v>5168.7877786025474</v>
      </c>
      <c r="QK54">
        <v>4725.7407397358093</v>
      </c>
      <c r="QL54">
        <v>4248.8809109214963</v>
      </c>
      <c r="QM54">
        <v>3719.6869417778616</v>
      </c>
      <c r="QN54">
        <v>3082.3910875941492</v>
      </c>
      <c r="QO54">
        <v>2584.7629895227883</v>
      </c>
      <c r="QP54">
        <v>2253.3571392035997</v>
      </c>
      <c r="QQ54">
        <v>2069.4227005024632</v>
      </c>
      <c r="QR54">
        <v>2049.8599077044514</v>
      </c>
      <c r="QT54">
        <v>217.27712581542625</v>
      </c>
      <c r="QU54">
        <v>248.89143766211325</v>
      </c>
      <c r="QV54">
        <v>286.42197103205757</v>
      </c>
      <c r="QW54">
        <v>324.38887740920768</v>
      </c>
      <c r="QX54">
        <v>362.05147726717757</v>
      </c>
      <c r="QY54">
        <v>403.21015622210371</v>
      </c>
      <c r="QZ54">
        <v>544.8197495575082</v>
      </c>
      <c r="RA54">
        <v>698.69241750700348</v>
      </c>
      <c r="RB54">
        <v>845.14574192978205</v>
      </c>
      <c r="RD54">
        <v>4373.7040530471777</v>
      </c>
      <c r="RE54">
        <v>4998.2859379618858</v>
      </c>
      <c r="RF54">
        <v>5690.8797968091321</v>
      </c>
      <c r="RG54">
        <v>6008.4011769815961</v>
      </c>
      <c r="RH54">
        <v>6269.0775786179593</v>
      </c>
      <c r="RI54">
        <v>6507.5023014778681</v>
      </c>
      <c r="RJ54">
        <v>6458.2911752501523</v>
      </c>
      <c r="RK54">
        <v>6304.9888180027783</v>
      </c>
      <c r="RL54">
        <v>5972.2925639570112</v>
      </c>
      <c r="RN54">
        <v>127.1620366950829</v>
      </c>
      <c r="RO54">
        <v>132.78836539948446</v>
      </c>
      <c r="RP54">
        <v>140.27169227275084</v>
      </c>
      <c r="RQ54">
        <v>148.16200822646422</v>
      </c>
      <c r="RR54">
        <v>156.48786342057792</v>
      </c>
      <c r="RS54">
        <v>165.2791972024695</v>
      </c>
      <c r="RT54">
        <v>174.56691553937463</v>
      </c>
      <c r="RU54">
        <v>184.38215937672044</v>
      </c>
      <c r="RV54">
        <v>194.75509817345923</v>
      </c>
      <c r="RX54">
        <v>867.92127203717905</v>
      </c>
      <c r="RY54">
        <v>956.20311072965637</v>
      </c>
      <c r="RZ54">
        <v>1052.6555539801798</v>
      </c>
      <c r="SA54">
        <v>1170.9290947687612</v>
      </c>
      <c r="SB54">
        <v>1508.7145738038346</v>
      </c>
      <c r="SC54">
        <v>1883.9943293260912</v>
      </c>
      <c r="SD54">
        <v>2298.0239940901565</v>
      </c>
      <c r="SE54">
        <v>2756.7812833833177</v>
      </c>
      <c r="SF54">
        <v>3267.483610869092</v>
      </c>
      <c r="SH54">
        <v>1029.3847904646518</v>
      </c>
      <c r="SI54">
        <v>845.14574192978205</v>
      </c>
      <c r="SJ54">
        <v>698.69241750700348</v>
      </c>
      <c r="SK54">
        <v>544.8197495575082</v>
      </c>
      <c r="SL54">
        <v>403.21015622210371</v>
      </c>
      <c r="SM54">
        <v>362.05147726717757</v>
      </c>
      <c r="SN54">
        <v>324.38887740920768</v>
      </c>
      <c r="SO54">
        <v>286.42197103205757</v>
      </c>
      <c r="SP54">
        <v>248.89143766211325</v>
      </c>
      <c r="SR54">
        <v>5590.0453310016601</v>
      </c>
      <c r="SS54">
        <v>5972.2925639570112</v>
      </c>
      <c r="ST54">
        <v>6304.9888180027783</v>
      </c>
      <c r="SU54">
        <v>6458.2911752501523</v>
      </c>
      <c r="SV54">
        <v>6507.5023014778681</v>
      </c>
      <c r="SW54">
        <v>6269.0775786179593</v>
      </c>
      <c r="SX54">
        <v>6008.4011769815961</v>
      </c>
      <c r="SY54">
        <v>5690.8797968091321</v>
      </c>
      <c r="SZ54">
        <v>4998.2859379618858</v>
      </c>
      <c r="TB54">
        <v>484.57533571326042</v>
      </c>
      <c r="TC54">
        <v>453.35420344361688</v>
      </c>
      <c r="TD54">
        <v>615.12059696981328</v>
      </c>
      <c r="TE54">
        <v>850.61683585319338</v>
      </c>
      <c r="TF54">
        <v>891.82255156234612</v>
      </c>
      <c r="TG54">
        <v>971.37131097727695</v>
      </c>
      <c r="TH54">
        <v>1092.767167548021</v>
      </c>
      <c r="TI54">
        <v>1088.3609592216669</v>
      </c>
      <c r="TJ54">
        <v>1172.8840512900313</v>
      </c>
      <c r="TL54">
        <v>2081.3008520920835</v>
      </c>
      <c r="TM54">
        <v>2049.8599077044514</v>
      </c>
      <c r="TN54">
        <v>2069.4227005024632</v>
      </c>
      <c r="TO54">
        <v>2253.3571392035997</v>
      </c>
      <c r="TP54">
        <v>2584.7629895227883</v>
      </c>
      <c r="TQ54">
        <v>3082.3910875941492</v>
      </c>
      <c r="TR54">
        <v>3719.6869417778616</v>
      </c>
      <c r="TS54">
        <v>4248.8809109214963</v>
      </c>
      <c r="TT54">
        <v>4725.7407397358093</v>
      </c>
      <c r="TV54">
        <v>1165.0000915692758</v>
      </c>
      <c r="TW54">
        <v>1172.8840512900313</v>
      </c>
      <c r="TX54">
        <v>1088.3609592216669</v>
      </c>
      <c r="TY54">
        <v>1092.767167548021</v>
      </c>
      <c r="TZ54">
        <v>971.37131097727695</v>
      </c>
      <c r="UA54">
        <v>891.82255156234612</v>
      </c>
      <c r="UB54">
        <v>850.61683585319338</v>
      </c>
      <c r="UC54">
        <v>615.12059696981328</v>
      </c>
      <c r="UD54">
        <v>453.35420344361688</v>
      </c>
      <c r="UF54">
        <v>5168.7877786025474</v>
      </c>
      <c r="UG54">
        <v>4725.7407397358093</v>
      </c>
      <c r="UH54">
        <v>4248.8809109214963</v>
      </c>
      <c r="UI54">
        <v>3719.6869417778616</v>
      </c>
      <c r="UJ54">
        <v>3082.3910875941492</v>
      </c>
      <c r="UK54">
        <v>2584.7629895227883</v>
      </c>
      <c r="UL54">
        <v>2253.3571392035997</v>
      </c>
      <c r="UM54">
        <v>2069.4227005024632</v>
      </c>
      <c r="UN54">
        <v>2049.8599077044514</v>
      </c>
      <c r="UP54">
        <v>217.27712581542625</v>
      </c>
      <c r="UQ54">
        <v>248.89143766211325</v>
      </c>
      <c r="UR54">
        <v>286.42197103205757</v>
      </c>
      <c r="US54">
        <v>324.38887740920768</v>
      </c>
      <c r="UT54">
        <v>362.05147726717757</v>
      </c>
      <c r="UU54">
        <v>403.21015622210371</v>
      </c>
      <c r="UV54">
        <v>544.8197495575082</v>
      </c>
      <c r="UW54">
        <v>698.69241750700348</v>
      </c>
      <c r="UX54">
        <v>845.14574192978205</v>
      </c>
      <c r="UZ54">
        <v>4373.7040530471777</v>
      </c>
      <c r="VA54">
        <v>4998.2859379618858</v>
      </c>
      <c r="VB54">
        <v>5690.8797968091321</v>
      </c>
      <c r="VC54">
        <v>6008.4011769815961</v>
      </c>
      <c r="VD54">
        <v>6269.0775786179593</v>
      </c>
      <c r="VE54">
        <v>6507.5023014778681</v>
      </c>
      <c r="VF54">
        <v>6458.2911752501523</v>
      </c>
      <c r="VG54">
        <v>6304.9888180027783</v>
      </c>
      <c r="VH54">
        <v>5972.2925639570112</v>
      </c>
      <c r="VJ54">
        <v>127.1620366950829</v>
      </c>
      <c r="VK54">
        <v>132.78836539948446</v>
      </c>
      <c r="VL54">
        <v>140.27169227275084</v>
      </c>
      <c r="VM54">
        <v>148.16200822646422</v>
      </c>
      <c r="VN54">
        <v>156.48786342057792</v>
      </c>
      <c r="VO54">
        <v>165.2791972024695</v>
      </c>
      <c r="VP54">
        <v>174.56691553937463</v>
      </c>
      <c r="VQ54">
        <v>184.38215937672044</v>
      </c>
      <c r="VR54">
        <v>194.75509817345923</v>
      </c>
      <c r="VT54">
        <v>867.92127203717905</v>
      </c>
      <c r="VU54">
        <v>956.20311072965637</v>
      </c>
      <c r="VV54">
        <v>1052.6555539801798</v>
      </c>
      <c r="VW54">
        <v>1170.9290947687612</v>
      </c>
      <c r="VX54">
        <v>1508.7145738038346</v>
      </c>
      <c r="VY54">
        <v>1883.9943293260912</v>
      </c>
      <c r="VZ54">
        <v>2298.0239940901565</v>
      </c>
      <c r="WA54">
        <v>2756.7812833833177</v>
      </c>
      <c r="WB54">
        <v>3267.483610869092</v>
      </c>
      <c r="WC54">
        <v>3807.7741570959538</v>
      </c>
    </row>
    <row r="55" spans="2:601">
      <c r="B55">
        <v>3273.4932892787588</v>
      </c>
      <c r="C55">
        <v>2812.2685548803779</v>
      </c>
      <c r="D55">
        <v>2224.6352970658559</v>
      </c>
      <c r="E55">
        <v>1729.9265156928286</v>
      </c>
      <c r="F55">
        <v>1345.9014103157313</v>
      </c>
      <c r="G55">
        <v>1001.8097819269708</v>
      </c>
      <c r="H55">
        <v>692.0716896725728</v>
      </c>
      <c r="I55">
        <v>586.88073387448367</v>
      </c>
      <c r="J55">
        <v>511.9206953660721</v>
      </c>
      <c r="L55">
        <v>6771.3204776296261</v>
      </c>
      <c r="M55">
        <v>6858.704093856195</v>
      </c>
      <c r="N55">
        <v>6902.5890943018785</v>
      </c>
      <c r="O55">
        <v>6634.2815403376135</v>
      </c>
      <c r="P55">
        <v>6421.0835178272891</v>
      </c>
      <c r="Q55">
        <v>5730.1129222576183</v>
      </c>
      <c r="R55">
        <v>4950.2923756898399</v>
      </c>
      <c r="S55">
        <v>4255.7756908371248</v>
      </c>
      <c r="T55">
        <v>3568.8519280207702</v>
      </c>
      <c r="V55">
        <v>1893.2690839707993</v>
      </c>
      <c r="W55">
        <v>1950.5554713224822</v>
      </c>
      <c r="X55">
        <v>2082.0834315356183</v>
      </c>
      <c r="Y55">
        <v>2417.9522593716365</v>
      </c>
      <c r="Z55">
        <v>2728.3515015171747</v>
      </c>
      <c r="AA55">
        <v>2945.1349051494258</v>
      </c>
      <c r="AB55">
        <v>3210.5169016974869</v>
      </c>
      <c r="AC55">
        <v>3452.7061215072563</v>
      </c>
      <c r="AD55">
        <v>3556.5143408222057</v>
      </c>
      <c r="AF55">
        <v>2231.0324786678852</v>
      </c>
      <c r="AG55">
        <v>2136.1913851182967</v>
      </c>
      <c r="AH55">
        <v>2125.7428953287149</v>
      </c>
      <c r="AI55">
        <v>2336.6259047405988</v>
      </c>
      <c r="AJ55">
        <v>2808.5878883647051</v>
      </c>
      <c r="AK55">
        <v>3572.0296745272017</v>
      </c>
      <c r="AL55">
        <v>4384.2721164805607</v>
      </c>
      <c r="AM55">
        <v>5119.2310465144392</v>
      </c>
      <c r="AN55">
        <v>5707.9736636823745</v>
      </c>
      <c r="AP55">
        <v>3510.9460047298107</v>
      </c>
      <c r="AQ55">
        <v>3556.5143408222057</v>
      </c>
      <c r="AR55">
        <v>3452.7061215072563</v>
      </c>
      <c r="AS55">
        <v>3210.5169016974869</v>
      </c>
      <c r="AT55">
        <v>2945.1349051494258</v>
      </c>
      <c r="AU55">
        <v>2728.3515015171747</v>
      </c>
      <c r="AV55">
        <v>2417.9522593716365</v>
      </c>
      <c r="AW55">
        <v>2082.0834315356183</v>
      </c>
      <c r="AX55">
        <v>1950.5554713224822</v>
      </c>
      <c r="AZ55">
        <v>6348.0773868459592</v>
      </c>
      <c r="BA55">
        <v>5707.9736636823745</v>
      </c>
      <c r="BB55">
        <v>5119.2310465144392</v>
      </c>
      <c r="BC55">
        <v>4384.2721164805607</v>
      </c>
      <c r="BD55">
        <v>3572.0296745272017</v>
      </c>
      <c r="BE55">
        <v>2808.5878883647051</v>
      </c>
      <c r="BF55">
        <v>2336.6259047405988</v>
      </c>
      <c r="BG55">
        <v>2125.7428953287149</v>
      </c>
      <c r="BH55">
        <v>2136.1913851182967</v>
      </c>
      <c r="BJ55">
        <v>443.68839209482076</v>
      </c>
      <c r="BK55">
        <v>511.9206953660721</v>
      </c>
      <c r="BL55">
        <v>586.88073387448367</v>
      </c>
      <c r="BM55">
        <v>692.0716896725728</v>
      </c>
      <c r="BN55">
        <v>1001.8097819269708</v>
      </c>
      <c r="BO55">
        <v>1345.9014103157313</v>
      </c>
      <c r="BP55">
        <v>1729.9265156928286</v>
      </c>
      <c r="BQ55">
        <v>2224.6352970658559</v>
      </c>
      <c r="BR55">
        <v>2812.2685548803779</v>
      </c>
      <c r="BT55">
        <v>2929.7939088508733</v>
      </c>
      <c r="BU55">
        <v>3568.8519280207702</v>
      </c>
      <c r="BV55">
        <v>4255.7756908371248</v>
      </c>
      <c r="BW55">
        <v>4950.2923756898399</v>
      </c>
      <c r="BX55">
        <v>5730.1129222576183</v>
      </c>
      <c r="BY55">
        <v>6421.0835178272891</v>
      </c>
      <c r="BZ55">
        <v>6634.2815403376135</v>
      </c>
      <c r="CA55">
        <v>6902.5890943018785</v>
      </c>
      <c r="CB55">
        <v>6858.704093856195</v>
      </c>
      <c r="CD55">
        <v>188.02930871483318</v>
      </c>
      <c r="CE55">
        <v>198.57205150705732</v>
      </c>
      <c r="CF55">
        <v>209.83770577580808</v>
      </c>
      <c r="CG55">
        <v>221.90266114510109</v>
      </c>
      <c r="CH55">
        <v>234.85435587703026</v>
      </c>
      <c r="CI55">
        <v>248.79332443032385</v>
      </c>
      <c r="CJ55">
        <v>263.83571054789309</v>
      </c>
      <c r="CK55">
        <v>280.11637153443013</v>
      </c>
      <c r="CL55">
        <v>324.15500711286404</v>
      </c>
      <c r="CN55">
        <v>569.971416333256</v>
      </c>
      <c r="CO55">
        <v>654.20130734631937</v>
      </c>
      <c r="CP55">
        <v>747.58183706737952</v>
      </c>
      <c r="CQ55">
        <v>851.48094518857783</v>
      </c>
      <c r="CR55">
        <v>967.53053843299426</v>
      </c>
      <c r="CS55">
        <v>1097.6896526692624</v>
      </c>
      <c r="CT55">
        <v>1244.3258468385566</v>
      </c>
      <c r="CU55">
        <v>1423.2717088936563</v>
      </c>
      <c r="CV55">
        <v>1867.9981666530566</v>
      </c>
      <c r="CX55">
        <v>3273.4932892787588</v>
      </c>
      <c r="CY55">
        <v>2812.2685548803779</v>
      </c>
      <c r="CZ55">
        <v>2224.6352970658559</v>
      </c>
      <c r="DA55">
        <v>1729.9265156928286</v>
      </c>
      <c r="DB55">
        <v>1345.9014103157313</v>
      </c>
      <c r="DC55">
        <v>1001.8097819269708</v>
      </c>
      <c r="DD55">
        <v>692.0716896725728</v>
      </c>
      <c r="DE55">
        <v>586.88073387448367</v>
      </c>
      <c r="DF55">
        <v>511.9206953660721</v>
      </c>
      <c r="DH55">
        <v>6771.3204776296261</v>
      </c>
      <c r="DI55">
        <v>6858.704093856195</v>
      </c>
      <c r="DJ55">
        <v>6902.5890943018785</v>
      </c>
      <c r="DK55">
        <v>6634.2815403376135</v>
      </c>
      <c r="DL55">
        <v>6421.0835178272891</v>
      </c>
      <c r="DM55">
        <v>5730.1129222576183</v>
      </c>
      <c r="DN55">
        <v>4950.2923756898399</v>
      </c>
      <c r="DO55">
        <v>4255.7756908371248</v>
      </c>
      <c r="DP55">
        <v>3568.8519280207702</v>
      </c>
      <c r="DR55">
        <v>1893.2690839707993</v>
      </c>
      <c r="DS55">
        <v>1950.5554713224822</v>
      </c>
      <c r="DT55">
        <v>2082.0834315356183</v>
      </c>
      <c r="DU55">
        <v>2417.9522593716365</v>
      </c>
      <c r="DV55">
        <v>2728.3515015171747</v>
      </c>
      <c r="DW55">
        <v>2945.1349051494258</v>
      </c>
      <c r="DX55">
        <v>3210.5169016974869</v>
      </c>
      <c r="DY55">
        <v>3452.7061215072563</v>
      </c>
      <c r="DZ55">
        <v>3556.5143408222057</v>
      </c>
      <c r="EB55">
        <v>2231.0324786678852</v>
      </c>
      <c r="EC55">
        <v>2136.1913851182967</v>
      </c>
      <c r="ED55">
        <v>2125.7428953287149</v>
      </c>
      <c r="EE55">
        <v>2336.6259047405988</v>
      </c>
      <c r="EF55">
        <v>2808.5878883647051</v>
      </c>
      <c r="EG55">
        <v>3572.0296745272017</v>
      </c>
      <c r="EH55">
        <v>4384.2721164805607</v>
      </c>
      <c r="EI55">
        <v>5119.2310465144392</v>
      </c>
      <c r="EJ55">
        <v>5707.9736636823745</v>
      </c>
      <c r="EL55">
        <v>3510.9460047298107</v>
      </c>
      <c r="EM55">
        <v>3556.5143408222057</v>
      </c>
      <c r="EN55">
        <v>3452.7061215072563</v>
      </c>
      <c r="EO55">
        <v>3210.5169016974869</v>
      </c>
      <c r="EP55">
        <v>2945.1349051494258</v>
      </c>
      <c r="EQ55">
        <v>2728.3515015171747</v>
      </c>
      <c r="ER55">
        <v>2417.9522593716365</v>
      </c>
      <c r="ES55">
        <v>2082.0834315356183</v>
      </c>
      <c r="ET55">
        <v>1950.5554713224822</v>
      </c>
      <c r="EV55">
        <v>6348.0773868459592</v>
      </c>
      <c r="EW55">
        <v>5707.9736636823745</v>
      </c>
      <c r="EX55">
        <v>5119.2310465144392</v>
      </c>
      <c r="EY55">
        <v>4384.2721164805607</v>
      </c>
      <c r="EZ55">
        <v>3572.0296745272017</v>
      </c>
      <c r="FA55">
        <v>2808.5878883647051</v>
      </c>
      <c r="FB55">
        <v>2336.6259047405988</v>
      </c>
      <c r="FC55">
        <v>2125.7428953287149</v>
      </c>
      <c r="FD55">
        <v>2136.1913851182967</v>
      </c>
      <c r="FF55">
        <v>443.68839209482076</v>
      </c>
      <c r="FG55">
        <v>511.9206953660721</v>
      </c>
      <c r="FH55">
        <v>586.88073387448367</v>
      </c>
      <c r="FI55">
        <v>692.0716896725728</v>
      </c>
      <c r="FJ55">
        <v>1001.8097819269708</v>
      </c>
      <c r="FK55">
        <v>1345.9014103157313</v>
      </c>
      <c r="FL55">
        <v>1729.9265156928286</v>
      </c>
      <c r="FM55">
        <v>2224.6352970658559</v>
      </c>
      <c r="FN55">
        <v>2812.2685548803779</v>
      </c>
      <c r="FP55">
        <v>2929.7939088508733</v>
      </c>
      <c r="FQ55">
        <v>3568.8519280207702</v>
      </c>
      <c r="FR55">
        <v>4255.7756908371248</v>
      </c>
      <c r="FS55">
        <v>4950.2923756898399</v>
      </c>
      <c r="FT55">
        <v>5730.1129222576183</v>
      </c>
      <c r="FU55">
        <v>6421.0835178272891</v>
      </c>
      <c r="FV55">
        <v>6634.2815403376135</v>
      </c>
      <c r="FW55">
        <v>6902.5890943018785</v>
      </c>
      <c r="FX55">
        <v>6858.704093856195</v>
      </c>
      <c r="FZ55">
        <v>188.02930871483318</v>
      </c>
      <c r="GA55">
        <v>198.57205150705732</v>
      </c>
      <c r="GB55">
        <v>209.83770577580808</v>
      </c>
      <c r="GC55">
        <v>221.90266114510109</v>
      </c>
      <c r="GD55">
        <v>234.85435587703026</v>
      </c>
      <c r="GE55">
        <v>248.79332443032385</v>
      </c>
      <c r="GF55">
        <v>263.83571054789309</v>
      </c>
      <c r="GG55">
        <v>280.11637153443013</v>
      </c>
      <c r="GH55">
        <v>324.15500711286404</v>
      </c>
      <c r="GJ55">
        <v>569.971416333256</v>
      </c>
      <c r="GK55">
        <v>654.20130734631937</v>
      </c>
      <c r="GL55">
        <v>747.58183706737952</v>
      </c>
      <c r="GM55">
        <v>851.48094518857783</v>
      </c>
      <c r="GN55">
        <v>967.53053843299426</v>
      </c>
      <c r="GO55">
        <v>1097.6896526692624</v>
      </c>
      <c r="GP55">
        <v>1244.3258468385566</v>
      </c>
      <c r="GQ55">
        <v>1423.2717088936563</v>
      </c>
      <c r="GR55">
        <v>1867.9981666530566</v>
      </c>
      <c r="GT55">
        <v>817.17278263336516</v>
      </c>
      <c r="GU55">
        <v>709.73855905649668</v>
      </c>
      <c r="GV55">
        <v>604.26888933469877</v>
      </c>
      <c r="GW55">
        <v>481.57051868275681</v>
      </c>
      <c r="GX55">
        <v>374.60943920459658</v>
      </c>
      <c r="GY55">
        <v>333.80637691042756</v>
      </c>
      <c r="GZ55">
        <v>294.10499691240364</v>
      </c>
      <c r="HA55">
        <v>257.07181707584681</v>
      </c>
      <c r="HB55">
        <v>225.56548819059</v>
      </c>
      <c r="HD55">
        <v>4167.8346208501198</v>
      </c>
      <c r="HE55">
        <v>4454.8277582181636</v>
      </c>
      <c r="HF55">
        <v>4669.7439968258877</v>
      </c>
      <c r="HG55">
        <v>4794.5726142138883</v>
      </c>
      <c r="HH55">
        <v>4840.9871922138936</v>
      </c>
      <c r="HI55">
        <v>4768.631429674967</v>
      </c>
      <c r="HJ55">
        <v>4580.3169026991854</v>
      </c>
      <c r="HK55">
        <v>4408.3737433705119</v>
      </c>
      <c r="HL55">
        <v>3914.8502412358598</v>
      </c>
      <c r="HN55">
        <v>458.11112357006328</v>
      </c>
      <c r="HO55">
        <v>442.94925932819365</v>
      </c>
      <c r="HP55">
        <v>531.44347407127975</v>
      </c>
      <c r="HQ55">
        <v>624.4661422531517</v>
      </c>
      <c r="HR55">
        <v>663.3935556708127</v>
      </c>
      <c r="HS55">
        <v>639.14449148001563</v>
      </c>
      <c r="HT55">
        <v>803.36330145909449</v>
      </c>
      <c r="HU55">
        <v>856.48435972092079</v>
      </c>
      <c r="HV55">
        <v>801.97993342720292</v>
      </c>
      <c r="HX55">
        <v>1867.5523455555663</v>
      </c>
      <c r="HY55">
        <v>2039.66860951331</v>
      </c>
      <c r="HZ55">
        <v>2244.2675824911603</v>
      </c>
      <c r="IA55">
        <v>2414.2782474013593</v>
      </c>
      <c r="IB55">
        <v>2577.2433201477033</v>
      </c>
      <c r="IC55">
        <v>2774.9340073909088</v>
      </c>
      <c r="ID55">
        <v>3064.7266273501627</v>
      </c>
      <c r="IE55">
        <v>3362.48246347537</v>
      </c>
      <c r="IF55">
        <v>3629.5111762779752</v>
      </c>
      <c r="IH55">
        <v>854.08348136619043</v>
      </c>
      <c r="II55">
        <v>801.97993342720292</v>
      </c>
      <c r="IJ55">
        <v>856.48435972092079</v>
      </c>
      <c r="IK55">
        <v>803.36330145909449</v>
      </c>
      <c r="IL55">
        <v>639.14449148001563</v>
      </c>
      <c r="IM55">
        <v>663.3935556708127</v>
      </c>
      <c r="IN55">
        <v>624.4661422531517</v>
      </c>
      <c r="IO55">
        <v>531.44347407127975</v>
      </c>
      <c r="IP55">
        <v>442.94925932819365</v>
      </c>
      <c r="IR55">
        <v>3883.8914773526876</v>
      </c>
      <c r="IS55">
        <v>3629.5111762779752</v>
      </c>
      <c r="IT55">
        <v>3362.48246347537</v>
      </c>
      <c r="IU55">
        <v>3064.7266273501627</v>
      </c>
      <c r="IV55">
        <v>2774.9340073909088</v>
      </c>
      <c r="IW55">
        <v>2577.2433201477033</v>
      </c>
      <c r="IX55">
        <v>2414.2782474013593</v>
      </c>
      <c r="IY55">
        <v>2244.2675824911603</v>
      </c>
      <c r="IZ55">
        <v>2039.66860951331</v>
      </c>
      <c r="JB55">
        <v>201.96075657476149</v>
      </c>
      <c r="JC55">
        <v>225.56548819059</v>
      </c>
      <c r="JD55">
        <v>257.07181707584681</v>
      </c>
      <c r="JE55">
        <v>294.10499691240364</v>
      </c>
      <c r="JF55">
        <v>333.80637691042756</v>
      </c>
      <c r="JG55">
        <v>374.60943920459658</v>
      </c>
      <c r="JH55">
        <v>481.57051868275681</v>
      </c>
      <c r="JI55">
        <v>604.26888933469877</v>
      </c>
      <c r="JJ55">
        <v>709.73855905649668</v>
      </c>
      <c r="JL55">
        <v>3389.3583677750448</v>
      </c>
      <c r="JM55">
        <v>3914.8502412358598</v>
      </c>
      <c r="JN55">
        <v>4408.3737433705119</v>
      </c>
      <c r="JO55">
        <v>4580.3169026991854</v>
      </c>
      <c r="JP55">
        <v>4768.631429674967</v>
      </c>
      <c r="JQ55">
        <v>4840.9871922138936</v>
      </c>
      <c r="JR55">
        <v>4794.5726142138883</v>
      </c>
      <c r="JS55">
        <v>4669.7439968258877</v>
      </c>
      <c r="JT55">
        <v>4454.8277582181636</v>
      </c>
      <c r="JV55">
        <v>121.53769030985242</v>
      </c>
      <c r="JW55">
        <v>125.88415675020889</v>
      </c>
      <c r="JX55">
        <v>132.82215683588242</v>
      </c>
      <c r="JY55">
        <v>140.10332194844796</v>
      </c>
      <c r="JZ55">
        <v>147.74600036968494</v>
      </c>
      <c r="KA55">
        <v>155.76782546594731</v>
      </c>
      <c r="KB55">
        <v>164.18475383038648</v>
      </c>
      <c r="KC55">
        <v>173.00962702054716</v>
      </c>
      <c r="KD55">
        <v>182.25002947987525</v>
      </c>
      <c r="KF55">
        <v>674.78688373665727</v>
      </c>
      <c r="KG55">
        <v>739.15418167139194</v>
      </c>
      <c r="KH55">
        <v>808.64005430469854</v>
      </c>
      <c r="KI55">
        <v>952.05478861565746</v>
      </c>
      <c r="KJ55">
        <v>1207.2900032341076</v>
      </c>
      <c r="KK55">
        <v>1485.0791839419599</v>
      </c>
      <c r="KL55">
        <v>1788.4872279971055</v>
      </c>
      <c r="KM55">
        <v>2121.1500201596828</v>
      </c>
      <c r="KN55">
        <v>2487.4115019169822</v>
      </c>
      <c r="KP55">
        <v>817.17278263336516</v>
      </c>
      <c r="KQ55">
        <v>709.73855905649668</v>
      </c>
      <c r="KR55">
        <v>604.26888933469877</v>
      </c>
      <c r="KS55">
        <v>481.57051868275681</v>
      </c>
      <c r="KT55">
        <v>374.60943920459658</v>
      </c>
      <c r="KU55">
        <v>333.80637691042756</v>
      </c>
      <c r="KV55">
        <v>294.10499691240364</v>
      </c>
      <c r="KW55">
        <v>257.07181707584681</v>
      </c>
      <c r="KX55">
        <v>225.56548819059</v>
      </c>
      <c r="KZ55">
        <v>4167.8346208501198</v>
      </c>
      <c r="LA55">
        <v>4454.8277582181636</v>
      </c>
      <c r="LB55">
        <v>4669.7439968258877</v>
      </c>
      <c r="LC55">
        <v>4794.5726142138883</v>
      </c>
      <c r="LD55">
        <v>4840.9871922138936</v>
      </c>
      <c r="LE55">
        <v>4768.631429674967</v>
      </c>
      <c r="LF55">
        <v>4580.3169026991854</v>
      </c>
      <c r="LG55">
        <v>4408.3737433705119</v>
      </c>
      <c r="LH55">
        <v>3914.8502412358598</v>
      </c>
      <c r="LJ55">
        <v>458.11112357006328</v>
      </c>
      <c r="LK55">
        <v>442.94925932819365</v>
      </c>
      <c r="LL55">
        <v>531.44347407127975</v>
      </c>
      <c r="LM55">
        <v>624.4661422531517</v>
      </c>
      <c r="LN55">
        <v>663.3935556708127</v>
      </c>
      <c r="LO55">
        <v>639.14449148001563</v>
      </c>
      <c r="LP55">
        <v>803.36330145909449</v>
      </c>
      <c r="LQ55">
        <v>856.48435972092079</v>
      </c>
      <c r="LR55">
        <v>801.97993342720292</v>
      </c>
      <c r="LT55">
        <v>1867.5523455555663</v>
      </c>
      <c r="LU55">
        <v>2039.66860951331</v>
      </c>
      <c r="LV55">
        <v>2244.2675824911603</v>
      </c>
      <c r="LW55">
        <v>2414.2782474013593</v>
      </c>
      <c r="LX55">
        <v>2577.2433201477033</v>
      </c>
      <c r="LY55">
        <v>2774.9340073909088</v>
      </c>
      <c r="LZ55">
        <v>3064.7266273501627</v>
      </c>
      <c r="MA55">
        <v>3362.48246347537</v>
      </c>
      <c r="MB55">
        <v>3629.5111762779752</v>
      </c>
      <c r="MD55">
        <v>854.08348136619043</v>
      </c>
      <c r="ME55">
        <v>801.97993342720292</v>
      </c>
      <c r="MF55">
        <v>856.48435972092079</v>
      </c>
      <c r="MG55">
        <v>803.36330145909449</v>
      </c>
      <c r="MH55">
        <v>639.14449148001563</v>
      </c>
      <c r="MI55">
        <v>663.3935556708127</v>
      </c>
      <c r="MJ55">
        <v>624.4661422531517</v>
      </c>
      <c r="MK55">
        <v>531.44347407127975</v>
      </c>
      <c r="ML55">
        <v>442.94925932819365</v>
      </c>
      <c r="MN55">
        <v>3883.8914773526876</v>
      </c>
      <c r="MO55">
        <v>3629.5111762779752</v>
      </c>
      <c r="MP55">
        <v>3362.48246347537</v>
      </c>
      <c r="MQ55">
        <v>3064.7266273501627</v>
      </c>
      <c r="MR55">
        <v>2774.9340073909088</v>
      </c>
      <c r="MS55">
        <v>2577.2433201477033</v>
      </c>
      <c r="MT55">
        <v>2414.2782474013593</v>
      </c>
      <c r="MU55">
        <v>2244.2675824911603</v>
      </c>
      <c r="MV55">
        <v>2039.66860951331</v>
      </c>
      <c r="MX55">
        <v>201.96075657476149</v>
      </c>
      <c r="MY55">
        <v>225.56548819059</v>
      </c>
      <c r="MZ55">
        <v>257.07181707584681</v>
      </c>
      <c r="NA55">
        <v>294.10499691240364</v>
      </c>
      <c r="NB55">
        <v>333.80637691042756</v>
      </c>
      <c r="NC55">
        <v>374.60943920459658</v>
      </c>
      <c r="ND55">
        <v>481.57051868275681</v>
      </c>
      <c r="NE55">
        <v>604.26888933469877</v>
      </c>
      <c r="NF55">
        <v>709.73855905649668</v>
      </c>
      <c r="NH55">
        <v>3389.3583677750448</v>
      </c>
      <c r="NI55">
        <v>3914.8502412358598</v>
      </c>
      <c r="NJ55">
        <v>4408.3737433705119</v>
      </c>
      <c r="NK55">
        <v>4580.3169026991854</v>
      </c>
      <c r="NL55">
        <v>4768.631429674967</v>
      </c>
      <c r="NM55">
        <v>4840.9871922138936</v>
      </c>
      <c r="NN55">
        <v>4794.5726142138883</v>
      </c>
      <c r="NO55">
        <v>4669.7439968258877</v>
      </c>
      <c r="NP55">
        <v>4454.8277582181636</v>
      </c>
      <c r="NR55">
        <v>121.53769030985242</v>
      </c>
      <c r="NS55">
        <v>125.88415675020889</v>
      </c>
      <c r="NT55">
        <v>132.82215683588242</v>
      </c>
      <c r="NU55">
        <v>140.10332194844796</v>
      </c>
      <c r="NV55">
        <v>147.74600036968494</v>
      </c>
      <c r="NW55">
        <v>155.76782546594731</v>
      </c>
      <c r="NX55">
        <v>164.18475383038648</v>
      </c>
      <c r="NY55">
        <v>173.00962702054716</v>
      </c>
      <c r="NZ55">
        <v>182.25002947987525</v>
      </c>
      <c r="OB55">
        <v>674.78688373665727</v>
      </c>
      <c r="OC55">
        <v>739.15418167139194</v>
      </c>
      <c r="OD55">
        <v>808.64005430469854</v>
      </c>
      <c r="OE55">
        <v>952.05478861565746</v>
      </c>
      <c r="OF55">
        <v>1207.2900032341076</v>
      </c>
      <c r="OG55">
        <v>1485.0791839419599</v>
      </c>
      <c r="OH55">
        <v>1788.4872279971055</v>
      </c>
      <c r="OI55">
        <v>2121.1500201596828</v>
      </c>
      <c r="OJ55">
        <v>2487.4115019169822</v>
      </c>
      <c r="OL55">
        <v>2106.1728219033298</v>
      </c>
      <c r="OM55">
        <v>1766.6771402068021</v>
      </c>
      <c r="ON55">
        <v>1420.6971163266146</v>
      </c>
      <c r="OO55">
        <v>1147.0407388343028</v>
      </c>
      <c r="OP55">
        <v>901.58531460049562</v>
      </c>
      <c r="OQ55">
        <v>666.82042494716245</v>
      </c>
      <c r="OR55">
        <v>516.80077924352213</v>
      </c>
      <c r="OS55">
        <v>457.36855274743726</v>
      </c>
      <c r="OT55">
        <v>401.71604696506517</v>
      </c>
      <c r="OV55">
        <v>5540.6958435864435</v>
      </c>
      <c r="OW55">
        <v>5906.6438385480378</v>
      </c>
      <c r="OX55">
        <v>6069.7032741197063</v>
      </c>
      <c r="OY55">
        <v>6113.6669362198136</v>
      </c>
      <c r="OZ55">
        <v>5931.9844504276707</v>
      </c>
      <c r="PA55">
        <v>5677.6484950989907</v>
      </c>
      <c r="PB55">
        <v>5355.5316874805021</v>
      </c>
      <c r="PC55">
        <v>4641.9940371013627</v>
      </c>
      <c r="PD55">
        <v>4002.4736364912642</v>
      </c>
      <c r="PF55">
        <v>1373.5730217068231</v>
      </c>
      <c r="PG55">
        <v>1232.1353215013305</v>
      </c>
      <c r="PH55">
        <v>1325.1436650516553</v>
      </c>
      <c r="PI55">
        <v>1793.0056724235671</v>
      </c>
      <c r="PJ55">
        <v>2006.9588970519176</v>
      </c>
      <c r="PK55">
        <v>2100.7306076002837</v>
      </c>
      <c r="PL55">
        <v>2247.5020828181105</v>
      </c>
      <c r="PM55">
        <v>2371.2314606817231</v>
      </c>
      <c r="PN55">
        <v>2352.1089224900916</v>
      </c>
      <c r="PP55">
        <v>1940.2539743670739</v>
      </c>
      <c r="PQ55">
        <v>1965.0354628603759</v>
      </c>
      <c r="PR55">
        <v>2086.7394560991761</v>
      </c>
      <c r="PS55">
        <v>2337.4342763468921</v>
      </c>
      <c r="PT55">
        <v>2736.4438682176115</v>
      </c>
      <c r="PU55">
        <v>3297.6564821338093</v>
      </c>
      <c r="PV55">
        <v>3839.5820560770862</v>
      </c>
      <c r="PW55">
        <v>4313.4439400603496</v>
      </c>
      <c r="PX55">
        <v>4692.5018853101346</v>
      </c>
      <c r="PZ55">
        <v>2229.692753605515</v>
      </c>
      <c r="QA55">
        <v>2352.1089224900916</v>
      </c>
      <c r="QB55">
        <v>2371.2314606817231</v>
      </c>
      <c r="QC55">
        <v>2247.5020828181105</v>
      </c>
      <c r="QD55">
        <v>2100.7306076002837</v>
      </c>
      <c r="QE55">
        <v>2006.9588970519176</v>
      </c>
      <c r="QF55">
        <v>1793.0056724235671</v>
      </c>
      <c r="QG55">
        <v>1325.1436650516553</v>
      </c>
      <c r="QH55">
        <v>1232.1353215013305</v>
      </c>
      <c r="QJ55">
        <v>5090.5558117976188</v>
      </c>
      <c r="QK55">
        <v>4692.5018853101346</v>
      </c>
      <c r="QL55">
        <v>4313.4439400603496</v>
      </c>
      <c r="QM55">
        <v>3839.5820560770862</v>
      </c>
      <c r="QN55">
        <v>3297.6564821338093</v>
      </c>
      <c r="QO55">
        <v>2736.4438682176115</v>
      </c>
      <c r="QP55">
        <v>2337.4342763468921</v>
      </c>
      <c r="QQ55">
        <v>2086.7394560991761</v>
      </c>
      <c r="QR55">
        <v>1965.0354628603759</v>
      </c>
      <c r="QT55">
        <v>349.64612374330704</v>
      </c>
      <c r="QU55">
        <v>401.71604696506517</v>
      </c>
      <c r="QV55">
        <v>457.36855274743726</v>
      </c>
      <c r="QW55">
        <v>516.80077924352213</v>
      </c>
      <c r="QX55">
        <v>666.82042494716245</v>
      </c>
      <c r="QY55">
        <v>901.58531460049562</v>
      </c>
      <c r="QZ55">
        <v>1147.0407388343028</v>
      </c>
      <c r="RA55">
        <v>1420.6971163266146</v>
      </c>
      <c r="RB55">
        <v>1766.6771402068021</v>
      </c>
      <c r="RD55">
        <v>3426.2177728227853</v>
      </c>
      <c r="RE55">
        <v>4002.4736364912642</v>
      </c>
      <c r="RF55">
        <v>4641.9940371013627</v>
      </c>
      <c r="RG55">
        <v>5355.5316874805021</v>
      </c>
      <c r="RH55">
        <v>5677.6484950989907</v>
      </c>
      <c r="RI55">
        <v>5931.9844504276707</v>
      </c>
      <c r="RJ55">
        <v>6113.6669362198136</v>
      </c>
      <c r="RK55">
        <v>6069.7032741197063</v>
      </c>
      <c r="RL55">
        <v>5906.6438385480378</v>
      </c>
      <c r="RN55">
        <v>164.65696232586996</v>
      </c>
      <c r="RO55">
        <v>173.65336511072502</v>
      </c>
      <c r="RP55">
        <v>183.20618398879361</v>
      </c>
      <c r="RQ55">
        <v>193.36672762146964</v>
      </c>
      <c r="RR55">
        <v>204.19242764058589</v>
      </c>
      <c r="RS55">
        <v>215.7476769159901</v>
      </c>
      <c r="RT55">
        <v>228.10477239306087</v>
      </c>
      <c r="RU55">
        <v>241.3449597144504</v>
      </c>
      <c r="RV55">
        <v>255.55956225069909</v>
      </c>
      <c r="RX55">
        <v>680.88609100860799</v>
      </c>
      <c r="RY55">
        <v>756.72809087158214</v>
      </c>
      <c r="RZ55">
        <v>839.33991172077913</v>
      </c>
      <c r="SA55">
        <v>929.62320291438766</v>
      </c>
      <c r="SB55">
        <v>1028.6408151827438</v>
      </c>
      <c r="SC55">
        <v>1221.4769844407142</v>
      </c>
      <c r="SD55">
        <v>1568.4554181933522</v>
      </c>
      <c r="SE55">
        <v>1953.3705755047008</v>
      </c>
      <c r="SF55">
        <v>2387.2557800343275</v>
      </c>
      <c r="SH55">
        <v>2106.1728219033298</v>
      </c>
      <c r="SI55">
        <v>1766.6771402068021</v>
      </c>
      <c r="SJ55">
        <v>1420.6971163266146</v>
      </c>
      <c r="SK55">
        <v>1147.0407388343028</v>
      </c>
      <c r="SL55">
        <v>901.58531460049562</v>
      </c>
      <c r="SM55">
        <v>666.82042494716245</v>
      </c>
      <c r="SN55">
        <v>516.80077924352213</v>
      </c>
      <c r="SO55">
        <v>457.36855274743726</v>
      </c>
      <c r="SP55">
        <v>401.71604696506517</v>
      </c>
      <c r="SR55">
        <v>5540.6958435864435</v>
      </c>
      <c r="SS55">
        <v>5906.6438385480378</v>
      </c>
      <c r="ST55">
        <v>6069.7032741197063</v>
      </c>
      <c r="SU55">
        <v>6113.6669362198136</v>
      </c>
      <c r="SV55">
        <v>5931.9844504276707</v>
      </c>
      <c r="SW55">
        <v>5677.6484950989907</v>
      </c>
      <c r="SX55">
        <v>5355.5316874805021</v>
      </c>
      <c r="SY55">
        <v>4641.9940371013627</v>
      </c>
      <c r="SZ55">
        <v>4002.4736364912642</v>
      </c>
      <c r="TB55">
        <v>1373.5730217068231</v>
      </c>
      <c r="TC55">
        <v>1232.1353215013305</v>
      </c>
      <c r="TD55">
        <v>1325.1436650516553</v>
      </c>
      <c r="TE55">
        <v>1793.0056724235671</v>
      </c>
      <c r="TF55">
        <v>2006.9588970519176</v>
      </c>
      <c r="TG55">
        <v>2100.7306076002837</v>
      </c>
      <c r="TH55">
        <v>2247.5020828181105</v>
      </c>
      <c r="TI55">
        <v>2371.2314606817231</v>
      </c>
      <c r="TJ55">
        <v>2352.1089224900916</v>
      </c>
      <c r="TL55">
        <v>1940.2539743670739</v>
      </c>
      <c r="TM55">
        <v>1965.0354628603759</v>
      </c>
      <c r="TN55">
        <v>2086.7394560991761</v>
      </c>
      <c r="TO55">
        <v>2337.4342763468921</v>
      </c>
      <c r="TP55">
        <v>2736.4438682176115</v>
      </c>
      <c r="TQ55">
        <v>3297.6564821338093</v>
      </c>
      <c r="TR55">
        <v>3839.5820560770862</v>
      </c>
      <c r="TS55">
        <v>4313.4439400603496</v>
      </c>
      <c r="TT55">
        <v>4692.5018853101346</v>
      </c>
      <c r="TV55">
        <v>2229.692753605515</v>
      </c>
      <c r="TW55">
        <v>2352.1089224900916</v>
      </c>
      <c r="TX55">
        <v>2371.2314606817231</v>
      </c>
      <c r="TY55">
        <v>2247.5020828181105</v>
      </c>
      <c r="TZ55">
        <v>2100.7306076002837</v>
      </c>
      <c r="UA55">
        <v>2006.9588970519176</v>
      </c>
      <c r="UB55">
        <v>1793.0056724235671</v>
      </c>
      <c r="UC55">
        <v>1325.1436650516553</v>
      </c>
      <c r="UD55">
        <v>1232.1353215013305</v>
      </c>
      <c r="UF55">
        <v>5090.5558117976188</v>
      </c>
      <c r="UG55">
        <v>4692.5018853101346</v>
      </c>
      <c r="UH55">
        <v>4313.4439400603496</v>
      </c>
      <c r="UI55">
        <v>3839.5820560770862</v>
      </c>
      <c r="UJ55">
        <v>3297.6564821338093</v>
      </c>
      <c r="UK55">
        <v>2736.4438682176115</v>
      </c>
      <c r="UL55">
        <v>2337.4342763468921</v>
      </c>
      <c r="UM55">
        <v>2086.7394560991761</v>
      </c>
      <c r="UN55">
        <v>1965.0354628603759</v>
      </c>
      <c r="UP55">
        <v>349.64612374330704</v>
      </c>
      <c r="UQ55">
        <v>401.71604696506517</v>
      </c>
      <c r="UR55">
        <v>457.36855274743726</v>
      </c>
      <c r="US55">
        <v>516.80077924352213</v>
      </c>
      <c r="UT55">
        <v>666.82042494716245</v>
      </c>
      <c r="UU55">
        <v>901.58531460049562</v>
      </c>
      <c r="UV55">
        <v>1147.0407388343028</v>
      </c>
      <c r="UW55">
        <v>1420.6971163266146</v>
      </c>
      <c r="UX55">
        <v>1766.6771402068021</v>
      </c>
      <c r="UZ55">
        <v>3426.2177728227853</v>
      </c>
      <c r="VA55">
        <v>4002.4736364912642</v>
      </c>
      <c r="VB55">
        <v>4641.9940371013627</v>
      </c>
      <c r="VC55">
        <v>5355.5316874805021</v>
      </c>
      <c r="VD55">
        <v>5677.6484950989907</v>
      </c>
      <c r="VE55">
        <v>5931.9844504276707</v>
      </c>
      <c r="VF55">
        <v>6113.6669362198136</v>
      </c>
      <c r="VG55">
        <v>6069.7032741197063</v>
      </c>
      <c r="VH55">
        <v>5906.6438385480378</v>
      </c>
      <c r="VJ55">
        <v>164.65696232586996</v>
      </c>
      <c r="VK55">
        <v>173.65336511072502</v>
      </c>
      <c r="VL55">
        <v>183.20618398879361</v>
      </c>
      <c r="VM55">
        <v>193.36672762146964</v>
      </c>
      <c r="VN55">
        <v>204.19242764058589</v>
      </c>
      <c r="VO55">
        <v>215.7476769159901</v>
      </c>
      <c r="VP55">
        <v>228.10477239306087</v>
      </c>
      <c r="VQ55">
        <v>241.3449597144504</v>
      </c>
      <c r="VR55">
        <v>255.55956225069909</v>
      </c>
      <c r="VT55">
        <v>680.88609100860799</v>
      </c>
      <c r="VU55">
        <v>756.72809087158214</v>
      </c>
      <c r="VV55">
        <v>839.33991172077913</v>
      </c>
      <c r="VW55">
        <v>929.62320291438766</v>
      </c>
      <c r="VX55">
        <v>1028.6408151827438</v>
      </c>
      <c r="VY55">
        <v>1221.4769844407142</v>
      </c>
      <c r="VZ55">
        <v>1568.4554181933522</v>
      </c>
      <c r="WA55">
        <v>1953.3705755047008</v>
      </c>
      <c r="WB55">
        <v>2387.2557800343275</v>
      </c>
      <c r="WC55">
        <v>2881.6256923536221</v>
      </c>
    </row>
    <row r="56" spans="2:601">
      <c r="B56">
        <v>4394.4954215688804</v>
      </c>
      <c r="C56">
        <v>4127.2300709374067</v>
      </c>
      <c r="D56">
        <v>3406.5610870660539</v>
      </c>
      <c r="E56">
        <v>2703.6438061944082</v>
      </c>
      <c r="F56">
        <v>2120.0186339781899</v>
      </c>
      <c r="G56">
        <v>1645.5350142784364</v>
      </c>
      <c r="H56">
        <v>1229.9553290130389</v>
      </c>
      <c r="I56">
        <v>863.06105571253897</v>
      </c>
      <c r="J56">
        <v>710.41279098699545</v>
      </c>
      <c r="L56">
        <v>6511.8823176342194</v>
      </c>
      <c r="M56">
        <v>6645.0046447380155</v>
      </c>
      <c r="N56">
        <v>6481.8099907248907</v>
      </c>
      <c r="O56">
        <v>6146.8247460994935</v>
      </c>
      <c r="P56">
        <v>5581.53409732209</v>
      </c>
      <c r="Q56">
        <v>4760.4044373500028</v>
      </c>
      <c r="R56">
        <v>4034.8119233369925</v>
      </c>
      <c r="S56">
        <v>3355.0529120745186</v>
      </c>
      <c r="T56">
        <v>2719.8735686845671</v>
      </c>
      <c r="V56">
        <v>1808.2366064313328</v>
      </c>
      <c r="W56">
        <v>2098.2254014628897</v>
      </c>
      <c r="X56">
        <v>2380.7105355183157</v>
      </c>
      <c r="Y56">
        <v>2622.0751356131937</v>
      </c>
      <c r="Z56">
        <v>3023.3900494481518</v>
      </c>
      <c r="AA56">
        <v>3392.6559583788721</v>
      </c>
      <c r="AB56">
        <v>3760.501343922695</v>
      </c>
      <c r="AC56">
        <v>4175.2157461770776</v>
      </c>
      <c r="AD56">
        <v>4475.8680870428498</v>
      </c>
      <c r="AF56">
        <v>2140.2942446213847</v>
      </c>
      <c r="AG56">
        <v>2078.02420762573</v>
      </c>
      <c r="AH56">
        <v>2153.8655052420172</v>
      </c>
      <c r="AI56">
        <v>2490.3959786407409</v>
      </c>
      <c r="AJ56">
        <v>3087.8840618192125</v>
      </c>
      <c r="AK56">
        <v>3877.6293388563481</v>
      </c>
      <c r="AL56">
        <v>4562.7082673145105</v>
      </c>
      <c r="AM56">
        <v>5170.0946490390306</v>
      </c>
      <c r="AN56">
        <v>5746.2651984964605</v>
      </c>
      <c r="AP56">
        <v>4553.8491120221706</v>
      </c>
      <c r="AQ56">
        <v>4475.8680870428498</v>
      </c>
      <c r="AR56">
        <v>4175.2157461770776</v>
      </c>
      <c r="AS56">
        <v>3760.501343922695</v>
      </c>
      <c r="AT56">
        <v>3392.6559583788721</v>
      </c>
      <c r="AU56">
        <v>3023.3900494481518</v>
      </c>
      <c r="AV56">
        <v>2622.0751356131937</v>
      </c>
      <c r="AW56">
        <v>2380.7105355183157</v>
      </c>
      <c r="AX56">
        <v>2098.2254014628897</v>
      </c>
      <c r="AZ56">
        <v>6195.79245411175</v>
      </c>
      <c r="BA56">
        <v>5746.2651984964605</v>
      </c>
      <c r="BB56">
        <v>5170.0946490390306</v>
      </c>
      <c r="BC56">
        <v>4562.7082673145105</v>
      </c>
      <c r="BD56">
        <v>3877.6293388563481</v>
      </c>
      <c r="BE56">
        <v>3087.8840618192125</v>
      </c>
      <c r="BF56">
        <v>2490.3959786407409</v>
      </c>
      <c r="BG56">
        <v>2153.8655052420172</v>
      </c>
      <c r="BH56">
        <v>2078.02420762573</v>
      </c>
      <c r="BJ56">
        <v>619.97320819512197</v>
      </c>
      <c r="BK56">
        <v>710.41279098699545</v>
      </c>
      <c r="BL56">
        <v>863.06105571253897</v>
      </c>
      <c r="BM56">
        <v>1229.9553290130389</v>
      </c>
      <c r="BN56">
        <v>1645.5350142784364</v>
      </c>
      <c r="BO56">
        <v>2120.0186339781899</v>
      </c>
      <c r="BP56">
        <v>2703.6438061944082</v>
      </c>
      <c r="BQ56">
        <v>3406.5610870660539</v>
      </c>
      <c r="BR56">
        <v>4127.2300709374067</v>
      </c>
      <c r="BT56">
        <v>2162.9686454231546</v>
      </c>
      <c r="BU56">
        <v>2719.8735686845671</v>
      </c>
      <c r="BV56">
        <v>3355.0529120745186</v>
      </c>
      <c r="BW56">
        <v>4034.8119233369925</v>
      </c>
      <c r="BX56">
        <v>4760.4044373500028</v>
      </c>
      <c r="BY56">
        <v>5581.53409732209</v>
      </c>
      <c r="BZ56">
        <v>6146.8247460994935</v>
      </c>
      <c r="CA56">
        <v>6481.8099907248907</v>
      </c>
      <c r="CB56">
        <v>6645.0046447380155</v>
      </c>
      <c r="CD56">
        <v>234.50528522736272</v>
      </c>
      <c r="CE56">
        <v>247.42644904498826</v>
      </c>
      <c r="CF56">
        <v>261.29857572382537</v>
      </c>
      <c r="CG56">
        <v>276.23016211087111</v>
      </c>
      <c r="CH56">
        <v>292.34678106804614</v>
      </c>
      <c r="CI56">
        <v>309.79456117721804</v>
      </c>
      <c r="CJ56">
        <v>337.58111560949595</v>
      </c>
      <c r="CK56">
        <v>398.44364013444692</v>
      </c>
      <c r="CL56">
        <v>465.17614106507642</v>
      </c>
      <c r="CN56">
        <v>459.93656835906813</v>
      </c>
      <c r="CO56">
        <v>499.14562118282606</v>
      </c>
      <c r="CP56">
        <v>571.83051270140072</v>
      </c>
      <c r="CQ56">
        <v>651.41348731595644</v>
      </c>
      <c r="CR56">
        <v>738.86606929363586</v>
      </c>
      <c r="CS56">
        <v>835.34303052638506</v>
      </c>
      <c r="CT56">
        <v>949.67681388572566</v>
      </c>
      <c r="CU56">
        <v>1083.4204469593333</v>
      </c>
      <c r="CV56">
        <v>1235.4241532877802</v>
      </c>
      <c r="CX56">
        <v>4394.4954215688804</v>
      </c>
      <c r="CY56">
        <v>4127.2300709374067</v>
      </c>
      <c r="CZ56">
        <v>3406.5610870660539</v>
      </c>
      <c r="DA56">
        <v>2703.6438061944082</v>
      </c>
      <c r="DB56">
        <v>2120.0186339781899</v>
      </c>
      <c r="DC56">
        <v>1645.5350142784364</v>
      </c>
      <c r="DD56">
        <v>1229.9553290130389</v>
      </c>
      <c r="DE56">
        <v>863.06105571253897</v>
      </c>
      <c r="DF56">
        <v>710.41279098699545</v>
      </c>
      <c r="DH56">
        <v>6511.8823176342194</v>
      </c>
      <c r="DI56">
        <v>6645.0046447380155</v>
      </c>
      <c r="DJ56">
        <v>6481.8099907248907</v>
      </c>
      <c r="DK56">
        <v>6146.8247460994935</v>
      </c>
      <c r="DL56">
        <v>5581.53409732209</v>
      </c>
      <c r="DM56">
        <v>4760.4044373500028</v>
      </c>
      <c r="DN56">
        <v>4034.8119233369925</v>
      </c>
      <c r="DO56">
        <v>3355.0529120745186</v>
      </c>
      <c r="DP56">
        <v>2719.8735686845671</v>
      </c>
      <c r="DR56">
        <v>1808.2366064313328</v>
      </c>
      <c r="DS56">
        <v>2098.2254014628897</v>
      </c>
      <c r="DT56">
        <v>2380.7105355183157</v>
      </c>
      <c r="DU56">
        <v>2622.0751356131937</v>
      </c>
      <c r="DV56">
        <v>3023.3900494481518</v>
      </c>
      <c r="DW56">
        <v>3392.6559583788721</v>
      </c>
      <c r="DX56">
        <v>3760.501343922695</v>
      </c>
      <c r="DY56">
        <v>4175.2157461770776</v>
      </c>
      <c r="DZ56">
        <v>4475.8680870428498</v>
      </c>
      <c r="EB56">
        <v>2140.2942446213847</v>
      </c>
      <c r="EC56">
        <v>2078.02420762573</v>
      </c>
      <c r="ED56">
        <v>2153.8655052420172</v>
      </c>
      <c r="EE56">
        <v>2490.3959786407409</v>
      </c>
      <c r="EF56">
        <v>3087.8840618192125</v>
      </c>
      <c r="EG56">
        <v>3877.6293388563481</v>
      </c>
      <c r="EH56">
        <v>4562.7082673145105</v>
      </c>
      <c r="EI56">
        <v>5170.0946490390306</v>
      </c>
      <c r="EJ56">
        <v>5746.2651984964605</v>
      </c>
      <c r="EL56">
        <v>4553.8491120221706</v>
      </c>
      <c r="EM56">
        <v>4475.8680870428498</v>
      </c>
      <c r="EN56">
        <v>4175.2157461770776</v>
      </c>
      <c r="EO56">
        <v>3760.501343922695</v>
      </c>
      <c r="EP56">
        <v>3392.6559583788721</v>
      </c>
      <c r="EQ56">
        <v>3023.3900494481518</v>
      </c>
      <c r="ER56">
        <v>2622.0751356131937</v>
      </c>
      <c r="ES56">
        <v>2380.7105355183157</v>
      </c>
      <c r="ET56">
        <v>2098.2254014628897</v>
      </c>
      <c r="EV56">
        <v>6195.79245411175</v>
      </c>
      <c r="EW56">
        <v>5746.2651984964605</v>
      </c>
      <c r="EX56">
        <v>5170.0946490390306</v>
      </c>
      <c r="EY56">
        <v>4562.7082673145105</v>
      </c>
      <c r="EZ56">
        <v>3877.6293388563481</v>
      </c>
      <c r="FA56">
        <v>3087.8840618192125</v>
      </c>
      <c r="FB56">
        <v>2490.3959786407409</v>
      </c>
      <c r="FC56">
        <v>2153.8655052420172</v>
      </c>
      <c r="FD56">
        <v>2078.02420762573</v>
      </c>
      <c r="FF56">
        <v>619.97320819512197</v>
      </c>
      <c r="FG56">
        <v>710.41279098699545</v>
      </c>
      <c r="FH56">
        <v>863.06105571253897</v>
      </c>
      <c r="FI56">
        <v>1229.9553290130389</v>
      </c>
      <c r="FJ56">
        <v>1645.5350142784364</v>
      </c>
      <c r="FK56">
        <v>2120.0186339781899</v>
      </c>
      <c r="FL56">
        <v>2703.6438061944082</v>
      </c>
      <c r="FM56">
        <v>3406.5610870660539</v>
      </c>
      <c r="FN56">
        <v>4127.2300709374067</v>
      </c>
      <c r="FP56">
        <v>2162.9686454231546</v>
      </c>
      <c r="FQ56">
        <v>2719.8735686845671</v>
      </c>
      <c r="FR56">
        <v>3355.0529120745186</v>
      </c>
      <c r="FS56">
        <v>4034.8119233369925</v>
      </c>
      <c r="FT56">
        <v>4760.4044373500028</v>
      </c>
      <c r="FU56">
        <v>5581.53409732209</v>
      </c>
      <c r="FV56">
        <v>6146.8247460994935</v>
      </c>
      <c r="FW56">
        <v>6481.8099907248907</v>
      </c>
      <c r="FX56">
        <v>6645.0046447380155</v>
      </c>
      <c r="FZ56">
        <v>234.50528522736272</v>
      </c>
      <c r="GA56">
        <v>247.42644904498826</v>
      </c>
      <c r="GB56">
        <v>261.29857572382537</v>
      </c>
      <c r="GC56">
        <v>276.23016211087111</v>
      </c>
      <c r="GD56">
        <v>292.34678106804614</v>
      </c>
      <c r="GE56">
        <v>309.79456117721804</v>
      </c>
      <c r="GF56">
        <v>337.58111560949595</v>
      </c>
      <c r="GG56">
        <v>398.44364013444692</v>
      </c>
      <c r="GH56">
        <v>465.17614106507642</v>
      </c>
      <c r="GJ56">
        <v>459.93656835906813</v>
      </c>
      <c r="GK56">
        <v>499.14562118282606</v>
      </c>
      <c r="GL56">
        <v>571.83051270140072</v>
      </c>
      <c r="GM56">
        <v>651.41348731595644</v>
      </c>
      <c r="GN56">
        <v>738.86606929363586</v>
      </c>
      <c r="GO56">
        <v>835.34303052638506</v>
      </c>
      <c r="GP56">
        <v>949.67681388572566</v>
      </c>
      <c r="GQ56">
        <v>1083.4204469593333</v>
      </c>
      <c r="GR56">
        <v>1235.4241532877802</v>
      </c>
      <c r="GT56">
        <v>1711.1467767337713</v>
      </c>
      <c r="GU56">
        <v>1505.6775770838192</v>
      </c>
      <c r="GV56">
        <v>1235.5727131421563</v>
      </c>
      <c r="GW56">
        <v>1020.2527313962163</v>
      </c>
      <c r="GX56">
        <v>851.95125392475063</v>
      </c>
      <c r="GY56">
        <v>676.55697603815634</v>
      </c>
      <c r="GZ56">
        <v>500.12114468757954</v>
      </c>
      <c r="HA56">
        <v>442.64630654539553</v>
      </c>
      <c r="HB56">
        <v>396.40785266920517</v>
      </c>
      <c r="HD56">
        <v>4180.7952080063542</v>
      </c>
      <c r="HE56">
        <v>4399.5242633485132</v>
      </c>
      <c r="HF56">
        <v>4509.3061108061856</v>
      </c>
      <c r="HG56">
        <v>4548.7243928778871</v>
      </c>
      <c r="HH56">
        <v>4398.768061468234</v>
      </c>
      <c r="HI56">
        <v>4200.340441616373</v>
      </c>
      <c r="HJ56">
        <v>3894.0276045637888</v>
      </c>
      <c r="HK56">
        <v>3326.6579595323424</v>
      </c>
      <c r="HL56">
        <v>2818.8909959204884</v>
      </c>
      <c r="HN56">
        <v>802.66498995783911</v>
      </c>
      <c r="HO56">
        <v>724.22783006790212</v>
      </c>
      <c r="HP56">
        <v>846.52848944481548</v>
      </c>
      <c r="HQ56">
        <v>1329.9636965806681</v>
      </c>
      <c r="HR56">
        <v>1546.3883621106315</v>
      </c>
      <c r="HS56">
        <v>1560.2152884093659</v>
      </c>
      <c r="HT56">
        <v>1635.026623612825</v>
      </c>
      <c r="HU56">
        <v>1757.6717603863708</v>
      </c>
      <c r="HV56">
        <v>1832.9237367632247</v>
      </c>
      <c r="HX56">
        <v>1793.0905491622548</v>
      </c>
      <c r="HY56">
        <v>1960.6681543487114</v>
      </c>
      <c r="HZ56">
        <v>2185.2768387182114</v>
      </c>
      <c r="IA56">
        <v>2378.9097997891549</v>
      </c>
      <c r="IB56">
        <v>2533.2688614130802</v>
      </c>
      <c r="IC56">
        <v>2789.1945573689018</v>
      </c>
      <c r="ID56">
        <v>3086.1782226653327</v>
      </c>
      <c r="IE56">
        <v>3344.2230889420971</v>
      </c>
      <c r="IF56">
        <v>3595.1503556602815</v>
      </c>
      <c r="IH56">
        <v>1816.0940094976945</v>
      </c>
      <c r="II56">
        <v>1832.9237367632247</v>
      </c>
      <c r="IJ56">
        <v>1757.6717603863708</v>
      </c>
      <c r="IK56">
        <v>1635.026623612825</v>
      </c>
      <c r="IL56">
        <v>1560.2152884093659</v>
      </c>
      <c r="IM56">
        <v>1546.3883621106315</v>
      </c>
      <c r="IN56">
        <v>1329.9636965806681</v>
      </c>
      <c r="IO56">
        <v>846.52848944481548</v>
      </c>
      <c r="IP56">
        <v>724.22783006790212</v>
      </c>
      <c r="IR56">
        <v>3883.7174777221944</v>
      </c>
      <c r="IS56">
        <v>3595.1503556602815</v>
      </c>
      <c r="IT56">
        <v>3344.2230889420971</v>
      </c>
      <c r="IU56">
        <v>3086.1782226653327</v>
      </c>
      <c r="IV56">
        <v>2789.1945573689018</v>
      </c>
      <c r="IW56">
        <v>2533.2688614130802</v>
      </c>
      <c r="IX56">
        <v>2378.9097997891549</v>
      </c>
      <c r="IY56">
        <v>2185.2768387182114</v>
      </c>
      <c r="IZ56">
        <v>1960.6681543487114</v>
      </c>
      <c r="JB56">
        <v>351.97131845325987</v>
      </c>
      <c r="JC56">
        <v>396.40785266920517</v>
      </c>
      <c r="JD56">
        <v>442.64630654539553</v>
      </c>
      <c r="JE56">
        <v>500.12114468757954</v>
      </c>
      <c r="JF56">
        <v>676.55697603815634</v>
      </c>
      <c r="JG56">
        <v>851.95125392475063</v>
      </c>
      <c r="JH56">
        <v>1020.2527313962163</v>
      </c>
      <c r="JI56">
        <v>1235.5727131421563</v>
      </c>
      <c r="JJ56">
        <v>1505.6775770838192</v>
      </c>
      <c r="JL56">
        <v>2361.9352953546963</v>
      </c>
      <c r="JM56">
        <v>2818.8909959204884</v>
      </c>
      <c r="JN56">
        <v>3326.6579595323424</v>
      </c>
      <c r="JO56">
        <v>3894.0276045637888</v>
      </c>
      <c r="JP56">
        <v>4200.340441616373</v>
      </c>
      <c r="JQ56">
        <v>4398.768061468234</v>
      </c>
      <c r="JR56">
        <v>4548.7243928778871</v>
      </c>
      <c r="JS56">
        <v>4509.3061108061856</v>
      </c>
      <c r="JT56">
        <v>4399.5242633485132</v>
      </c>
      <c r="JV56">
        <v>166.03940271194367</v>
      </c>
      <c r="JW56">
        <v>174.57220691889989</v>
      </c>
      <c r="JX56">
        <v>183.58928738832742</v>
      </c>
      <c r="JY56">
        <v>193.12932919920041</v>
      </c>
      <c r="JZ56">
        <v>203.2344495929276</v>
      </c>
      <c r="KA56">
        <v>213.95034104377453</v>
      </c>
      <c r="KB56">
        <v>225.32630426597015</v>
      </c>
      <c r="KC56">
        <v>237.4150902480572</v>
      </c>
      <c r="KD56">
        <v>268.96912577210514</v>
      </c>
      <c r="KF56">
        <v>483.02204217160613</v>
      </c>
      <c r="KG56">
        <v>536.35691150669641</v>
      </c>
      <c r="KH56">
        <v>593.70385584735061</v>
      </c>
      <c r="KI56">
        <v>655.52863522257542</v>
      </c>
      <c r="KJ56">
        <v>722.37127490420676</v>
      </c>
      <c r="KK56">
        <v>817.00500133878597</v>
      </c>
      <c r="KL56">
        <v>1071.5739595100165</v>
      </c>
      <c r="KM56">
        <v>1349.3341887593392</v>
      </c>
      <c r="KN56">
        <v>1653.5610320551539</v>
      </c>
      <c r="KP56">
        <v>1711.1467767337713</v>
      </c>
      <c r="KQ56">
        <v>1505.6775770838192</v>
      </c>
      <c r="KR56">
        <v>1235.5727131421563</v>
      </c>
      <c r="KS56">
        <v>1020.2527313962163</v>
      </c>
      <c r="KT56">
        <v>851.95125392475063</v>
      </c>
      <c r="KU56">
        <v>676.55697603815634</v>
      </c>
      <c r="KV56">
        <v>500.12114468757954</v>
      </c>
      <c r="KW56">
        <v>442.64630654539553</v>
      </c>
      <c r="KX56">
        <v>396.40785266920517</v>
      </c>
      <c r="KZ56">
        <v>4180.7952080063542</v>
      </c>
      <c r="LA56">
        <v>4399.5242633485132</v>
      </c>
      <c r="LB56">
        <v>4509.3061108061856</v>
      </c>
      <c r="LC56">
        <v>4548.7243928778871</v>
      </c>
      <c r="LD56">
        <v>4398.768061468234</v>
      </c>
      <c r="LE56">
        <v>4200.340441616373</v>
      </c>
      <c r="LF56">
        <v>3894.0276045637888</v>
      </c>
      <c r="LG56">
        <v>3326.6579595323424</v>
      </c>
      <c r="LH56">
        <v>2818.8909959204884</v>
      </c>
      <c r="LJ56">
        <v>802.66498995783911</v>
      </c>
      <c r="LK56">
        <v>724.22783006790212</v>
      </c>
      <c r="LL56">
        <v>846.52848944481548</v>
      </c>
      <c r="LM56">
        <v>1329.9636965806681</v>
      </c>
      <c r="LN56">
        <v>1546.3883621106315</v>
      </c>
      <c r="LO56">
        <v>1560.2152884093659</v>
      </c>
      <c r="LP56">
        <v>1635.026623612825</v>
      </c>
      <c r="LQ56">
        <v>1757.6717603863708</v>
      </c>
      <c r="LR56">
        <v>1832.9237367632247</v>
      </c>
      <c r="LT56">
        <v>1793.0905491622548</v>
      </c>
      <c r="LU56">
        <v>1960.6681543487114</v>
      </c>
      <c r="LV56">
        <v>2185.2768387182114</v>
      </c>
      <c r="LW56">
        <v>2378.9097997891549</v>
      </c>
      <c r="LX56">
        <v>2533.2688614130802</v>
      </c>
      <c r="LY56">
        <v>2789.1945573689018</v>
      </c>
      <c r="LZ56">
        <v>3086.1782226653327</v>
      </c>
      <c r="MA56">
        <v>3344.2230889420971</v>
      </c>
      <c r="MB56">
        <v>3595.1503556602815</v>
      </c>
      <c r="MD56">
        <v>1816.0940094976945</v>
      </c>
      <c r="ME56">
        <v>1832.9237367632247</v>
      </c>
      <c r="MF56">
        <v>1757.6717603863708</v>
      </c>
      <c r="MG56">
        <v>1635.026623612825</v>
      </c>
      <c r="MH56">
        <v>1560.2152884093659</v>
      </c>
      <c r="MI56">
        <v>1546.3883621106315</v>
      </c>
      <c r="MJ56">
        <v>1329.9636965806681</v>
      </c>
      <c r="MK56">
        <v>846.52848944481548</v>
      </c>
      <c r="ML56">
        <v>724.22783006790212</v>
      </c>
      <c r="MN56">
        <v>3883.7174777221944</v>
      </c>
      <c r="MO56">
        <v>3595.1503556602815</v>
      </c>
      <c r="MP56">
        <v>3344.2230889420971</v>
      </c>
      <c r="MQ56">
        <v>3086.1782226653327</v>
      </c>
      <c r="MR56">
        <v>2789.1945573689018</v>
      </c>
      <c r="MS56">
        <v>2533.2688614130802</v>
      </c>
      <c r="MT56">
        <v>2378.9097997891549</v>
      </c>
      <c r="MU56">
        <v>2185.2768387182114</v>
      </c>
      <c r="MV56">
        <v>1960.6681543487114</v>
      </c>
      <c r="MX56">
        <v>351.97131845325987</v>
      </c>
      <c r="MY56">
        <v>396.40785266920517</v>
      </c>
      <c r="MZ56">
        <v>442.64630654539553</v>
      </c>
      <c r="NA56">
        <v>500.12114468757954</v>
      </c>
      <c r="NB56">
        <v>676.55697603815634</v>
      </c>
      <c r="NC56">
        <v>851.95125392475063</v>
      </c>
      <c r="ND56">
        <v>1020.2527313962163</v>
      </c>
      <c r="NE56">
        <v>1235.5727131421563</v>
      </c>
      <c r="NF56">
        <v>1505.6775770838192</v>
      </c>
      <c r="NH56">
        <v>2361.9352953546963</v>
      </c>
      <c r="NI56">
        <v>2818.8909959204884</v>
      </c>
      <c r="NJ56">
        <v>3326.6579595323424</v>
      </c>
      <c r="NK56">
        <v>3894.0276045637888</v>
      </c>
      <c r="NL56">
        <v>4200.340441616373</v>
      </c>
      <c r="NM56">
        <v>4398.768061468234</v>
      </c>
      <c r="NN56">
        <v>4548.7243928778871</v>
      </c>
      <c r="NO56">
        <v>4509.3061108061856</v>
      </c>
      <c r="NP56">
        <v>4399.5242633485132</v>
      </c>
      <c r="NR56">
        <v>166.03940271194367</v>
      </c>
      <c r="NS56">
        <v>174.57220691889989</v>
      </c>
      <c r="NT56">
        <v>183.58928738832742</v>
      </c>
      <c r="NU56">
        <v>193.12932919920041</v>
      </c>
      <c r="NV56">
        <v>203.2344495929276</v>
      </c>
      <c r="NW56">
        <v>213.95034104377453</v>
      </c>
      <c r="NX56">
        <v>225.32630426597015</v>
      </c>
      <c r="NY56">
        <v>237.4150902480572</v>
      </c>
      <c r="NZ56">
        <v>268.96912577210514</v>
      </c>
      <c r="OB56">
        <v>483.02204217160613</v>
      </c>
      <c r="OC56">
        <v>536.35691150669641</v>
      </c>
      <c r="OD56">
        <v>593.70385584735061</v>
      </c>
      <c r="OE56">
        <v>655.52863522257542</v>
      </c>
      <c r="OF56">
        <v>722.37127490420676</v>
      </c>
      <c r="OG56">
        <v>817.00500133878597</v>
      </c>
      <c r="OH56">
        <v>1071.5739595100165</v>
      </c>
      <c r="OI56">
        <v>1349.3341887593392</v>
      </c>
      <c r="OJ56">
        <v>1653.5610320551539</v>
      </c>
      <c r="OL56">
        <v>3440.985250673154</v>
      </c>
      <c r="OM56">
        <v>3229.3083478117273</v>
      </c>
      <c r="ON56">
        <v>2676.5040486437192</v>
      </c>
      <c r="OO56">
        <v>2135.0369396887154</v>
      </c>
      <c r="OP56">
        <v>1687.8183147131465</v>
      </c>
      <c r="OQ56">
        <v>1328.3681960325255</v>
      </c>
      <c r="OR56">
        <v>1004.3270209573147</v>
      </c>
      <c r="OS56">
        <v>710.97685134189021</v>
      </c>
      <c r="OT56">
        <v>597.88489027316132</v>
      </c>
      <c r="OV56">
        <v>5401.2207620549925</v>
      </c>
      <c r="OW56">
        <v>5616.3363590499312</v>
      </c>
      <c r="OX56">
        <v>5666.4844846915312</v>
      </c>
      <c r="OY56">
        <v>5540.2725230462402</v>
      </c>
      <c r="OZ56">
        <v>5297.7007550788103</v>
      </c>
      <c r="PA56">
        <v>4969.1728045919672</v>
      </c>
      <c r="PB56">
        <v>4238.8678793664394</v>
      </c>
      <c r="PC56">
        <v>3599.259886722084</v>
      </c>
      <c r="PD56">
        <v>3032.0802219228126</v>
      </c>
      <c r="PF56">
        <v>1893.2951881183781</v>
      </c>
      <c r="PG56">
        <v>1948.1629407436999</v>
      </c>
      <c r="PH56">
        <v>2055.4635667831917</v>
      </c>
      <c r="PI56">
        <v>2340.8722286849311</v>
      </c>
      <c r="PJ56">
        <v>2663.2510228854512</v>
      </c>
      <c r="PK56">
        <v>2882.7257477582348</v>
      </c>
      <c r="PL56">
        <v>3116.4779599109761</v>
      </c>
      <c r="PM56">
        <v>3383.1950955224661</v>
      </c>
      <c r="PN56">
        <v>3567.9362760506119</v>
      </c>
      <c r="PP56">
        <v>1817.3169836297564</v>
      </c>
      <c r="PQ56">
        <v>1927.1057482254787</v>
      </c>
      <c r="PR56">
        <v>2119.4276603428175</v>
      </c>
      <c r="PS56">
        <v>2448.0625814361088</v>
      </c>
      <c r="PT56">
        <v>2884.8172979222368</v>
      </c>
      <c r="PU56">
        <v>3400.0569582939743</v>
      </c>
      <c r="PV56">
        <v>3830.6440391913202</v>
      </c>
      <c r="PW56">
        <v>4200.0898794423747</v>
      </c>
      <c r="PX56">
        <v>4571.1878078159552</v>
      </c>
      <c r="PZ56">
        <v>3584.3565304401691</v>
      </c>
      <c r="QA56">
        <v>3567.9362760506119</v>
      </c>
      <c r="QB56">
        <v>3383.1950955224661</v>
      </c>
      <c r="QC56">
        <v>3116.4779599109761</v>
      </c>
      <c r="QD56">
        <v>2882.7257477582348</v>
      </c>
      <c r="QE56">
        <v>2663.2510228854512</v>
      </c>
      <c r="QF56">
        <v>2340.8722286849311</v>
      </c>
      <c r="QG56">
        <v>2055.4635667831917</v>
      </c>
      <c r="QH56">
        <v>1948.1629407436999</v>
      </c>
      <c r="QJ56">
        <v>5033.2676926601425</v>
      </c>
      <c r="QK56">
        <v>4571.1878078159552</v>
      </c>
      <c r="QL56">
        <v>4200.0898794423747</v>
      </c>
      <c r="QM56">
        <v>3830.6440391913202</v>
      </c>
      <c r="QN56">
        <v>3400.0569582939743</v>
      </c>
      <c r="QO56">
        <v>2884.8172979222368</v>
      </c>
      <c r="QP56">
        <v>2448.0625814361088</v>
      </c>
      <c r="QQ56">
        <v>2119.4276603428175</v>
      </c>
      <c r="QR56">
        <v>1927.1057482254787</v>
      </c>
      <c r="QT56">
        <v>526.1105833763213</v>
      </c>
      <c r="QU56">
        <v>597.88489027316132</v>
      </c>
      <c r="QV56">
        <v>710.97685134189021</v>
      </c>
      <c r="QW56">
        <v>1004.3270209573147</v>
      </c>
      <c r="QX56">
        <v>1328.3681960325255</v>
      </c>
      <c r="QY56">
        <v>1687.8183147131465</v>
      </c>
      <c r="QZ56">
        <v>2135.0369396887154</v>
      </c>
      <c r="RA56">
        <v>2676.5040486437192</v>
      </c>
      <c r="RB56">
        <v>3229.3083478117273</v>
      </c>
      <c r="RD56">
        <v>2515.2055666311999</v>
      </c>
      <c r="RE56">
        <v>3032.0802219228126</v>
      </c>
      <c r="RF56">
        <v>3599.259886722084</v>
      </c>
      <c r="RG56">
        <v>4238.8678793664394</v>
      </c>
      <c r="RH56">
        <v>4969.1728045919672</v>
      </c>
      <c r="RI56">
        <v>5297.7007550788103</v>
      </c>
      <c r="RJ56">
        <v>5540.2725230462402</v>
      </c>
      <c r="RK56">
        <v>5666.4844846915312</v>
      </c>
      <c r="RL56">
        <v>5616.3363590499312</v>
      </c>
      <c r="RN56">
        <v>207.60775046327629</v>
      </c>
      <c r="RO56">
        <v>218.77734959477601</v>
      </c>
      <c r="RP56">
        <v>230.71040377231745</v>
      </c>
      <c r="RQ56">
        <v>243.48724426152398</v>
      </c>
      <c r="RR56">
        <v>257.19975564317627</v>
      </c>
      <c r="RS56">
        <v>271.95350082592586</v>
      </c>
      <c r="RT56">
        <v>293.57371775171907</v>
      </c>
      <c r="RU56">
        <v>344.79026028253492</v>
      </c>
      <c r="RV56">
        <v>400.24591212063075</v>
      </c>
      <c r="RX56">
        <v>509.70706999479705</v>
      </c>
      <c r="RY56">
        <v>574.11633979509168</v>
      </c>
      <c r="RZ56">
        <v>644.08604491627227</v>
      </c>
      <c r="SA56">
        <v>720.34106647204794</v>
      </c>
      <c r="SB56">
        <v>803.73413973761569</v>
      </c>
      <c r="SC56">
        <v>895.2746179535759</v>
      </c>
      <c r="SD56">
        <v>996.16519347106555</v>
      </c>
      <c r="SE56">
        <v>1284.6533301223117</v>
      </c>
      <c r="SF56">
        <v>1649.7842425963117</v>
      </c>
      <c r="SH56">
        <v>3440.985250673154</v>
      </c>
      <c r="SI56">
        <v>3229.3083478117273</v>
      </c>
      <c r="SJ56">
        <v>2676.5040486437192</v>
      </c>
      <c r="SK56">
        <v>2135.0369396887154</v>
      </c>
      <c r="SL56">
        <v>1687.8183147131465</v>
      </c>
      <c r="SM56">
        <v>1328.3681960325255</v>
      </c>
      <c r="SN56">
        <v>1004.3270209573147</v>
      </c>
      <c r="SO56">
        <v>710.97685134189021</v>
      </c>
      <c r="SP56">
        <v>597.88489027316132</v>
      </c>
      <c r="SR56">
        <v>5401.2207620549925</v>
      </c>
      <c r="SS56">
        <v>5616.3363590499312</v>
      </c>
      <c r="ST56">
        <v>5666.4844846915312</v>
      </c>
      <c r="SU56">
        <v>5540.2725230462402</v>
      </c>
      <c r="SV56">
        <v>5297.7007550788103</v>
      </c>
      <c r="SW56">
        <v>4969.1728045919672</v>
      </c>
      <c r="SX56">
        <v>4238.8678793664394</v>
      </c>
      <c r="SY56">
        <v>3599.259886722084</v>
      </c>
      <c r="SZ56">
        <v>3032.0802219228126</v>
      </c>
      <c r="TB56">
        <v>1893.2951881183781</v>
      </c>
      <c r="TC56">
        <v>1948.1629407436999</v>
      </c>
      <c r="TD56">
        <v>2055.4635667831917</v>
      </c>
      <c r="TE56">
        <v>2340.8722286849311</v>
      </c>
      <c r="TF56">
        <v>2663.2510228854512</v>
      </c>
      <c r="TG56">
        <v>2882.7257477582348</v>
      </c>
      <c r="TH56">
        <v>3116.4779599109761</v>
      </c>
      <c r="TI56">
        <v>3383.1950955224661</v>
      </c>
      <c r="TJ56">
        <v>3567.9362760506119</v>
      </c>
      <c r="TL56">
        <v>1817.3169836297564</v>
      </c>
      <c r="TM56">
        <v>1927.1057482254787</v>
      </c>
      <c r="TN56">
        <v>2119.4276603428175</v>
      </c>
      <c r="TO56">
        <v>2448.0625814361088</v>
      </c>
      <c r="TP56">
        <v>2884.8172979222368</v>
      </c>
      <c r="TQ56">
        <v>3400.0569582939743</v>
      </c>
      <c r="TR56">
        <v>3830.6440391913202</v>
      </c>
      <c r="TS56">
        <v>4200.0898794423747</v>
      </c>
      <c r="TT56">
        <v>4571.1878078159552</v>
      </c>
      <c r="TV56">
        <v>3584.3565304401691</v>
      </c>
      <c r="TW56">
        <v>3567.9362760506119</v>
      </c>
      <c r="TX56">
        <v>3383.1950955224661</v>
      </c>
      <c r="TY56">
        <v>3116.4779599109761</v>
      </c>
      <c r="TZ56">
        <v>2882.7257477582348</v>
      </c>
      <c r="UA56">
        <v>2663.2510228854512</v>
      </c>
      <c r="UB56">
        <v>2340.8722286849311</v>
      </c>
      <c r="UC56">
        <v>2055.4635667831917</v>
      </c>
      <c r="UD56">
        <v>1948.1629407436999</v>
      </c>
      <c r="UF56">
        <v>5033.2676926601425</v>
      </c>
      <c r="UG56">
        <v>4571.1878078159552</v>
      </c>
      <c r="UH56">
        <v>4200.0898794423747</v>
      </c>
      <c r="UI56">
        <v>3830.6440391913202</v>
      </c>
      <c r="UJ56">
        <v>3400.0569582939743</v>
      </c>
      <c r="UK56">
        <v>2884.8172979222368</v>
      </c>
      <c r="UL56">
        <v>2448.0625814361088</v>
      </c>
      <c r="UM56">
        <v>2119.4276603428175</v>
      </c>
      <c r="UN56">
        <v>1927.1057482254787</v>
      </c>
      <c r="UP56">
        <v>526.1105833763213</v>
      </c>
      <c r="UQ56">
        <v>597.88489027316132</v>
      </c>
      <c r="UR56">
        <v>710.97685134189021</v>
      </c>
      <c r="US56">
        <v>1004.3270209573147</v>
      </c>
      <c r="UT56">
        <v>1328.3681960325255</v>
      </c>
      <c r="UU56">
        <v>1687.8183147131465</v>
      </c>
      <c r="UV56">
        <v>2135.0369396887154</v>
      </c>
      <c r="UW56">
        <v>2676.5040486437192</v>
      </c>
      <c r="UX56">
        <v>3229.3083478117273</v>
      </c>
      <c r="UZ56">
        <v>2515.2055666311999</v>
      </c>
      <c r="VA56">
        <v>3032.0802219228126</v>
      </c>
      <c r="VB56">
        <v>3599.259886722084</v>
      </c>
      <c r="VC56">
        <v>4238.8678793664394</v>
      </c>
      <c r="VD56">
        <v>4969.1728045919672</v>
      </c>
      <c r="VE56">
        <v>5297.7007550788103</v>
      </c>
      <c r="VF56">
        <v>5540.2725230462402</v>
      </c>
      <c r="VG56">
        <v>5666.4844846915312</v>
      </c>
      <c r="VH56">
        <v>5616.3363590499312</v>
      </c>
      <c r="VJ56">
        <v>207.60775046327629</v>
      </c>
      <c r="VK56">
        <v>218.77734959477601</v>
      </c>
      <c r="VL56">
        <v>230.71040377231745</v>
      </c>
      <c r="VM56">
        <v>243.48724426152398</v>
      </c>
      <c r="VN56">
        <v>257.19975564317627</v>
      </c>
      <c r="VO56">
        <v>271.95350082592586</v>
      </c>
      <c r="VP56">
        <v>293.57371775171907</v>
      </c>
      <c r="VQ56">
        <v>344.79026028253492</v>
      </c>
      <c r="VR56">
        <v>400.24591212063075</v>
      </c>
      <c r="VT56">
        <v>509.70706999479705</v>
      </c>
      <c r="VU56">
        <v>574.11633979509168</v>
      </c>
      <c r="VV56">
        <v>644.08604491627227</v>
      </c>
      <c r="VW56">
        <v>720.34106647204794</v>
      </c>
      <c r="VX56">
        <v>803.73413973761569</v>
      </c>
      <c r="VY56">
        <v>895.2746179535759</v>
      </c>
      <c r="VZ56">
        <v>996.16519347106555</v>
      </c>
      <c r="WA56">
        <v>1284.6533301223117</v>
      </c>
      <c r="WB56">
        <v>1649.7842425963117</v>
      </c>
      <c r="WC56">
        <v>2057.4613255729728</v>
      </c>
    </row>
    <row r="57" spans="2:601">
      <c r="B57">
        <v>5176.725394218669</v>
      </c>
      <c r="C57">
        <v>4903.5060766668166</v>
      </c>
      <c r="D57">
        <v>4569.1344275235006</v>
      </c>
      <c r="E57">
        <v>3739.7556836665321</v>
      </c>
      <c r="F57">
        <v>3027.1604348269652</v>
      </c>
      <c r="G57">
        <v>2416.6058530042546</v>
      </c>
      <c r="H57">
        <v>1893.6141940625484</v>
      </c>
      <c r="I57">
        <v>1437.7092092347539</v>
      </c>
      <c r="J57">
        <v>1037.0323225212505</v>
      </c>
      <c r="L57">
        <v>6092.00297468795</v>
      </c>
      <c r="M57">
        <v>6074.7406504464261</v>
      </c>
      <c r="N57">
        <v>5747.7645942390436</v>
      </c>
      <c r="O57">
        <v>5397.3270089365742</v>
      </c>
      <c r="P57">
        <v>4533.0293546398625</v>
      </c>
      <c r="Q57">
        <v>3775.8829929549511</v>
      </c>
      <c r="R57">
        <v>3095.7829940463275</v>
      </c>
      <c r="S57">
        <v>2472.7597661824138</v>
      </c>
      <c r="T57">
        <v>1937.3340056857744</v>
      </c>
      <c r="V57">
        <v>1897.2717691337225</v>
      </c>
      <c r="W57">
        <v>2147.0902608472688</v>
      </c>
      <c r="X57">
        <v>2396.329608901121</v>
      </c>
      <c r="Y57">
        <v>2751.9975698943827</v>
      </c>
      <c r="Z57">
        <v>3192.9557221359319</v>
      </c>
      <c r="AA57">
        <v>3656.8529458892108</v>
      </c>
      <c r="AB57">
        <v>4063.6620363730208</v>
      </c>
      <c r="AC57">
        <v>4520.2253899360594</v>
      </c>
      <c r="AD57">
        <v>4900.7605210102965</v>
      </c>
      <c r="AF57">
        <v>1940.9487096093187</v>
      </c>
      <c r="AG57">
        <v>1995.5383249514582</v>
      </c>
      <c r="AH57">
        <v>2207.622824695391</v>
      </c>
      <c r="AI57">
        <v>2631.2590488095893</v>
      </c>
      <c r="AJ57">
        <v>3289.2865401619379</v>
      </c>
      <c r="AK57">
        <v>3944.7040114075376</v>
      </c>
      <c r="AL57">
        <v>4479.9938782399422</v>
      </c>
      <c r="AM57">
        <v>4931.3818194690803</v>
      </c>
      <c r="AN57">
        <v>5486.3885189793473</v>
      </c>
      <c r="AP57">
        <v>5105.3422240902255</v>
      </c>
      <c r="AQ57">
        <v>4900.7605210102965</v>
      </c>
      <c r="AR57">
        <v>4520.2253899360594</v>
      </c>
      <c r="AS57">
        <v>4063.6620363730208</v>
      </c>
      <c r="AT57">
        <v>3656.8529458892108</v>
      </c>
      <c r="AU57">
        <v>3192.9557221359319</v>
      </c>
      <c r="AV57">
        <v>2751.9975698943827</v>
      </c>
      <c r="AW57">
        <v>2396.329608901121</v>
      </c>
      <c r="AX57">
        <v>2147.0902608472688</v>
      </c>
      <c r="AZ57">
        <v>5935.4298901313559</v>
      </c>
      <c r="BA57">
        <v>5486.3885189793473</v>
      </c>
      <c r="BB57">
        <v>4931.3818194690803</v>
      </c>
      <c r="BC57">
        <v>4479.9938782399422</v>
      </c>
      <c r="BD57">
        <v>3944.7040114075376</v>
      </c>
      <c r="BE57">
        <v>3289.2865401619379</v>
      </c>
      <c r="BF57">
        <v>2631.2590488095893</v>
      </c>
      <c r="BG57">
        <v>2207.622824695391</v>
      </c>
      <c r="BH57">
        <v>1995.5383249514582</v>
      </c>
      <c r="BJ57">
        <v>842.82221304818313</v>
      </c>
      <c r="BK57">
        <v>1037.0323225212505</v>
      </c>
      <c r="BL57">
        <v>1437.7092092347539</v>
      </c>
      <c r="BM57">
        <v>1893.6141940625484</v>
      </c>
      <c r="BN57">
        <v>2416.6058530042546</v>
      </c>
      <c r="BO57">
        <v>3027.1604348269652</v>
      </c>
      <c r="BP57">
        <v>3739.7556836665321</v>
      </c>
      <c r="BQ57">
        <v>4569.1344275235006</v>
      </c>
      <c r="BR57">
        <v>4903.5060766668166</v>
      </c>
      <c r="BT57">
        <v>1475.2596412195232</v>
      </c>
      <c r="BU57">
        <v>1937.3340056857744</v>
      </c>
      <c r="BV57">
        <v>2472.7597661824138</v>
      </c>
      <c r="BW57">
        <v>3095.7829940463275</v>
      </c>
      <c r="BX57">
        <v>3775.8829929549511</v>
      </c>
      <c r="BY57">
        <v>4533.0293546398625</v>
      </c>
      <c r="BZ57">
        <v>5397.3270089365742</v>
      </c>
      <c r="CA57">
        <v>5747.7645942390436</v>
      </c>
      <c r="CB57">
        <v>6074.7406504464261</v>
      </c>
      <c r="CD57">
        <v>296.30335044626838</v>
      </c>
      <c r="CE57">
        <v>312.11472210389923</v>
      </c>
      <c r="CF57">
        <v>329.13966848358865</v>
      </c>
      <c r="CG57">
        <v>347.52229862670487</v>
      </c>
      <c r="CH57">
        <v>367.43029113554826</v>
      </c>
      <c r="CI57">
        <v>418.4100453879775</v>
      </c>
      <c r="CJ57">
        <v>487.06516683422592</v>
      </c>
      <c r="CK57">
        <v>562.63802543888153</v>
      </c>
      <c r="CL57">
        <v>646.20324681812838</v>
      </c>
      <c r="CN57">
        <v>392.97102156139346</v>
      </c>
      <c r="CO57">
        <v>413.37480026443643</v>
      </c>
      <c r="CP57">
        <v>435.41114139140444</v>
      </c>
      <c r="CQ57">
        <v>499.28218912590222</v>
      </c>
      <c r="CR57">
        <v>573.91938232676307</v>
      </c>
      <c r="CS57">
        <v>656.00147405573546</v>
      </c>
      <c r="CT57">
        <v>746.6459080721279</v>
      </c>
      <c r="CU57">
        <v>847.19699129819719</v>
      </c>
      <c r="CV57">
        <v>959.28473669991752</v>
      </c>
      <c r="CX57">
        <v>5176.725394218669</v>
      </c>
      <c r="CY57">
        <v>4903.5060766668166</v>
      </c>
      <c r="CZ57">
        <v>4569.1344275235006</v>
      </c>
      <c r="DA57">
        <v>3739.7556836665321</v>
      </c>
      <c r="DB57">
        <v>3027.1604348269652</v>
      </c>
      <c r="DC57">
        <v>2416.6058530042546</v>
      </c>
      <c r="DD57">
        <v>1893.6141940625484</v>
      </c>
      <c r="DE57">
        <v>1437.7092092347539</v>
      </c>
      <c r="DF57">
        <v>1037.0323225212505</v>
      </c>
      <c r="DH57">
        <v>6092.00297468795</v>
      </c>
      <c r="DI57">
        <v>6074.7406504464261</v>
      </c>
      <c r="DJ57">
        <v>5747.7645942390436</v>
      </c>
      <c r="DK57">
        <v>5397.3270089365742</v>
      </c>
      <c r="DL57">
        <v>4533.0293546398625</v>
      </c>
      <c r="DM57">
        <v>3775.8829929549511</v>
      </c>
      <c r="DN57">
        <v>3095.7829940463275</v>
      </c>
      <c r="DO57">
        <v>2472.7597661824138</v>
      </c>
      <c r="DP57">
        <v>1937.3340056857744</v>
      </c>
      <c r="DR57">
        <v>1897.2717691337225</v>
      </c>
      <c r="DS57">
        <v>2147.0902608472688</v>
      </c>
      <c r="DT57">
        <v>2396.329608901121</v>
      </c>
      <c r="DU57">
        <v>2751.9975698943827</v>
      </c>
      <c r="DV57">
        <v>3192.9557221359319</v>
      </c>
      <c r="DW57">
        <v>3656.8529458892108</v>
      </c>
      <c r="DX57">
        <v>4063.6620363730208</v>
      </c>
      <c r="DY57">
        <v>4520.2253899360594</v>
      </c>
      <c r="DZ57">
        <v>4900.7605210102965</v>
      </c>
      <c r="EB57">
        <v>1940.9487096093187</v>
      </c>
      <c r="EC57">
        <v>1995.5383249514582</v>
      </c>
      <c r="ED57">
        <v>2207.622824695391</v>
      </c>
      <c r="EE57">
        <v>2631.2590488095893</v>
      </c>
      <c r="EF57">
        <v>3289.2865401619379</v>
      </c>
      <c r="EG57">
        <v>3944.7040114075376</v>
      </c>
      <c r="EH57">
        <v>4479.9938782399422</v>
      </c>
      <c r="EI57">
        <v>4931.3818194690803</v>
      </c>
      <c r="EJ57">
        <v>5486.3885189793473</v>
      </c>
      <c r="EL57">
        <v>5105.3422240902255</v>
      </c>
      <c r="EM57">
        <v>4900.7605210102965</v>
      </c>
      <c r="EN57">
        <v>4520.2253899360594</v>
      </c>
      <c r="EO57">
        <v>4063.6620363730208</v>
      </c>
      <c r="EP57">
        <v>3656.8529458892108</v>
      </c>
      <c r="EQ57">
        <v>3192.9557221359319</v>
      </c>
      <c r="ER57">
        <v>2751.9975698943827</v>
      </c>
      <c r="ES57">
        <v>2396.329608901121</v>
      </c>
      <c r="ET57">
        <v>2147.0902608472688</v>
      </c>
      <c r="EV57">
        <v>5935.4298901313559</v>
      </c>
      <c r="EW57">
        <v>5486.3885189793473</v>
      </c>
      <c r="EX57">
        <v>4931.3818194690803</v>
      </c>
      <c r="EY57">
        <v>4479.9938782399422</v>
      </c>
      <c r="EZ57">
        <v>3944.7040114075376</v>
      </c>
      <c r="FA57">
        <v>3289.2865401619379</v>
      </c>
      <c r="FB57">
        <v>2631.2590488095893</v>
      </c>
      <c r="FC57">
        <v>2207.622824695391</v>
      </c>
      <c r="FD57">
        <v>1995.5383249514582</v>
      </c>
      <c r="FF57">
        <v>842.82221304818313</v>
      </c>
      <c r="FG57">
        <v>1037.0323225212505</v>
      </c>
      <c r="FH57">
        <v>1437.7092092347539</v>
      </c>
      <c r="FI57">
        <v>1893.6141940625484</v>
      </c>
      <c r="FJ57">
        <v>2416.6058530042546</v>
      </c>
      <c r="FK57">
        <v>3027.1604348269652</v>
      </c>
      <c r="FL57">
        <v>3739.7556836665321</v>
      </c>
      <c r="FM57">
        <v>4569.1344275235006</v>
      </c>
      <c r="FN57">
        <v>4903.5060766668166</v>
      </c>
      <c r="FP57">
        <v>1475.2596412195232</v>
      </c>
      <c r="FQ57">
        <v>1937.3340056857744</v>
      </c>
      <c r="FR57">
        <v>2472.7597661824138</v>
      </c>
      <c r="FS57">
        <v>3095.7829940463275</v>
      </c>
      <c r="FT57">
        <v>3775.8829929549511</v>
      </c>
      <c r="FU57">
        <v>4533.0293546398625</v>
      </c>
      <c r="FV57">
        <v>5397.3270089365742</v>
      </c>
      <c r="FW57">
        <v>5747.7645942390436</v>
      </c>
      <c r="FX57">
        <v>6074.7406504464261</v>
      </c>
      <c r="FZ57">
        <v>296.30335044626838</v>
      </c>
      <c r="GA57">
        <v>312.11472210389923</v>
      </c>
      <c r="GB57">
        <v>329.13966848358865</v>
      </c>
      <c r="GC57">
        <v>347.52229862670487</v>
      </c>
      <c r="GD57">
        <v>367.43029113554826</v>
      </c>
      <c r="GE57">
        <v>418.4100453879775</v>
      </c>
      <c r="GF57">
        <v>487.06516683422592</v>
      </c>
      <c r="GG57">
        <v>562.63802543888153</v>
      </c>
      <c r="GH57">
        <v>646.20324681812838</v>
      </c>
      <c r="GJ57">
        <v>392.97102156139346</v>
      </c>
      <c r="GK57">
        <v>413.37480026443643</v>
      </c>
      <c r="GL57">
        <v>435.41114139140444</v>
      </c>
      <c r="GM57">
        <v>499.28218912590222</v>
      </c>
      <c r="GN57">
        <v>573.91938232676307</v>
      </c>
      <c r="GO57">
        <v>656.00147405573546</v>
      </c>
      <c r="GP57">
        <v>746.6459080721279</v>
      </c>
      <c r="GQ57">
        <v>847.19699129819719</v>
      </c>
      <c r="GR57">
        <v>959.28473669991752</v>
      </c>
      <c r="GT57">
        <v>2822.2253970252509</v>
      </c>
      <c r="GU57">
        <v>2670.0291784055376</v>
      </c>
      <c r="GV57">
        <v>2510.2722629531081</v>
      </c>
      <c r="GW57">
        <v>2108.9008600788256</v>
      </c>
      <c r="GX57">
        <v>1732.0142181192082</v>
      </c>
      <c r="GY57">
        <v>1414.4465951636971</v>
      </c>
      <c r="GZ57">
        <v>1152.6670827377759</v>
      </c>
      <c r="HA57">
        <v>907.40710623395057</v>
      </c>
      <c r="HB57">
        <v>678.02394014625725</v>
      </c>
      <c r="HD57">
        <v>4005.2702086815293</v>
      </c>
      <c r="HE57">
        <v>4085.3040189766243</v>
      </c>
      <c r="HF57">
        <v>4112.2304689628018</v>
      </c>
      <c r="HG57">
        <v>3886.8162669244598</v>
      </c>
      <c r="HH57">
        <v>3690.1914156398238</v>
      </c>
      <c r="HI57">
        <v>3188.191092717233</v>
      </c>
      <c r="HJ57">
        <v>2662.3911061329436</v>
      </c>
      <c r="HK57">
        <v>2191.4759165108517</v>
      </c>
      <c r="HL57">
        <v>1813.4305204856735</v>
      </c>
      <c r="HN57">
        <v>1759.2879265299352</v>
      </c>
      <c r="HO57">
        <v>1685.2917267437615</v>
      </c>
      <c r="HP57">
        <v>1667.0472591291036</v>
      </c>
      <c r="HQ57">
        <v>1903.8668371015383</v>
      </c>
      <c r="HR57">
        <v>2189.0167246357287</v>
      </c>
      <c r="HS57">
        <v>2372.3397831867678</v>
      </c>
      <c r="HT57">
        <v>2516.6197106269965</v>
      </c>
      <c r="HU57">
        <v>2685.8950965779395</v>
      </c>
      <c r="HV57">
        <v>2804.3717521182598</v>
      </c>
      <c r="HX57">
        <v>1852.7974681248668</v>
      </c>
      <c r="HY57">
        <v>1967.6247278328292</v>
      </c>
      <c r="HZ57">
        <v>2106.1373155979295</v>
      </c>
      <c r="IA57">
        <v>2257.1430879287127</v>
      </c>
      <c r="IB57">
        <v>2491.4206684473816</v>
      </c>
      <c r="IC57">
        <v>2780.7838663828725</v>
      </c>
      <c r="ID57">
        <v>3024.0832387645523</v>
      </c>
      <c r="IE57">
        <v>3244.3294372852065</v>
      </c>
      <c r="IF57">
        <v>3515.3149521110963</v>
      </c>
      <c r="IH57">
        <v>2841.6342278446728</v>
      </c>
      <c r="II57">
        <v>2804.3717521182598</v>
      </c>
      <c r="IJ57">
        <v>2685.8950965779395</v>
      </c>
      <c r="IK57">
        <v>2516.6197106269965</v>
      </c>
      <c r="IL57">
        <v>2372.3397831867678</v>
      </c>
      <c r="IM57">
        <v>2189.0167246357287</v>
      </c>
      <c r="IN57">
        <v>1903.8668371015383</v>
      </c>
      <c r="IO57">
        <v>1667.0472591291036</v>
      </c>
      <c r="IP57">
        <v>1685.2917267437615</v>
      </c>
      <c r="IR57">
        <v>3800.3038261356301</v>
      </c>
      <c r="IS57">
        <v>3515.3149521110963</v>
      </c>
      <c r="IT57">
        <v>3244.3294372852065</v>
      </c>
      <c r="IU57">
        <v>3024.0832387645523</v>
      </c>
      <c r="IV57">
        <v>2780.7838663828725</v>
      </c>
      <c r="IW57">
        <v>2491.4206684473816</v>
      </c>
      <c r="IX57">
        <v>2257.1430879287127</v>
      </c>
      <c r="IY57">
        <v>2106.1373155979295</v>
      </c>
      <c r="IZ57">
        <v>1967.6247278328292</v>
      </c>
      <c r="JB57">
        <v>554.99982496753148</v>
      </c>
      <c r="JC57">
        <v>678.02394014625725</v>
      </c>
      <c r="JD57">
        <v>907.40710623395057</v>
      </c>
      <c r="JE57">
        <v>1152.6670827377759</v>
      </c>
      <c r="JF57">
        <v>1414.4465951636971</v>
      </c>
      <c r="JG57">
        <v>1732.0142181192082</v>
      </c>
      <c r="JH57">
        <v>2108.9008600788256</v>
      </c>
      <c r="JI57">
        <v>2510.2722629531081</v>
      </c>
      <c r="JJ57">
        <v>2670.0291784055376</v>
      </c>
      <c r="JL57">
        <v>1487.4116982503228</v>
      </c>
      <c r="JM57">
        <v>1813.4305204856735</v>
      </c>
      <c r="JN57">
        <v>2191.4759165108517</v>
      </c>
      <c r="JO57">
        <v>2662.3911061329436</v>
      </c>
      <c r="JP57">
        <v>3188.191092717233</v>
      </c>
      <c r="JQ57">
        <v>3690.1914156398238</v>
      </c>
      <c r="JR57">
        <v>3886.8162669244598</v>
      </c>
      <c r="JS57">
        <v>4112.2304689628018</v>
      </c>
      <c r="JT57">
        <v>4085.3040189766243</v>
      </c>
      <c r="JV57">
        <v>217.39435143245004</v>
      </c>
      <c r="JW57">
        <v>228.16887757121171</v>
      </c>
      <c r="JX57">
        <v>239.62239861285556</v>
      </c>
      <c r="JY57">
        <v>251.81917530132344</v>
      </c>
      <c r="JZ57">
        <v>264.83145424561889</v>
      </c>
      <c r="KA57">
        <v>301.22252231378565</v>
      </c>
      <c r="KB57">
        <v>345.43934414354868</v>
      </c>
      <c r="KC57">
        <v>392.63695529637369</v>
      </c>
      <c r="KD57">
        <v>443.09137232420301</v>
      </c>
      <c r="KF57">
        <v>314.64691013435345</v>
      </c>
      <c r="KG57">
        <v>358.416427761764</v>
      </c>
      <c r="KH57">
        <v>405.24026869326667</v>
      </c>
      <c r="KI57">
        <v>455.44681501184385</v>
      </c>
      <c r="KJ57">
        <v>509.41278122561408</v>
      </c>
      <c r="KK57">
        <v>567.57233634743352</v>
      </c>
      <c r="KL57">
        <v>630.42834209307125</v>
      </c>
      <c r="KM57">
        <v>698.56629221324602</v>
      </c>
      <c r="KN57">
        <v>920.22514397059217</v>
      </c>
      <c r="KP57">
        <v>2822.2253970252509</v>
      </c>
      <c r="KQ57">
        <v>2670.0291784055376</v>
      </c>
      <c r="KR57">
        <v>2510.2722629531081</v>
      </c>
      <c r="KS57">
        <v>2108.9008600788256</v>
      </c>
      <c r="KT57">
        <v>1732.0142181192082</v>
      </c>
      <c r="KU57">
        <v>1414.4465951636971</v>
      </c>
      <c r="KV57">
        <v>1152.6670827377759</v>
      </c>
      <c r="KW57">
        <v>907.40710623395057</v>
      </c>
      <c r="KX57">
        <v>678.02394014625725</v>
      </c>
      <c r="KZ57">
        <v>4005.2702086815293</v>
      </c>
      <c r="LA57">
        <v>4085.3040189766243</v>
      </c>
      <c r="LB57">
        <v>4112.2304689628018</v>
      </c>
      <c r="LC57">
        <v>3886.8162669244598</v>
      </c>
      <c r="LD57">
        <v>3690.1914156398238</v>
      </c>
      <c r="LE57">
        <v>3188.191092717233</v>
      </c>
      <c r="LF57">
        <v>2662.3911061329436</v>
      </c>
      <c r="LG57">
        <v>2191.4759165108517</v>
      </c>
      <c r="LH57">
        <v>1813.4305204856735</v>
      </c>
      <c r="LJ57">
        <v>1759.2879265299352</v>
      </c>
      <c r="LK57">
        <v>1685.2917267437615</v>
      </c>
      <c r="LL57">
        <v>1667.0472591291036</v>
      </c>
      <c r="LM57">
        <v>1903.8668371015383</v>
      </c>
      <c r="LN57">
        <v>2189.0167246357287</v>
      </c>
      <c r="LO57">
        <v>2372.3397831867678</v>
      </c>
      <c r="LP57">
        <v>2516.6197106269965</v>
      </c>
      <c r="LQ57">
        <v>2685.8950965779395</v>
      </c>
      <c r="LR57">
        <v>2804.3717521182598</v>
      </c>
      <c r="LT57">
        <v>1852.7974681248668</v>
      </c>
      <c r="LU57">
        <v>1967.6247278328292</v>
      </c>
      <c r="LV57">
        <v>2106.1373155979295</v>
      </c>
      <c r="LW57">
        <v>2257.1430879287127</v>
      </c>
      <c r="LX57">
        <v>2491.4206684473816</v>
      </c>
      <c r="LY57">
        <v>2780.7838663828725</v>
      </c>
      <c r="LZ57">
        <v>3024.0832387645523</v>
      </c>
      <c r="MA57">
        <v>3244.3294372852065</v>
      </c>
      <c r="MB57">
        <v>3515.3149521110963</v>
      </c>
      <c r="MD57">
        <v>2841.6342278446728</v>
      </c>
      <c r="ME57">
        <v>2804.3717521182598</v>
      </c>
      <c r="MF57">
        <v>2685.8950965779395</v>
      </c>
      <c r="MG57">
        <v>2516.6197106269965</v>
      </c>
      <c r="MH57">
        <v>2372.3397831867678</v>
      </c>
      <c r="MI57">
        <v>2189.0167246357287</v>
      </c>
      <c r="MJ57">
        <v>1903.8668371015383</v>
      </c>
      <c r="MK57">
        <v>1667.0472591291036</v>
      </c>
      <c r="ML57">
        <v>1685.2917267437615</v>
      </c>
      <c r="MN57">
        <v>3800.3038261356301</v>
      </c>
      <c r="MO57">
        <v>3515.3149521110963</v>
      </c>
      <c r="MP57">
        <v>3244.3294372852065</v>
      </c>
      <c r="MQ57">
        <v>3024.0832387645523</v>
      </c>
      <c r="MR57">
        <v>2780.7838663828725</v>
      </c>
      <c r="MS57">
        <v>2491.4206684473816</v>
      </c>
      <c r="MT57">
        <v>2257.1430879287127</v>
      </c>
      <c r="MU57">
        <v>2106.1373155979295</v>
      </c>
      <c r="MV57">
        <v>1967.6247278328292</v>
      </c>
      <c r="MX57">
        <v>554.99982496753148</v>
      </c>
      <c r="MY57">
        <v>678.02394014625725</v>
      </c>
      <c r="MZ57">
        <v>907.40710623395057</v>
      </c>
      <c r="NA57">
        <v>1152.6670827377759</v>
      </c>
      <c r="NB57">
        <v>1414.4465951636971</v>
      </c>
      <c r="NC57">
        <v>1732.0142181192082</v>
      </c>
      <c r="ND57">
        <v>2108.9008600788256</v>
      </c>
      <c r="NE57">
        <v>2510.2722629531081</v>
      </c>
      <c r="NF57">
        <v>2670.0291784055376</v>
      </c>
      <c r="NH57">
        <v>1487.4116982503228</v>
      </c>
      <c r="NI57">
        <v>1813.4305204856735</v>
      </c>
      <c r="NJ57">
        <v>2191.4759165108517</v>
      </c>
      <c r="NK57">
        <v>2662.3911061329436</v>
      </c>
      <c r="NL57">
        <v>3188.191092717233</v>
      </c>
      <c r="NM57">
        <v>3690.1914156398238</v>
      </c>
      <c r="NN57">
        <v>3886.8162669244598</v>
      </c>
      <c r="NO57">
        <v>4112.2304689628018</v>
      </c>
      <c r="NP57">
        <v>4085.3040189766243</v>
      </c>
      <c r="NR57">
        <v>217.39435143245004</v>
      </c>
      <c r="NS57">
        <v>228.16887757121171</v>
      </c>
      <c r="NT57">
        <v>239.62239861285556</v>
      </c>
      <c r="NU57">
        <v>251.81917530132344</v>
      </c>
      <c r="NV57">
        <v>264.83145424561889</v>
      </c>
      <c r="NW57">
        <v>301.22252231378565</v>
      </c>
      <c r="NX57">
        <v>345.43934414354868</v>
      </c>
      <c r="NY57">
        <v>392.63695529637369</v>
      </c>
      <c r="NZ57">
        <v>443.09137232420301</v>
      </c>
      <c r="OB57">
        <v>314.64691013435345</v>
      </c>
      <c r="OC57">
        <v>358.416427761764</v>
      </c>
      <c r="OD57">
        <v>405.24026869326667</v>
      </c>
      <c r="OE57">
        <v>455.44681501184385</v>
      </c>
      <c r="OF57">
        <v>509.41278122561408</v>
      </c>
      <c r="OG57">
        <v>567.57233634743352</v>
      </c>
      <c r="OH57">
        <v>630.42834209307125</v>
      </c>
      <c r="OI57">
        <v>698.56629221324602</v>
      </c>
      <c r="OJ57">
        <v>920.22514397059217</v>
      </c>
      <c r="OL57">
        <v>4480.8408035337743</v>
      </c>
      <c r="OM57">
        <v>4296.6667596120669</v>
      </c>
      <c r="ON57">
        <v>4052.3182685598949</v>
      </c>
      <c r="OO57">
        <v>3416.2209710446186</v>
      </c>
      <c r="OP57">
        <v>2766.5261501599862</v>
      </c>
      <c r="OQ57">
        <v>2207.4529088148684</v>
      </c>
      <c r="OR57">
        <v>1764.4250474968755</v>
      </c>
      <c r="OS57">
        <v>1372.3993850054044</v>
      </c>
      <c r="OT57">
        <v>1023.1354887446012</v>
      </c>
      <c r="OV57">
        <v>5100.6724074109907</v>
      </c>
      <c r="OW57">
        <v>5178.3427570746881</v>
      </c>
      <c r="OX57">
        <v>5118.4799243666203</v>
      </c>
      <c r="OY57">
        <v>4888.4041323450165</v>
      </c>
      <c r="OZ57">
        <v>4544.5971324242892</v>
      </c>
      <c r="PA57">
        <v>3821.6901583262515</v>
      </c>
      <c r="PB57">
        <v>3188.4456628311063</v>
      </c>
      <c r="PC57">
        <v>2631.7063094422915</v>
      </c>
      <c r="PD57">
        <v>2147.279606099793</v>
      </c>
      <c r="PF57">
        <v>1811.9495298308198</v>
      </c>
      <c r="PG57">
        <v>2038.0850173578074</v>
      </c>
      <c r="PH57">
        <v>2291.4214893226176</v>
      </c>
      <c r="PI57">
        <v>2498.8142948424247</v>
      </c>
      <c r="PJ57">
        <v>2833.4270147620282</v>
      </c>
      <c r="PK57">
        <v>3186.7342891220665</v>
      </c>
      <c r="PL57">
        <v>3489.0318985383105</v>
      </c>
      <c r="PM57">
        <v>3855.0613918037534</v>
      </c>
      <c r="PN57">
        <v>4203.555289134214</v>
      </c>
      <c r="PP57">
        <v>1873.8007296060944</v>
      </c>
      <c r="PQ57">
        <v>2096.4178525076436</v>
      </c>
      <c r="PR57">
        <v>2278.7269934584601</v>
      </c>
      <c r="PS57">
        <v>2587.1768974034685</v>
      </c>
      <c r="PT57">
        <v>2926.261579541203</v>
      </c>
      <c r="PU57">
        <v>3336.1074516146782</v>
      </c>
      <c r="PV57">
        <v>3733.3007996510341</v>
      </c>
      <c r="PW57">
        <v>4090.3625859589788</v>
      </c>
      <c r="PX57">
        <v>4487.6033472967811</v>
      </c>
      <c r="PZ57">
        <v>4430.2224481283183</v>
      </c>
      <c r="QA57">
        <v>4203.555289134214</v>
      </c>
      <c r="QB57">
        <v>3855.0613918037534</v>
      </c>
      <c r="QC57">
        <v>3489.0318985383105</v>
      </c>
      <c r="QD57">
        <v>3186.7342891220665</v>
      </c>
      <c r="QE57">
        <v>2833.4270147620282</v>
      </c>
      <c r="QF57">
        <v>2498.8142948424247</v>
      </c>
      <c r="QG57">
        <v>2291.4214893226176</v>
      </c>
      <c r="QH57">
        <v>2038.0850173578074</v>
      </c>
      <c r="QJ57">
        <v>4856.6499786419254</v>
      </c>
      <c r="QK57">
        <v>4487.6033472967811</v>
      </c>
      <c r="QL57">
        <v>4090.3625859589788</v>
      </c>
      <c r="QM57">
        <v>3733.3007996510341</v>
      </c>
      <c r="QN57">
        <v>3336.1074516146782</v>
      </c>
      <c r="QO57">
        <v>2926.261579541203</v>
      </c>
      <c r="QP57">
        <v>2587.1768974034685</v>
      </c>
      <c r="QQ57">
        <v>2278.7269934584601</v>
      </c>
      <c r="QR57">
        <v>2096.4178525076436</v>
      </c>
      <c r="QT57">
        <v>752.00759504021801</v>
      </c>
      <c r="QU57">
        <v>1023.1354887446012</v>
      </c>
      <c r="QV57">
        <v>1372.3993850054044</v>
      </c>
      <c r="QW57">
        <v>1764.4250474968755</v>
      </c>
      <c r="QX57">
        <v>2207.4529088148684</v>
      </c>
      <c r="QY57">
        <v>2766.5261501599862</v>
      </c>
      <c r="QZ57">
        <v>3416.2209710446186</v>
      </c>
      <c r="RA57">
        <v>4052.3182685598949</v>
      </c>
      <c r="RB57">
        <v>4296.6667596120669</v>
      </c>
      <c r="RD57">
        <v>1718.9563521061507</v>
      </c>
      <c r="RE57">
        <v>2147.279606099793</v>
      </c>
      <c r="RF57">
        <v>2631.7063094422915</v>
      </c>
      <c r="RG57">
        <v>3188.4456628311063</v>
      </c>
      <c r="RH57">
        <v>3821.6901583262515</v>
      </c>
      <c r="RI57">
        <v>4544.5971324242892</v>
      </c>
      <c r="RJ57">
        <v>4888.4041323450165</v>
      </c>
      <c r="RK57">
        <v>5118.4799243666203</v>
      </c>
      <c r="RL57">
        <v>5178.3427570746881</v>
      </c>
      <c r="RN57">
        <v>261.9274119148759</v>
      </c>
      <c r="RO57">
        <v>275.73793429402019</v>
      </c>
      <c r="RP57">
        <v>290.55759638559113</v>
      </c>
      <c r="RQ57">
        <v>306.50060072188484</v>
      </c>
      <c r="RR57">
        <v>335.64413460968484</v>
      </c>
      <c r="RS57">
        <v>390.60567997875751</v>
      </c>
      <c r="RT57">
        <v>450.34512147708631</v>
      </c>
      <c r="RU57">
        <v>515.50866584721371</v>
      </c>
      <c r="RV57">
        <v>586.86356709577308</v>
      </c>
      <c r="RX57">
        <v>369.00228473123201</v>
      </c>
      <c r="RY57">
        <v>408.84045976596519</v>
      </c>
      <c r="RZ57">
        <v>467.33702861065285</v>
      </c>
      <c r="SA57">
        <v>530.85075189406598</v>
      </c>
      <c r="SB57">
        <v>600.03985653935865</v>
      </c>
      <c r="SC57">
        <v>675.68051082444379</v>
      </c>
      <c r="SD57">
        <v>758.69398009016186</v>
      </c>
      <c r="SE57">
        <v>850.18151933497938</v>
      </c>
      <c r="SF57">
        <v>996.46549149144323</v>
      </c>
      <c r="SH57">
        <v>4480.8408035337743</v>
      </c>
      <c r="SI57">
        <v>4296.6667596120669</v>
      </c>
      <c r="SJ57">
        <v>4052.3182685598949</v>
      </c>
      <c r="SK57">
        <v>3416.2209710446186</v>
      </c>
      <c r="SL57">
        <v>2766.5261501599862</v>
      </c>
      <c r="SM57">
        <v>2207.4529088148684</v>
      </c>
      <c r="SN57">
        <v>1764.4250474968755</v>
      </c>
      <c r="SO57">
        <v>1372.3993850054044</v>
      </c>
      <c r="SP57">
        <v>1023.1354887446012</v>
      </c>
      <c r="SR57">
        <v>5100.6724074109907</v>
      </c>
      <c r="SS57">
        <v>5178.3427570746881</v>
      </c>
      <c r="ST57">
        <v>5118.4799243666203</v>
      </c>
      <c r="SU57">
        <v>4888.4041323450165</v>
      </c>
      <c r="SV57">
        <v>4544.5971324242892</v>
      </c>
      <c r="SW57">
        <v>3821.6901583262515</v>
      </c>
      <c r="SX57">
        <v>3188.4456628311063</v>
      </c>
      <c r="SY57">
        <v>2631.7063094422915</v>
      </c>
      <c r="SZ57">
        <v>2147.279606099793</v>
      </c>
      <c r="TB57">
        <v>1811.9495298308198</v>
      </c>
      <c r="TC57">
        <v>2038.0850173578074</v>
      </c>
      <c r="TD57">
        <v>2291.4214893226176</v>
      </c>
      <c r="TE57">
        <v>2498.8142948424247</v>
      </c>
      <c r="TF57">
        <v>2833.4270147620282</v>
      </c>
      <c r="TG57">
        <v>3186.7342891220665</v>
      </c>
      <c r="TH57">
        <v>3489.0318985383105</v>
      </c>
      <c r="TI57">
        <v>3855.0613918037534</v>
      </c>
      <c r="TJ57">
        <v>4203.555289134214</v>
      </c>
      <c r="TL57">
        <v>1873.8007296060944</v>
      </c>
      <c r="TM57">
        <v>2096.4178525076436</v>
      </c>
      <c r="TN57">
        <v>2278.7269934584601</v>
      </c>
      <c r="TO57">
        <v>2587.1768974034685</v>
      </c>
      <c r="TP57">
        <v>2926.261579541203</v>
      </c>
      <c r="TQ57">
        <v>3336.1074516146782</v>
      </c>
      <c r="TR57">
        <v>3733.3007996510341</v>
      </c>
      <c r="TS57">
        <v>4090.3625859589788</v>
      </c>
      <c r="TT57">
        <v>4487.6033472967811</v>
      </c>
      <c r="TV57">
        <v>4430.2224481283183</v>
      </c>
      <c r="TW57">
        <v>4203.555289134214</v>
      </c>
      <c r="TX57">
        <v>3855.0613918037534</v>
      </c>
      <c r="TY57">
        <v>3489.0318985383105</v>
      </c>
      <c r="TZ57">
        <v>3186.7342891220665</v>
      </c>
      <c r="UA57">
        <v>2833.4270147620282</v>
      </c>
      <c r="UB57">
        <v>2498.8142948424247</v>
      </c>
      <c r="UC57">
        <v>2291.4214893226176</v>
      </c>
      <c r="UD57">
        <v>2038.0850173578074</v>
      </c>
      <c r="UF57">
        <v>4856.6499786419254</v>
      </c>
      <c r="UG57">
        <v>4487.6033472967811</v>
      </c>
      <c r="UH57">
        <v>4090.3625859589788</v>
      </c>
      <c r="UI57">
        <v>3733.3007996510341</v>
      </c>
      <c r="UJ57">
        <v>3336.1074516146782</v>
      </c>
      <c r="UK57">
        <v>2926.261579541203</v>
      </c>
      <c r="UL57">
        <v>2587.1768974034685</v>
      </c>
      <c r="UM57">
        <v>2278.7269934584601</v>
      </c>
      <c r="UN57">
        <v>2096.4178525076436</v>
      </c>
      <c r="UP57">
        <v>752.00759504021801</v>
      </c>
      <c r="UQ57">
        <v>1023.1354887446012</v>
      </c>
      <c r="UR57">
        <v>1372.3993850054044</v>
      </c>
      <c r="US57">
        <v>1764.4250474968755</v>
      </c>
      <c r="UT57">
        <v>2207.4529088148684</v>
      </c>
      <c r="UU57">
        <v>2766.5261501599862</v>
      </c>
      <c r="UV57">
        <v>3416.2209710446186</v>
      </c>
      <c r="UW57">
        <v>4052.3182685598949</v>
      </c>
      <c r="UX57">
        <v>4296.6667596120669</v>
      </c>
      <c r="UZ57">
        <v>1718.9563521061507</v>
      </c>
      <c r="VA57">
        <v>2147.279606099793</v>
      </c>
      <c r="VB57">
        <v>2631.7063094422915</v>
      </c>
      <c r="VC57">
        <v>3188.4456628311063</v>
      </c>
      <c r="VD57">
        <v>3821.6901583262515</v>
      </c>
      <c r="VE57">
        <v>4544.5971324242892</v>
      </c>
      <c r="VF57">
        <v>4888.4041323450165</v>
      </c>
      <c r="VG57">
        <v>5118.4799243666203</v>
      </c>
      <c r="VH57">
        <v>5178.3427570746881</v>
      </c>
      <c r="VJ57">
        <v>261.9274119148759</v>
      </c>
      <c r="VK57">
        <v>275.73793429402019</v>
      </c>
      <c r="VL57">
        <v>290.55759638559113</v>
      </c>
      <c r="VM57">
        <v>306.50060072188484</v>
      </c>
      <c r="VN57">
        <v>335.64413460968484</v>
      </c>
      <c r="VO57">
        <v>390.60567997875751</v>
      </c>
      <c r="VP57">
        <v>450.34512147708631</v>
      </c>
      <c r="VQ57">
        <v>515.50866584721371</v>
      </c>
      <c r="VR57">
        <v>586.86356709577308</v>
      </c>
      <c r="VT57">
        <v>369.00228473123201</v>
      </c>
      <c r="VU57">
        <v>408.84045976596519</v>
      </c>
      <c r="VV57">
        <v>467.33702861065285</v>
      </c>
      <c r="VW57">
        <v>530.85075189406598</v>
      </c>
      <c r="VX57">
        <v>600.03985653935865</v>
      </c>
      <c r="VY57">
        <v>675.68051082444379</v>
      </c>
      <c r="VZ57">
        <v>758.69398009016186</v>
      </c>
      <c r="WA57">
        <v>850.18151933497938</v>
      </c>
      <c r="WB57">
        <v>996.46549149144323</v>
      </c>
      <c r="WC57">
        <v>1337.7506804823197</v>
      </c>
    </row>
    <row r="58" spans="2:601">
      <c r="B58">
        <v>6092.00297468795</v>
      </c>
      <c r="C58">
        <v>6074.7406504464261</v>
      </c>
      <c r="D58">
        <v>5747.7645942390436</v>
      </c>
      <c r="E58">
        <v>5397.3270089365742</v>
      </c>
      <c r="F58">
        <v>4533.0293546398625</v>
      </c>
      <c r="G58">
        <v>3775.8829929549511</v>
      </c>
      <c r="H58">
        <v>3095.7829940463275</v>
      </c>
      <c r="I58">
        <v>2472.7597661824138</v>
      </c>
      <c r="J58">
        <v>1937.3340056857744</v>
      </c>
      <c r="L58">
        <v>5176.725394218669</v>
      </c>
      <c r="M58">
        <v>4903.5060766668166</v>
      </c>
      <c r="N58">
        <v>4569.1344275235006</v>
      </c>
      <c r="O58">
        <v>3739.7556836665321</v>
      </c>
      <c r="P58">
        <v>3027.1604348269652</v>
      </c>
      <c r="Q58">
        <v>2416.6058530042546</v>
      </c>
      <c r="R58">
        <v>1893.6141940625484</v>
      </c>
      <c r="S58">
        <v>1437.7092092347539</v>
      </c>
      <c r="T58">
        <v>1037.0323225212505</v>
      </c>
      <c r="V58">
        <v>1940.9487096093187</v>
      </c>
      <c r="W58">
        <v>1995.5383249514582</v>
      </c>
      <c r="X58">
        <v>2207.622824695391</v>
      </c>
      <c r="Y58">
        <v>2631.2590488095893</v>
      </c>
      <c r="Z58">
        <v>3289.2865401619379</v>
      </c>
      <c r="AA58">
        <v>3944.7040114075376</v>
      </c>
      <c r="AB58">
        <v>4479.9938782399422</v>
      </c>
      <c r="AC58">
        <v>4931.3818194690803</v>
      </c>
      <c r="AD58">
        <v>5486.3885189793473</v>
      </c>
      <c r="AF58">
        <v>1897.2717691337225</v>
      </c>
      <c r="AG58">
        <v>2147.0902608472688</v>
      </c>
      <c r="AH58">
        <v>2396.329608901121</v>
      </c>
      <c r="AI58">
        <v>2751.9975698943827</v>
      </c>
      <c r="AJ58">
        <v>3192.9557221359319</v>
      </c>
      <c r="AK58">
        <v>3656.8529458892108</v>
      </c>
      <c r="AL58">
        <v>4063.6620363730208</v>
      </c>
      <c r="AM58">
        <v>4520.2253899360594</v>
      </c>
      <c r="AN58">
        <v>4900.7605210102965</v>
      </c>
      <c r="AP58">
        <v>5935.4298901313559</v>
      </c>
      <c r="AQ58">
        <v>5486.3885189793473</v>
      </c>
      <c r="AR58">
        <v>4931.3818194690803</v>
      </c>
      <c r="AS58">
        <v>4479.9938782399422</v>
      </c>
      <c r="AT58">
        <v>3944.7040114075376</v>
      </c>
      <c r="AU58">
        <v>3289.2865401619379</v>
      </c>
      <c r="AV58">
        <v>2631.2590488095893</v>
      </c>
      <c r="AW58">
        <v>2207.622824695391</v>
      </c>
      <c r="AX58">
        <v>1995.5383249514582</v>
      </c>
      <c r="AZ58">
        <v>5105.3422240902255</v>
      </c>
      <c r="BA58">
        <v>4900.7605210102965</v>
      </c>
      <c r="BB58">
        <v>4520.2253899360594</v>
      </c>
      <c r="BC58">
        <v>4063.6620363730208</v>
      </c>
      <c r="BD58">
        <v>3656.8529458892108</v>
      </c>
      <c r="BE58">
        <v>3192.9557221359319</v>
      </c>
      <c r="BF58">
        <v>2751.9975698943827</v>
      </c>
      <c r="BG58">
        <v>2396.329608901121</v>
      </c>
      <c r="BH58">
        <v>2147.0902608472688</v>
      </c>
      <c r="BJ58">
        <v>1475.2596412195232</v>
      </c>
      <c r="BK58">
        <v>1937.3340056857744</v>
      </c>
      <c r="BL58">
        <v>2472.7597661824138</v>
      </c>
      <c r="BM58">
        <v>3095.7829940463275</v>
      </c>
      <c r="BN58">
        <v>3775.8829929549511</v>
      </c>
      <c r="BO58">
        <v>4533.0293546398625</v>
      </c>
      <c r="BP58">
        <v>5397.3270089365742</v>
      </c>
      <c r="BQ58">
        <v>5747.7645942390436</v>
      </c>
      <c r="BR58">
        <v>6074.7406504464261</v>
      </c>
      <c r="BT58">
        <v>842.82221304818313</v>
      </c>
      <c r="BU58">
        <v>1037.0323225212505</v>
      </c>
      <c r="BV58">
        <v>1437.7092092347539</v>
      </c>
      <c r="BW58">
        <v>1893.6141940625484</v>
      </c>
      <c r="BX58">
        <v>2416.6058530042546</v>
      </c>
      <c r="BY58">
        <v>3027.1604348269652</v>
      </c>
      <c r="BZ58">
        <v>3739.7556836665321</v>
      </c>
      <c r="CA58">
        <v>4569.1344275235006</v>
      </c>
      <c r="CB58">
        <v>4903.5060766668166</v>
      </c>
      <c r="CD58">
        <v>392.97102156139346</v>
      </c>
      <c r="CE58">
        <v>413.37480026443643</v>
      </c>
      <c r="CF58">
        <v>435.41114139140444</v>
      </c>
      <c r="CG58">
        <v>499.28218912590222</v>
      </c>
      <c r="CH58">
        <v>573.91938232676307</v>
      </c>
      <c r="CI58">
        <v>656.00147405573546</v>
      </c>
      <c r="CJ58">
        <v>746.6459080721279</v>
      </c>
      <c r="CK58">
        <v>847.19699129819719</v>
      </c>
      <c r="CL58">
        <v>959.28473669991752</v>
      </c>
      <c r="CN58">
        <v>296.30335044626838</v>
      </c>
      <c r="CO58">
        <v>312.11472210389923</v>
      </c>
      <c r="CP58">
        <v>329.13966848358865</v>
      </c>
      <c r="CQ58">
        <v>347.52229862670487</v>
      </c>
      <c r="CR58">
        <v>367.43029113554826</v>
      </c>
      <c r="CS58">
        <v>418.4100453879775</v>
      </c>
      <c r="CT58">
        <v>487.06516683422592</v>
      </c>
      <c r="CU58">
        <v>562.63802543888153</v>
      </c>
      <c r="CV58">
        <v>646.20324681812838</v>
      </c>
      <c r="CX58">
        <v>6092.00297468795</v>
      </c>
      <c r="CY58">
        <v>6074.7406504464261</v>
      </c>
      <c r="CZ58">
        <v>5747.7645942390436</v>
      </c>
      <c r="DA58">
        <v>5397.3270089365742</v>
      </c>
      <c r="DB58">
        <v>4533.0293546398625</v>
      </c>
      <c r="DC58">
        <v>3775.8829929549511</v>
      </c>
      <c r="DD58">
        <v>3095.7829940463275</v>
      </c>
      <c r="DE58">
        <v>2472.7597661824138</v>
      </c>
      <c r="DF58">
        <v>1937.3340056857744</v>
      </c>
      <c r="DH58">
        <v>5176.725394218669</v>
      </c>
      <c r="DI58">
        <v>4903.5060766668166</v>
      </c>
      <c r="DJ58">
        <v>4569.1344275235006</v>
      </c>
      <c r="DK58">
        <v>3739.7556836665321</v>
      </c>
      <c r="DL58">
        <v>3027.1604348269652</v>
      </c>
      <c r="DM58">
        <v>2416.6058530042546</v>
      </c>
      <c r="DN58">
        <v>1893.6141940625484</v>
      </c>
      <c r="DO58">
        <v>1437.7092092347539</v>
      </c>
      <c r="DP58">
        <v>1037.0323225212505</v>
      </c>
      <c r="DR58">
        <v>1940.9487096093187</v>
      </c>
      <c r="DS58">
        <v>1995.5383249514582</v>
      </c>
      <c r="DT58">
        <v>2207.622824695391</v>
      </c>
      <c r="DU58">
        <v>2631.2590488095893</v>
      </c>
      <c r="DV58">
        <v>3289.2865401619379</v>
      </c>
      <c r="DW58">
        <v>3944.7040114075376</v>
      </c>
      <c r="DX58">
        <v>4479.9938782399422</v>
      </c>
      <c r="DY58">
        <v>4931.3818194690803</v>
      </c>
      <c r="DZ58">
        <v>5486.3885189793473</v>
      </c>
      <c r="EB58">
        <v>1897.2717691337225</v>
      </c>
      <c r="EC58">
        <v>2147.0902608472688</v>
      </c>
      <c r="ED58">
        <v>2396.329608901121</v>
      </c>
      <c r="EE58">
        <v>2751.9975698943827</v>
      </c>
      <c r="EF58">
        <v>3192.9557221359319</v>
      </c>
      <c r="EG58">
        <v>3656.8529458892108</v>
      </c>
      <c r="EH58">
        <v>4063.6620363730208</v>
      </c>
      <c r="EI58">
        <v>4520.2253899360594</v>
      </c>
      <c r="EJ58">
        <v>4900.7605210102965</v>
      </c>
      <c r="EL58">
        <v>5935.4298901313559</v>
      </c>
      <c r="EM58">
        <v>5486.3885189793473</v>
      </c>
      <c r="EN58">
        <v>4931.3818194690803</v>
      </c>
      <c r="EO58">
        <v>4479.9938782399422</v>
      </c>
      <c r="EP58">
        <v>3944.7040114075376</v>
      </c>
      <c r="EQ58">
        <v>3289.2865401619379</v>
      </c>
      <c r="ER58">
        <v>2631.2590488095893</v>
      </c>
      <c r="ES58">
        <v>2207.622824695391</v>
      </c>
      <c r="ET58">
        <v>1995.5383249514582</v>
      </c>
      <c r="EV58">
        <v>5105.3422240902255</v>
      </c>
      <c r="EW58">
        <v>4900.7605210102965</v>
      </c>
      <c r="EX58">
        <v>4520.2253899360594</v>
      </c>
      <c r="EY58">
        <v>4063.6620363730208</v>
      </c>
      <c r="EZ58">
        <v>3656.8529458892108</v>
      </c>
      <c r="FA58">
        <v>3192.9557221359319</v>
      </c>
      <c r="FB58">
        <v>2751.9975698943827</v>
      </c>
      <c r="FC58">
        <v>2396.329608901121</v>
      </c>
      <c r="FD58">
        <v>2147.0902608472688</v>
      </c>
      <c r="FF58">
        <v>1475.2596412195232</v>
      </c>
      <c r="FG58">
        <v>1937.3340056857744</v>
      </c>
      <c r="FH58">
        <v>2472.7597661824138</v>
      </c>
      <c r="FI58">
        <v>3095.7829940463275</v>
      </c>
      <c r="FJ58">
        <v>3775.8829929549511</v>
      </c>
      <c r="FK58">
        <v>4533.0293546398625</v>
      </c>
      <c r="FL58">
        <v>5397.3270089365742</v>
      </c>
      <c r="FM58">
        <v>5747.7645942390436</v>
      </c>
      <c r="FN58">
        <v>6074.7406504464261</v>
      </c>
      <c r="FP58">
        <v>842.82221304818313</v>
      </c>
      <c r="FQ58">
        <v>1037.0323225212505</v>
      </c>
      <c r="FR58">
        <v>1437.7092092347539</v>
      </c>
      <c r="FS58">
        <v>1893.6141940625484</v>
      </c>
      <c r="FT58">
        <v>2416.6058530042546</v>
      </c>
      <c r="FU58">
        <v>3027.1604348269652</v>
      </c>
      <c r="FV58">
        <v>3739.7556836665321</v>
      </c>
      <c r="FW58">
        <v>4569.1344275235006</v>
      </c>
      <c r="FX58">
        <v>4903.5060766668166</v>
      </c>
      <c r="FZ58">
        <v>392.97102156139346</v>
      </c>
      <c r="GA58">
        <v>413.37480026443643</v>
      </c>
      <c r="GB58">
        <v>435.41114139140444</v>
      </c>
      <c r="GC58">
        <v>499.28218912590222</v>
      </c>
      <c r="GD58">
        <v>573.91938232676307</v>
      </c>
      <c r="GE58">
        <v>656.00147405573546</v>
      </c>
      <c r="GF58">
        <v>746.6459080721279</v>
      </c>
      <c r="GG58">
        <v>847.19699129819719</v>
      </c>
      <c r="GH58">
        <v>959.28473669991752</v>
      </c>
      <c r="GJ58">
        <v>296.30335044626838</v>
      </c>
      <c r="GK58">
        <v>312.11472210389923</v>
      </c>
      <c r="GL58">
        <v>329.13966848358865</v>
      </c>
      <c r="GM58">
        <v>347.52229862670487</v>
      </c>
      <c r="GN58">
        <v>367.43029113554826</v>
      </c>
      <c r="GO58">
        <v>418.4100453879775</v>
      </c>
      <c r="GP58">
        <v>487.06516683422592</v>
      </c>
      <c r="GQ58">
        <v>562.63802543888153</v>
      </c>
      <c r="GR58">
        <v>646.20324681812838</v>
      </c>
      <c r="GT58">
        <v>4005.2702086815293</v>
      </c>
      <c r="GU58">
        <v>4085.3040189766243</v>
      </c>
      <c r="GV58">
        <v>4112.2304689628018</v>
      </c>
      <c r="GW58">
        <v>3886.8162669244598</v>
      </c>
      <c r="GX58">
        <v>3690.1914156398238</v>
      </c>
      <c r="GY58">
        <v>3188.191092717233</v>
      </c>
      <c r="GZ58">
        <v>2662.3911061329436</v>
      </c>
      <c r="HA58">
        <v>2191.4759165108517</v>
      </c>
      <c r="HB58">
        <v>1813.4305204856735</v>
      </c>
      <c r="HD58">
        <v>2822.2253970252509</v>
      </c>
      <c r="HE58">
        <v>2670.0291784055376</v>
      </c>
      <c r="HF58">
        <v>2510.2722629531081</v>
      </c>
      <c r="HG58">
        <v>2108.9008600788256</v>
      </c>
      <c r="HH58">
        <v>1732.0142181192082</v>
      </c>
      <c r="HI58">
        <v>1414.4465951636971</v>
      </c>
      <c r="HJ58">
        <v>1152.6670827377759</v>
      </c>
      <c r="HK58">
        <v>907.40710623395057</v>
      </c>
      <c r="HL58">
        <v>678.02394014625725</v>
      </c>
      <c r="HN58">
        <v>1852.7974681248668</v>
      </c>
      <c r="HO58">
        <v>1967.6247278328292</v>
      </c>
      <c r="HP58">
        <v>2106.1373155979295</v>
      </c>
      <c r="HQ58">
        <v>2257.1430879287127</v>
      </c>
      <c r="HR58">
        <v>2491.4206684473816</v>
      </c>
      <c r="HS58">
        <v>2780.7838663828725</v>
      </c>
      <c r="HT58">
        <v>3024.0832387645523</v>
      </c>
      <c r="HU58">
        <v>3244.3294372852065</v>
      </c>
      <c r="HV58">
        <v>3515.3149521110963</v>
      </c>
      <c r="HX58">
        <v>1759.2879265299352</v>
      </c>
      <c r="HY58">
        <v>1685.2917267437615</v>
      </c>
      <c r="HZ58">
        <v>1667.0472591291036</v>
      </c>
      <c r="IA58">
        <v>1903.8668371015383</v>
      </c>
      <c r="IB58">
        <v>2189.0167246357287</v>
      </c>
      <c r="IC58">
        <v>2372.3397831867678</v>
      </c>
      <c r="ID58">
        <v>2516.6197106269965</v>
      </c>
      <c r="IE58">
        <v>2685.8950965779395</v>
      </c>
      <c r="IF58">
        <v>2804.3717521182598</v>
      </c>
      <c r="IH58">
        <v>3800.3038261356301</v>
      </c>
      <c r="II58">
        <v>3515.3149521110963</v>
      </c>
      <c r="IJ58">
        <v>3244.3294372852065</v>
      </c>
      <c r="IK58">
        <v>3024.0832387645523</v>
      </c>
      <c r="IL58">
        <v>2780.7838663828725</v>
      </c>
      <c r="IM58">
        <v>2491.4206684473816</v>
      </c>
      <c r="IN58">
        <v>2257.1430879287127</v>
      </c>
      <c r="IO58">
        <v>2106.1373155979295</v>
      </c>
      <c r="IP58">
        <v>1967.6247278328292</v>
      </c>
      <c r="IR58">
        <v>2841.6342278446728</v>
      </c>
      <c r="IS58">
        <v>2804.3717521182598</v>
      </c>
      <c r="IT58">
        <v>2685.8950965779395</v>
      </c>
      <c r="IU58">
        <v>2516.6197106269965</v>
      </c>
      <c r="IV58">
        <v>2372.3397831867678</v>
      </c>
      <c r="IW58">
        <v>2189.0167246357287</v>
      </c>
      <c r="IX58">
        <v>1903.8668371015383</v>
      </c>
      <c r="IY58">
        <v>1667.0472591291036</v>
      </c>
      <c r="IZ58">
        <v>1685.2917267437615</v>
      </c>
      <c r="JB58">
        <v>1487.4116982503228</v>
      </c>
      <c r="JC58">
        <v>1813.4305204856735</v>
      </c>
      <c r="JD58">
        <v>2191.4759165108517</v>
      </c>
      <c r="JE58">
        <v>2662.3911061329436</v>
      </c>
      <c r="JF58">
        <v>3188.191092717233</v>
      </c>
      <c r="JG58">
        <v>3690.1914156398238</v>
      </c>
      <c r="JH58">
        <v>3886.8162669244598</v>
      </c>
      <c r="JI58">
        <v>4112.2304689628018</v>
      </c>
      <c r="JJ58">
        <v>4085.3040189766243</v>
      </c>
      <c r="JL58">
        <v>554.99982496753148</v>
      </c>
      <c r="JM58">
        <v>678.02394014625725</v>
      </c>
      <c r="JN58">
        <v>907.40710623395057</v>
      </c>
      <c r="JO58">
        <v>1152.6670827377759</v>
      </c>
      <c r="JP58">
        <v>1414.4465951636971</v>
      </c>
      <c r="JQ58">
        <v>1732.0142181192082</v>
      </c>
      <c r="JR58">
        <v>2108.9008600788256</v>
      </c>
      <c r="JS58">
        <v>2510.2722629531081</v>
      </c>
      <c r="JT58">
        <v>2670.0291784055376</v>
      </c>
      <c r="JV58">
        <v>314.64691013435345</v>
      </c>
      <c r="JW58">
        <v>358.416427761764</v>
      </c>
      <c r="JX58">
        <v>405.24026869326667</v>
      </c>
      <c r="JY58">
        <v>455.44681501184385</v>
      </c>
      <c r="JZ58">
        <v>509.41278122561408</v>
      </c>
      <c r="KA58">
        <v>567.57233634743352</v>
      </c>
      <c r="KB58">
        <v>630.42834209307125</v>
      </c>
      <c r="KC58">
        <v>698.56629221324602</v>
      </c>
      <c r="KD58">
        <v>920.22514397059217</v>
      </c>
      <c r="KF58">
        <v>217.39435143245004</v>
      </c>
      <c r="KG58">
        <v>228.16887757121171</v>
      </c>
      <c r="KH58">
        <v>239.62239861285556</v>
      </c>
      <c r="KI58">
        <v>251.81917530132344</v>
      </c>
      <c r="KJ58">
        <v>264.83145424561889</v>
      </c>
      <c r="KK58">
        <v>301.22252231378565</v>
      </c>
      <c r="KL58">
        <v>345.43934414354868</v>
      </c>
      <c r="KM58">
        <v>392.63695529637369</v>
      </c>
      <c r="KN58">
        <v>443.09137232420301</v>
      </c>
      <c r="KP58">
        <v>4005.2702086815293</v>
      </c>
      <c r="KQ58">
        <v>4085.3040189766243</v>
      </c>
      <c r="KR58">
        <v>4112.2304689628018</v>
      </c>
      <c r="KS58">
        <v>3886.8162669244598</v>
      </c>
      <c r="KT58">
        <v>3690.1914156398238</v>
      </c>
      <c r="KU58">
        <v>3188.191092717233</v>
      </c>
      <c r="KV58">
        <v>2662.3911061329436</v>
      </c>
      <c r="KW58">
        <v>2191.4759165108517</v>
      </c>
      <c r="KX58">
        <v>1813.4305204856735</v>
      </c>
      <c r="KZ58">
        <v>2822.2253970252509</v>
      </c>
      <c r="LA58">
        <v>2670.0291784055376</v>
      </c>
      <c r="LB58">
        <v>2510.2722629531081</v>
      </c>
      <c r="LC58">
        <v>2108.9008600788256</v>
      </c>
      <c r="LD58">
        <v>1732.0142181192082</v>
      </c>
      <c r="LE58">
        <v>1414.4465951636971</v>
      </c>
      <c r="LF58">
        <v>1152.6670827377759</v>
      </c>
      <c r="LG58">
        <v>907.40710623395057</v>
      </c>
      <c r="LH58">
        <v>678.02394014625725</v>
      </c>
      <c r="LJ58">
        <v>1852.7974681248668</v>
      </c>
      <c r="LK58">
        <v>1967.6247278328292</v>
      </c>
      <c r="LL58">
        <v>2106.1373155979295</v>
      </c>
      <c r="LM58">
        <v>2257.1430879287127</v>
      </c>
      <c r="LN58">
        <v>2491.4206684473816</v>
      </c>
      <c r="LO58">
        <v>2780.7838663828725</v>
      </c>
      <c r="LP58">
        <v>3024.0832387645523</v>
      </c>
      <c r="LQ58">
        <v>3244.3294372852065</v>
      </c>
      <c r="LR58">
        <v>3515.3149521110963</v>
      </c>
      <c r="LT58">
        <v>1759.2879265299352</v>
      </c>
      <c r="LU58">
        <v>1685.2917267437615</v>
      </c>
      <c r="LV58">
        <v>1667.0472591291036</v>
      </c>
      <c r="LW58">
        <v>1903.8668371015383</v>
      </c>
      <c r="LX58">
        <v>2189.0167246357287</v>
      </c>
      <c r="LY58">
        <v>2372.3397831867678</v>
      </c>
      <c r="LZ58">
        <v>2516.6197106269965</v>
      </c>
      <c r="MA58">
        <v>2685.8950965779395</v>
      </c>
      <c r="MB58">
        <v>2804.3717521182598</v>
      </c>
      <c r="MD58">
        <v>3800.3038261356301</v>
      </c>
      <c r="ME58">
        <v>3515.3149521110963</v>
      </c>
      <c r="MF58">
        <v>3244.3294372852065</v>
      </c>
      <c r="MG58">
        <v>3024.0832387645523</v>
      </c>
      <c r="MH58">
        <v>2780.7838663828725</v>
      </c>
      <c r="MI58">
        <v>2491.4206684473816</v>
      </c>
      <c r="MJ58">
        <v>2257.1430879287127</v>
      </c>
      <c r="MK58">
        <v>2106.1373155979295</v>
      </c>
      <c r="ML58">
        <v>1967.6247278328292</v>
      </c>
      <c r="MN58">
        <v>2841.6342278446728</v>
      </c>
      <c r="MO58">
        <v>2804.3717521182598</v>
      </c>
      <c r="MP58">
        <v>2685.8950965779395</v>
      </c>
      <c r="MQ58">
        <v>2516.6197106269965</v>
      </c>
      <c r="MR58">
        <v>2372.3397831867678</v>
      </c>
      <c r="MS58">
        <v>2189.0167246357287</v>
      </c>
      <c r="MT58">
        <v>1903.8668371015383</v>
      </c>
      <c r="MU58">
        <v>1667.0472591291036</v>
      </c>
      <c r="MV58">
        <v>1685.2917267437615</v>
      </c>
      <c r="MX58">
        <v>1487.4116982503228</v>
      </c>
      <c r="MY58">
        <v>1813.4305204856735</v>
      </c>
      <c r="MZ58">
        <v>2191.4759165108517</v>
      </c>
      <c r="NA58">
        <v>2662.3911061329436</v>
      </c>
      <c r="NB58">
        <v>3188.191092717233</v>
      </c>
      <c r="NC58">
        <v>3690.1914156398238</v>
      </c>
      <c r="ND58">
        <v>3886.8162669244598</v>
      </c>
      <c r="NE58">
        <v>4112.2304689628018</v>
      </c>
      <c r="NF58">
        <v>4085.3040189766243</v>
      </c>
      <c r="NH58">
        <v>554.99982496753148</v>
      </c>
      <c r="NI58">
        <v>678.02394014625725</v>
      </c>
      <c r="NJ58">
        <v>907.40710623395057</v>
      </c>
      <c r="NK58">
        <v>1152.6670827377759</v>
      </c>
      <c r="NL58">
        <v>1414.4465951636971</v>
      </c>
      <c r="NM58">
        <v>1732.0142181192082</v>
      </c>
      <c r="NN58">
        <v>2108.9008600788256</v>
      </c>
      <c r="NO58">
        <v>2510.2722629531081</v>
      </c>
      <c r="NP58">
        <v>2670.0291784055376</v>
      </c>
      <c r="NR58">
        <v>314.64691013435345</v>
      </c>
      <c r="NS58">
        <v>358.416427761764</v>
      </c>
      <c r="NT58">
        <v>405.24026869326667</v>
      </c>
      <c r="NU58">
        <v>455.44681501184385</v>
      </c>
      <c r="NV58">
        <v>509.41278122561408</v>
      </c>
      <c r="NW58">
        <v>567.57233634743352</v>
      </c>
      <c r="NX58">
        <v>630.42834209307125</v>
      </c>
      <c r="NY58">
        <v>698.56629221324602</v>
      </c>
      <c r="NZ58">
        <v>920.22514397059217</v>
      </c>
      <c r="OB58">
        <v>217.39435143245004</v>
      </c>
      <c r="OC58">
        <v>228.16887757121171</v>
      </c>
      <c r="OD58">
        <v>239.62239861285556</v>
      </c>
      <c r="OE58">
        <v>251.81917530132344</v>
      </c>
      <c r="OF58">
        <v>264.83145424561889</v>
      </c>
      <c r="OG58">
        <v>301.22252231378565</v>
      </c>
      <c r="OH58">
        <v>345.43934414354868</v>
      </c>
      <c r="OI58">
        <v>392.63695529637369</v>
      </c>
      <c r="OJ58">
        <v>443.09137232420301</v>
      </c>
      <c r="OL58">
        <v>5100.6724074109907</v>
      </c>
      <c r="OM58">
        <v>5178.3427570746881</v>
      </c>
      <c r="ON58">
        <v>5118.4799243666203</v>
      </c>
      <c r="OO58">
        <v>4888.4041323450165</v>
      </c>
      <c r="OP58">
        <v>4544.5971324242892</v>
      </c>
      <c r="OQ58">
        <v>3821.6901583262515</v>
      </c>
      <c r="OR58">
        <v>3188.4456628311063</v>
      </c>
      <c r="OS58">
        <v>2631.7063094422915</v>
      </c>
      <c r="OT58">
        <v>2147.279606099793</v>
      </c>
      <c r="OV58">
        <v>4480.8408035337743</v>
      </c>
      <c r="OW58">
        <v>4296.6667596120669</v>
      </c>
      <c r="OX58">
        <v>4052.3182685598949</v>
      </c>
      <c r="OY58">
        <v>3416.2209710446186</v>
      </c>
      <c r="OZ58">
        <v>2766.5261501599862</v>
      </c>
      <c r="PA58">
        <v>2207.4529088148684</v>
      </c>
      <c r="PB58">
        <v>1764.4250474968755</v>
      </c>
      <c r="PC58">
        <v>1372.3993850054044</v>
      </c>
      <c r="PD58">
        <v>1023.1354887446012</v>
      </c>
      <c r="PF58">
        <v>1873.8007296060944</v>
      </c>
      <c r="PG58">
        <v>2096.4178525076436</v>
      </c>
      <c r="PH58">
        <v>2278.7269934584601</v>
      </c>
      <c r="PI58">
        <v>2587.1768974034685</v>
      </c>
      <c r="PJ58">
        <v>2926.261579541203</v>
      </c>
      <c r="PK58">
        <v>3336.1074516146782</v>
      </c>
      <c r="PL58">
        <v>3733.3007996510341</v>
      </c>
      <c r="PM58">
        <v>4090.3625859589788</v>
      </c>
      <c r="PN58">
        <v>4487.6033472967811</v>
      </c>
      <c r="PP58">
        <v>1811.9495298308198</v>
      </c>
      <c r="PQ58">
        <v>2038.0850173578074</v>
      </c>
      <c r="PR58">
        <v>2291.4214893226176</v>
      </c>
      <c r="PS58">
        <v>2498.8142948424247</v>
      </c>
      <c r="PT58">
        <v>2833.4270147620282</v>
      </c>
      <c r="PU58">
        <v>3186.7342891220665</v>
      </c>
      <c r="PV58">
        <v>3489.0318985383105</v>
      </c>
      <c r="PW58">
        <v>3855.0613918037534</v>
      </c>
      <c r="PX58">
        <v>4203.555289134214</v>
      </c>
      <c r="PZ58">
        <v>4856.6499786419254</v>
      </c>
      <c r="QA58">
        <v>4487.6033472967811</v>
      </c>
      <c r="QB58">
        <v>4090.3625859589788</v>
      </c>
      <c r="QC58">
        <v>3733.3007996510341</v>
      </c>
      <c r="QD58">
        <v>3336.1074516146782</v>
      </c>
      <c r="QE58">
        <v>2926.261579541203</v>
      </c>
      <c r="QF58">
        <v>2587.1768974034685</v>
      </c>
      <c r="QG58">
        <v>2278.7269934584601</v>
      </c>
      <c r="QH58">
        <v>2096.4178525076436</v>
      </c>
      <c r="QJ58">
        <v>4430.2224481283183</v>
      </c>
      <c r="QK58">
        <v>4203.555289134214</v>
      </c>
      <c r="QL58">
        <v>3855.0613918037534</v>
      </c>
      <c r="QM58">
        <v>3489.0318985383105</v>
      </c>
      <c r="QN58">
        <v>3186.7342891220665</v>
      </c>
      <c r="QO58">
        <v>2833.4270147620282</v>
      </c>
      <c r="QP58">
        <v>2498.8142948424247</v>
      </c>
      <c r="QQ58">
        <v>2291.4214893226176</v>
      </c>
      <c r="QR58">
        <v>2038.0850173578074</v>
      </c>
      <c r="QT58">
        <v>1718.9563521061507</v>
      </c>
      <c r="QU58">
        <v>2147.279606099793</v>
      </c>
      <c r="QV58">
        <v>2631.7063094422915</v>
      </c>
      <c r="QW58">
        <v>3188.4456628311063</v>
      </c>
      <c r="QX58">
        <v>3821.6901583262515</v>
      </c>
      <c r="QY58">
        <v>4544.5971324242892</v>
      </c>
      <c r="QZ58">
        <v>4888.4041323450165</v>
      </c>
      <c r="RA58">
        <v>5118.4799243666203</v>
      </c>
      <c r="RB58">
        <v>5178.3427570746881</v>
      </c>
      <c r="RD58">
        <v>752.00759504021801</v>
      </c>
      <c r="RE58">
        <v>1023.1354887446012</v>
      </c>
      <c r="RF58">
        <v>1372.3993850054044</v>
      </c>
      <c r="RG58">
        <v>1764.4250474968755</v>
      </c>
      <c r="RH58">
        <v>2207.4529088148684</v>
      </c>
      <c r="RI58">
        <v>2766.5261501599862</v>
      </c>
      <c r="RJ58">
        <v>3416.2209710446186</v>
      </c>
      <c r="RK58">
        <v>4052.3182685598949</v>
      </c>
      <c r="RL58">
        <v>4296.6667596120669</v>
      </c>
      <c r="RN58">
        <v>369.00228473123201</v>
      </c>
      <c r="RO58">
        <v>408.84045976596519</v>
      </c>
      <c r="RP58">
        <v>467.33702861065285</v>
      </c>
      <c r="RQ58">
        <v>530.85075189406598</v>
      </c>
      <c r="RR58">
        <v>600.03985653935865</v>
      </c>
      <c r="RS58">
        <v>675.68051082444379</v>
      </c>
      <c r="RT58">
        <v>758.69398009016186</v>
      </c>
      <c r="RU58">
        <v>850.18151933497938</v>
      </c>
      <c r="RV58">
        <v>996.46549149144323</v>
      </c>
      <c r="RX58">
        <v>261.9274119148759</v>
      </c>
      <c r="RY58">
        <v>275.73793429402019</v>
      </c>
      <c r="RZ58">
        <v>290.55759638559113</v>
      </c>
      <c r="SA58">
        <v>306.50060072188484</v>
      </c>
      <c r="SB58">
        <v>335.64413460968484</v>
      </c>
      <c r="SC58">
        <v>390.60567997875751</v>
      </c>
      <c r="SD58">
        <v>450.34512147708631</v>
      </c>
      <c r="SE58">
        <v>515.50866584721371</v>
      </c>
      <c r="SF58">
        <v>586.86356709577308</v>
      </c>
      <c r="SH58">
        <v>5100.6724074109907</v>
      </c>
      <c r="SI58">
        <v>5178.3427570746881</v>
      </c>
      <c r="SJ58">
        <v>5118.4799243666203</v>
      </c>
      <c r="SK58">
        <v>4888.4041323450165</v>
      </c>
      <c r="SL58">
        <v>4544.5971324242892</v>
      </c>
      <c r="SM58">
        <v>3821.6901583262515</v>
      </c>
      <c r="SN58">
        <v>3188.4456628311063</v>
      </c>
      <c r="SO58">
        <v>2631.7063094422915</v>
      </c>
      <c r="SP58">
        <v>2147.279606099793</v>
      </c>
      <c r="SR58">
        <v>4480.8408035337743</v>
      </c>
      <c r="SS58">
        <v>4296.6667596120669</v>
      </c>
      <c r="ST58">
        <v>4052.3182685598949</v>
      </c>
      <c r="SU58">
        <v>3416.2209710446186</v>
      </c>
      <c r="SV58">
        <v>2766.5261501599862</v>
      </c>
      <c r="SW58">
        <v>2207.4529088148684</v>
      </c>
      <c r="SX58">
        <v>1764.4250474968755</v>
      </c>
      <c r="SY58">
        <v>1372.3993850054044</v>
      </c>
      <c r="SZ58">
        <v>1023.1354887446012</v>
      </c>
      <c r="TB58">
        <v>1873.8007296060944</v>
      </c>
      <c r="TC58">
        <v>2096.4178525076436</v>
      </c>
      <c r="TD58">
        <v>2278.7269934584601</v>
      </c>
      <c r="TE58">
        <v>2587.1768974034685</v>
      </c>
      <c r="TF58">
        <v>2926.261579541203</v>
      </c>
      <c r="TG58">
        <v>3336.1074516146782</v>
      </c>
      <c r="TH58">
        <v>3733.3007996510341</v>
      </c>
      <c r="TI58">
        <v>4090.3625859589788</v>
      </c>
      <c r="TJ58">
        <v>4487.6033472967811</v>
      </c>
      <c r="TL58">
        <v>1811.9495298308198</v>
      </c>
      <c r="TM58">
        <v>2038.0850173578074</v>
      </c>
      <c r="TN58">
        <v>2291.4214893226176</v>
      </c>
      <c r="TO58">
        <v>2498.8142948424247</v>
      </c>
      <c r="TP58">
        <v>2833.4270147620282</v>
      </c>
      <c r="TQ58">
        <v>3186.7342891220665</v>
      </c>
      <c r="TR58">
        <v>3489.0318985383105</v>
      </c>
      <c r="TS58">
        <v>3855.0613918037534</v>
      </c>
      <c r="TT58">
        <v>4203.555289134214</v>
      </c>
      <c r="TV58">
        <v>4856.6499786419254</v>
      </c>
      <c r="TW58">
        <v>4487.6033472967811</v>
      </c>
      <c r="TX58">
        <v>4090.3625859589788</v>
      </c>
      <c r="TY58">
        <v>3733.3007996510341</v>
      </c>
      <c r="TZ58">
        <v>3336.1074516146782</v>
      </c>
      <c r="UA58">
        <v>2926.261579541203</v>
      </c>
      <c r="UB58">
        <v>2587.1768974034685</v>
      </c>
      <c r="UC58">
        <v>2278.7269934584601</v>
      </c>
      <c r="UD58">
        <v>2096.4178525076436</v>
      </c>
      <c r="UF58">
        <v>4430.2224481283183</v>
      </c>
      <c r="UG58">
        <v>4203.555289134214</v>
      </c>
      <c r="UH58">
        <v>3855.0613918037534</v>
      </c>
      <c r="UI58">
        <v>3489.0318985383105</v>
      </c>
      <c r="UJ58">
        <v>3186.7342891220665</v>
      </c>
      <c r="UK58">
        <v>2833.4270147620282</v>
      </c>
      <c r="UL58">
        <v>2498.8142948424247</v>
      </c>
      <c r="UM58">
        <v>2291.4214893226176</v>
      </c>
      <c r="UN58">
        <v>2038.0850173578074</v>
      </c>
      <c r="UP58">
        <v>1718.9563521061507</v>
      </c>
      <c r="UQ58">
        <v>2147.279606099793</v>
      </c>
      <c r="UR58">
        <v>2631.7063094422915</v>
      </c>
      <c r="US58">
        <v>3188.4456628311063</v>
      </c>
      <c r="UT58">
        <v>3821.6901583262515</v>
      </c>
      <c r="UU58">
        <v>4544.5971324242892</v>
      </c>
      <c r="UV58">
        <v>4888.4041323450165</v>
      </c>
      <c r="UW58">
        <v>5118.4799243666203</v>
      </c>
      <c r="UX58">
        <v>5178.3427570746881</v>
      </c>
      <c r="UZ58">
        <v>752.00759504021801</v>
      </c>
      <c r="VA58">
        <v>1023.1354887446012</v>
      </c>
      <c r="VB58">
        <v>1372.3993850054044</v>
      </c>
      <c r="VC58">
        <v>1764.4250474968755</v>
      </c>
      <c r="VD58">
        <v>2207.4529088148684</v>
      </c>
      <c r="VE58">
        <v>2766.5261501599862</v>
      </c>
      <c r="VF58">
        <v>3416.2209710446186</v>
      </c>
      <c r="VG58">
        <v>4052.3182685598949</v>
      </c>
      <c r="VH58">
        <v>4296.6667596120669</v>
      </c>
      <c r="VJ58">
        <v>369.00228473123201</v>
      </c>
      <c r="VK58">
        <v>408.84045976596519</v>
      </c>
      <c r="VL58">
        <v>467.33702861065285</v>
      </c>
      <c r="VM58">
        <v>530.85075189406598</v>
      </c>
      <c r="VN58">
        <v>600.03985653935865</v>
      </c>
      <c r="VO58">
        <v>675.68051082444379</v>
      </c>
      <c r="VP58">
        <v>758.69398009016186</v>
      </c>
      <c r="VQ58">
        <v>850.18151933497938</v>
      </c>
      <c r="VR58">
        <v>996.46549149144323</v>
      </c>
      <c r="VT58">
        <v>261.9274119148759</v>
      </c>
      <c r="VU58">
        <v>275.73793429402019</v>
      </c>
      <c r="VV58">
        <v>290.55759638559113</v>
      </c>
      <c r="VW58">
        <v>306.50060072188484</v>
      </c>
      <c r="VX58">
        <v>335.64413460968484</v>
      </c>
      <c r="VY58">
        <v>390.60567997875751</v>
      </c>
      <c r="VZ58">
        <v>450.34512147708631</v>
      </c>
      <c r="WA58">
        <v>515.50866584721371</v>
      </c>
      <c r="WB58">
        <v>586.86356709577308</v>
      </c>
      <c r="WC58">
        <v>665.32761328597576</v>
      </c>
    </row>
    <row r="59" spans="2:601">
      <c r="B59">
        <v>6511.8823176342194</v>
      </c>
      <c r="C59">
        <v>6645.0046447380155</v>
      </c>
      <c r="D59">
        <v>6481.8099907248907</v>
      </c>
      <c r="E59">
        <v>6146.8247460994935</v>
      </c>
      <c r="F59">
        <v>5581.53409732209</v>
      </c>
      <c r="G59">
        <v>4760.4044373500028</v>
      </c>
      <c r="H59">
        <v>4034.8119233369925</v>
      </c>
      <c r="I59">
        <v>3355.0529120745186</v>
      </c>
      <c r="J59">
        <v>2719.8735686845671</v>
      </c>
      <c r="L59">
        <v>4394.4954215688804</v>
      </c>
      <c r="M59">
        <v>4127.2300709374067</v>
      </c>
      <c r="N59">
        <v>3406.5610870660539</v>
      </c>
      <c r="O59">
        <v>2703.6438061944082</v>
      </c>
      <c r="P59">
        <v>2120.0186339781899</v>
      </c>
      <c r="Q59">
        <v>1645.5350142784364</v>
      </c>
      <c r="R59">
        <v>1229.9553290130389</v>
      </c>
      <c r="S59">
        <v>863.06105571253897</v>
      </c>
      <c r="T59">
        <v>710.41279098699545</v>
      </c>
      <c r="V59">
        <v>2140.2942446213847</v>
      </c>
      <c r="W59">
        <v>2078.02420762573</v>
      </c>
      <c r="X59">
        <v>2153.8655052420172</v>
      </c>
      <c r="Y59">
        <v>2490.3959786407409</v>
      </c>
      <c r="Z59">
        <v>3087.8840618192125</v>
      </c>
      <c r="AA59">
        <v>3877.6293388563481</v>
      </c>
      <c r="AB59">
        <v>4562.7082673145105</v>
      </c>
      <c r="AC59">
        <v>5170.0946490390306</v>
      </c>
      <c r="AD59">
        <v>5746.2651984964605</v>
      </c>
      <c r="AF59">
        <v>1808.2366064313328</v>
      </c>
      <c r="AG59">
        <v>2098.2254014628897</v>
      </c>
      <c r="AH59">
        <v>2380.7105355183157</v>
      </c>
      <c r="AI59">
        <v>2622.0751356131937</v>
      </c>
      <c r="AJ59">
        <v>3023.3900494481518</v>
      </c>
      <c r="AK59">
        <v>3392.6559583788721</v>
      </c>
      <c r="AL59">
        <v>3760.501343922695</v>
      </c>
      <c r="AM59">
        <v>4175.2157461770776</v>
      </c>
      <c r="AN59">
        <v>4475.8680870428498</v>
      </c>
      <c r="AP59">
        <v>6195.79245411175</v>
      </c>
      <c r="AQ59">
        <v>5746.2651984964605</v>
      </c>
      <c r="AR59">
        <v>5170.0946490390306</v>
      </c>
      <c r="AS59">
        <v>4562.7082673145105</v>
      </c>
      <c r="AT59">
        <v>3877.6293388563481</v>
      </c>
      <c r="AU59">
        <v>3087.8840618192125</v>
      </c>
      <c r="AV59">
        <v>2490.3959786407409</v>
      </c>
      <c r="AW59">
        <v>2153.8655052420172</v>
      </c>
      <c r="AX59">
        <v>2078.02420762573</v>
      </c>
      <c r="AZ59">
        <v>4553.8491120221706</v>
      </c>
      <c r="BA59">
        <v>4475.8680870428498</v>
      </c>
      <c r="BB59">
        <v>4175.2157461770776</v>
      </c>
      <c r="BC59">
        <v>3760.501343922695</v>
      </c>
      <c r="BD59">
        <v>3392.6559583788721</v>
      </c>
      <c r="BE59">
        <v>3023.3900494481518</v>
      </c>
      <c r="BF59">
        <v>2622.0751356131937</v>
      </c>
      <c r="BG59">
        <v>2380.7105355183157</v>
      </c>
      <c r="BH59">
        <v>2098.2254014628897</v>
      </c>
      <c r="BJ59">
        <v>2162.9686454231546</v>
      </c>
      <c r="BK59">
        <v>2719.8735686845671</v>
      </c>
      <c r="BL59">
        <v>3355.0529120745186</v>
      </c>
      <c r="BM59">
        <v>4034.8119233369925</v>
      </c>
      <c r="BN59">
        <v>4760.4044373500028</v>
      </c>
      <c r="BO59">
        <v>5581.53409732209</v>
      </c>
      <c r="BP59">
        <v>6146.8247460994935</v>
      </c>
      <c r="BQ59">
        <v>6481.8099907248907</v>
      </c>
      <c r="BR59">
        <v>6645.0046447380155</v>
      </c>
      <c r="BT59">
        <v>619.97320819512197</v>
      </c>
      <c r="BU59">
        <v>710.41279098699545</v>
      </c>
      <c r="BV59">
        <v>863.06105571253897</v>
      </c>
      <c r="BW59">
        <v>1229.9553290130389</v>
      </c>
      <c r="BX59">
        <v>1645.5350142784364</v>
      </c>
      <c r="BY59">
        <v>2120.0186339781899</v>
      </c>
      <c r="BZ59">
        <v>2703.6438061944082</v>
      </c>
      <c r="CA59">
        <v>3406.5610870660539</v>
      </c>
      <c r="CB59">
        <v>4127.2300709374067</v>
      </c>
      <c r="CD59">
        <v>459.93656835906813</v>
      </c>
      <c r="CE59">
        <v>499.14562118282606</v>
      </c>
      <c r="CF59">
        <v>571.83051270140072</v>
      </c>
      <c r="CG59">
        <v>651.41348731595644</v>
      </c>
      <c r="CH59">
        <v>738.86606929363586</v>
      </c>
      <c r="CI59">
        <v>835.34303052638506</v>
      </c>
      <c r="CJ59">
        <v>949.67681388572566</v>
      </c>
      <c r="CK59">
        <v>1083.4204469593333</v>
      </c>
      <c r="CL59">
        <v>1235.4241532877802</v>
      </c>
      <c r="CN59">
        <v>234.50528522736272</v>
      </c>
      <c r="CO59">
        <v>247.42644904498826</v>
      </c>
      <c r="CP59">
        <v>261.29857572382537</v>
      </c>
      <c r="CQ59">
        <v>276.23016211087111</v>
      </c>
      <c r="CR59">
        <v>292.34678106804614</v>
      </c>
      <c r="CS59">
        <v>309.79456117721804</v>
      </c>
      <c r="CT59">
        <v>337.58111560949595</v>
      </c>
      <c r="CU59">
        <v>398.44364013444692</v>
      </c>
      <c r="CV59">
        <v>465.17614106507642</v>
      </c>
      <c r="CX59">
        <v>6511.8823176342194</v>
      </c>
      <c r="CY59">
        <v>6645.0046447380155</v>
      </c>
      <c r="CZ59">
        <v>6481.8099907248907</v>
      </c>
      <c r="DA59">
        <v>6146.8247460994935</v>
      </c>
      <c r="DB59">
        <v>5581.53409732209</v>
      </c>
      <c r="DC59">
        <v>4760.4044373500028</v>
      </c>
      <c r="DD59">
        <v>4034.8119233369925</v>
      </c>
      <c r="DE59">
        <v>3355.0529120745186</v>
      </c>
      <c r="DF59">
        <v>2719.8735686845671</v>
      </c>
      <c r="DH59">
        <v>4394.4954215688804</v>
      </c>
      <c r="DI59">
        <v>4127.2300709374067</v>
      </c>
      <c r="DJ59">
        <v>3406.5610870660539</v>
      </c>
      <c r="DK59">
        <v>2703.6438061944082</v>
      </c>
      <c r="DL59">
        <v>2120.0186339781899</v>
      </c>
      <c r="DM59">
        <v>1645.5350142784364</v>
      </c>
      <c r="DN59">
        <v>1229.9553290130389</v>
      </c>
      <c r="DO59">
        <v>863.06105571253897</v>
      </c>
      <c r="DP59">
        <v>710.41279098699545</v>
      </c>
      <c r="DR59">
        <v>2140.2942446213847</v>
      </c>
      <c r="DS59">
        <v>2078.02420762573</v>
      </c>
      <c r="DT59">
        <v>2153.8655052420172</v>
      </c>
      <c r="DU59">
        <v>2490.3959786407409</v>
      </c>
      <c r="DV59">
        <v>3087.8840618192125</v>
      </c>
      <c r="DW59">
        <v>3877.6293388563481</v>
      </c>
      <c r="DX59">
        <v>4562.7082673145105</v>
      </c>
      <c r="DY59">
        <v>5170.0946490390306</v>
      </c>
      <c r="DZ59">
        <v>5746.2651984964605</v>
      </c>
      <c r="EB59">
        <v>1808.2366064313328</v>
      </c>
      <c r="EC59">
        <v>2098.2254014628897</v>
      </c>
      <c r="ED59">
        <v>2380.7105355183157</v>
      </c>
      <c r="EE59">
        <v>2622.0751356131937</v>
      </c>
      <c r="EF59">
        <v>3023.3900494481518</v>
      </c>
      <c r="EG59">
        <v>3392.6559583788721</v>
      </c>
      <c r="EH59">
        <v>3760.501343922695</v>
      </c>
      <c r="EI59">
        <v>4175.2157461770776</v>
      </c>
      <c r="EJ59">
        <v>4475.8680870428498</v>
      </c>
      <c r="EL59">
        <v>6195.79245411175</v>
      </c>
      <c r="EM59">
        <v>5746.2651984964605</v>
      </c>
      <c r="EN59">
        <v>5170.0946490390306</v>
      </c>
      <c r="EO59">
        <v>4562.7082673145105</v>
      </c>
      <c r="EP59">
        <v>3877.6293388563481</v>
      </c>
      <c r="EQ59">
        <v>3087.8840618192125</v>
      </c>
      <c r="ER59">
        <v>2490.3959786407409</v>
      </c>
      <c r="ES59">
        <v>2153.8655052420172</v>
      </c>
      <c r="ET59">
        <v>2078.02420762573</v>
      </c>
      <c r="EV59">
        <v>4553.8491120221706</v>
      </c>
      <c r="EW59">
        <v>4475.8680870428498</v>
      </c>
      <c r="EX59">
        <v>4175.2157461770776</v>
      </c>
      <c r="EY59">
        <v>3760.501343922695</v>
      </c>
      <c r="EZ59">
        <v>3392.6559583788721</v>
      </c>
      <c r="FA59">
        <v>3023.3900494481518</v>
      </c>
      <c r="FB59">
        <v>2622.0751356131937</v>
      </c>
      <c r="FC59">
        <v>2380.7105355183157</v>
      </c>
      <c r="FD59">
        <v>2098.2254014628897</v>
      </c>
      <c r="FF59">
        <v>2162.9686454231546</v>
      </c>
      <c r="FG59">
        <v>2719.8735686845671</v>
      </c>
      <c r="FH59">
        <v>3355.0529120745186</v>
      </c>
      <c r="FI59">
        <v>4034.8119233369925</v>
      </c>
      <c r="FJ59">
        <v>4760.4044373500028</v>
      </c>
      <c r="FK59">
        <v>5581.53409732209</v>
      </c>
      <c r="FL59">
        <v>6146.8247460994935</v>
      </c>
      <c r="FM59">
        <v>6481.8099907248907</v>
      </c>
      <c r="FN59">
        <v>6645.0046447380155</v>
      </c>
      <c r="FP59">
        <v>619.97320819512197</v>
      </c>
      <c r="FQ59">
        <v>710.41279098699545</v>
      </c>
      <c r="FR59">
        <v>863.06105571253897</v>
      </c>
      <c r="FS59">
        <v>1229.9553290130389</v>
      </c>
      <c r="FT59">
        <v>1645.5350142784364</v>
      </c>
      <c r="FU59">
        <v>2120.0186339781899</v>
      </c>
      <c r="FV59">
        <v>2703.6438061944082</v>
      </c>
      <c r="FW59">
        <v>3406.5610870660539</v>
      </c>
      <c r="FX59">
        <v>4127.2300709374067</v>
      </c>
      <c r="FZ59">
        <v>459.93656835906813</v>
      </c>
      <c r="GA59">
        <v>499.14562118282606</v>
      </c>
      <c r="GB59">
        <v>571.83051270140072</v>
      </c>
      <c r="GC59">
        <v>651.41348731595644</v>
      </c>
      <c r="GD59">
        <v>738.86606929363586</v>
      </c>
      <c r="GE59">
        <v>835.34303052638506</v>
      </c>
      <c r="GF59">
        <v>949.67681388572566</v>
      </c>
      <c r="GG59">
        <v>1083.4204469593333</v>
      </c>
      <c r="GH59">
        <v>1235.4241532877802</v>
      </c>
      <c r="GJ59">
        <v>234.50528522736272</v>
      </c>
      <c r="GK59">
        <v>247.42644904498826</v>
      </c>
      <c r="GL59">
        <v>261.29857572382537</v>
      </c>
      <c r="GM59">
        <v>276.23016211087111</v>
      </c>
      <c r="GN59">
        <v>292.34678106804614</v>
      </c>
      <c r="GO59">
        <v>309.79456117721804</v>
      </c>
      <c r="GP59">
        <v>337.58111560949595</v>
      </c>
      <c r="GQ59">
        <v>398.44364013444692</v>
      </c>
      <c r="GR59">
        <v>465.17614106507642</v>
      </c>
      <c r="GT59">
        <v>4180.7952080063542</v>
      </c>
      <c r="GU59">
        <v>4399.5242633485132</v>
      </c>
      <c r="GV59">
        <v>4509.3061108061856</v>
      </c>
      <c r="GW59">
        <v>4548.7243928778871</v>
      </c>
      <c r="GX59">
        <v>4398.768061468234</v>
      </c>
      <c r="GY59">
        <v>4200.340441616373</v>
      </c>
      <c r="GZ59">
        <v>3894.0276045637888</v>
      </c>
      <c r="HA59">
        <v>3326.6579595323424</v>
      </c>
      <c r="HB59">
        <v>2818.8909959204884</v>
      </c>
      <c r="HD59">
        <v>1711.1467767337713</v>
      </c>
      <c r="HE59">
        <v>1505.6775770838192</v>
      </c>
      <c r="HF59">
        <v>1235.5727131421563</v>
      </c>
      <c r="HG59">
        <v>1020.2527313962163</v>
      </c>
      <c r="HH59">
        <v>851.95125392475063</v>
      </c>
      <c r="HI59">
        <v>676.55697603815634</v>
      </c>
      <c r="HJ59">
        <v>500.12114468757954</v>
      </c>
      <c r="HK59">
        <v>442.64630654539553</v>
      </c>
      <c r="HL59">
        <v>396.40785266920517</v>
      </c>
      <c r="HN59">
        <v>1793.0905491622548</v>
      </c>
      <c r="HO59">
        <v>1960.6681543487114</v>
      </c>
      <c r="HP59">
        <v>2185.2768387182114</v>
      </c>
      <c r="HQ59">
        <v>2378.9097997891549</v>
      </c>
      <c r="HR59">
        <v>2533.2688614130802</v>
      </c>
      <c r="HS59">
        <v>2789.1945573689018</v>
      </c>
      <c r="HT59">
        <v>3086.1782226653327</v>
      </c>
      <c r="HU59">
        <v>3344.2230889420971</v>
      </c>
      <c r="HV59">
        <v>3595.1503556602815</v>
      </c>
      <c r="HX59">
        <v>802.66498995783911</v>
      </c>
      <c r="HY59">
        <v>724.22783006790212</v>
      </c>
      <c r="HZ59">
        <v>846.52848944481548</v>
      </c>
      <c r="IA59">
        <v>1329.9636965806681</v>
      </c>
      <c r="IB59">
        <v>1546.3883621106315</v>
      </c>
      <c r="IC59">
        <v>1560.2152884093659</v>
      </c>
      <c r="ID59">
        <v>1635.026623612825</v>
      </c>
      <c r="IE59">
        <v>1757.6717603863708</v>
      </c>
      <c r="IF59">
        <v>1832.9237367632247</v>
      </c>
      <c r="IH59">
        <v>3883.7174777221944</v>
      </c>
      <c r="II59">
        <v>3595.1503556602815</v>
      </c>
      <c r="IJ59">
        <v>3344.2230889420971</v>
      </c>
      <c r="IK59">
        <v>3086.1782226653327</v>
      </c>
      <c r="IL59">
        <v>2789.1945573689018</v>
      </c>
      <c r="IM59">
        <v>2533.2688614130802</v>
      </c>
      <c r="IN59">
        <v>2378.9097997891549</v>
      </c>
      <c r="IO59">
        <v>2185.2768387182114</v>
      </c>
      <c r="IP59">
        <v>1960.6681543487114</v>
      </c>
      <c r="IR59">
        <v>1816.0940094976945</v>
      </c>
      <c r="IS59">
        <v>1832.9237367632247</v>
      </c>
      <c r="IT59">
        <v>1757.6717603863708</v>
      </c>
      <c r="IU59">
        <v>1635.026623612825</v>
      </c>
      <c r="IV59">
        <v>1560.2152884093659</v>
      </c>
      <c r="IW59">
        <v>1546.3883621106315</v>
      </c>
      <c r="IX59">
        <v>1329.9636965806681</v>
      </c>
      <c r="IY59">
        <v>846.52848944481548</v>
      </c>
      <c r="IZ59">
        <v>724.22783006790212</v>
      </c>
      <c r="JB59">
        <v>2361.9352953546963</v>
      </c>
      <c r="JC59">
        <v>2818.8909959204884</v>
      </c>
      <c r="JD59">
        <v>3326.6579595323424</v>
      </c>
      <c r="JE59">
        <v>3894.0276045637888</v>
      </c>
      <c r="JF59">
        <v>4200.340441616373</v>
      </c>
      <c r="JG59">
        <v>4398.768061468234</v>
      </c>
      <c r="JH59">
        <v>4548.7243928778871</v>
      </c>
      <c r="JI59">
        <v>4509.3061108061856</v>
      </c>
      <c r="JJ59">
        <v>4399.5242633485132</v>
      </c>
      <c r="JL59">
        <v>351.97131845325987</v>
      </c>
      <c r="JM59">
        <v>396.40785266920517</v>
      </c>
      <c r="JN59">
        <v>442.64630654539553</v>
      </c>
      <c r="JO59">
        <v>500.12114468757954</v>
      </c>
      <c r="JP59">
        <v>676.55697603815634</v>
      </c>
      <c r="JQ59">
        <v>851.95125392475063</v>
      </c>
      <c r="JR59">
        <v>1020.2527313962163</v>
      </c>
      <c r="JS59">
        <v>1235.5727131421563</v>
      </c>
      <c r="JT59">
        <v>1505.6775770838192</v>
      </c>
      <c r="JV59">
        <v>483.02204217160613</v>
      </c>
      <c r="JW59">
        <v>536.35691150669641</v>
      </c>
      <c r="JX59">
        <v>593.70385584735061</v>
      </c>
      <c r="JY59">
        <v>655.52863522257542</v>
      </c>
      <c r="JZ59">
        <v>722.37127490420676</v>
      </c>
      <c r="KA59">
        <v>817.00500133878597</v>
      </c>
      <c r="KB59">
        <v>1071.5739595100165</v>
      </c>
      <c r="KC59">
        <v>1349.3341887593392</v>
      </c>
      <c r="KD59">
        <v>1653.5610320551539</v>
      </c>
      <c r="KF59">
        <v>166.03940271194367</v>
      </c>
      <c r="KG59">
        <v>174.57220691889989</v>
      </c>
      <c r="KH59">
        <v>183.58928738832742</v>
      </c>
      <c r="KI59">
        <v>193.12932919920041</v>
      </c>
      <c r="KJ59">
        <v>203.2344495929276</v>
      </c>
      <c r="KK59">
        <v>213.95034104377453</v>
      </c>
      <c r="KL59">
        <v>225.32630426597015</v>
      </c>
      <c r="KM59">
        <v>237.4150902480572</v>
      </c>
      <c r="KN59">
        <v>268.96912577210514</v>
      </c>
      <c r="KP59">
        <v>4180.7952080063542</v>
      </c>
      <c r="KQ59">
        <v>4399.5242633485132</v>
      </c>
      <c r="KR59">
        <v>4509.3061108061856</v>
      </c>
      <c r="KS59">
        <v>4548.7243928778871</v>
      </c>
      <c r="KT59">
        <v>4398.768061468234</v>
      </c>
      <c r="KU59">
        <v>4200.340441616373</v>
      </c>
      <c r="KV59">
        <v>3894.0276045637888</v>
      </c>
      <c r="KW59">
        <v>3326.6579595323424</v>
      </c>
      <c r="KX59">
        <v>2818.8909959204884</v>
      </c>
      <c r="KZ59">
        <v>1711.1467767337713</v>
      </c>
      <c r="LA59">
        <v>1505.6775770838192</v>
      </c>
      <c r="LB59">
        <v>1235.5727131421563</v>
      </c>
      <c r="LC59">
        <v>1020.2527313962163</v>
      </c>
      <c r="LD59">
        <v>851.95125392475063</v>
      </c>
      <c r="LE59">
        <v>676.55697603815634</v>
      </c>
      <c r="LF59">
        <v>500.12114468757954</v>
      </c>
      <c r="LG59">
        <v>442.64630654539553</v>
      </c>
      <c r="LH59">
        <v>396.40785266920517</v>
      </c>
      <c r="LJ59">
        <v>1793.0905491622548</v>
      </c>
      <c r="LK59">
        <v>1960.6681543487114</v>
      </c>
      <c r="LL59">
        <v>2185.2768387182114</v>
      </c>
      <c r="LM59">
        <v>2378.9097997891549</v>
      </c>
      <c r="LN59">
        <v>2533.2688614130802</v>
      </c>
      <c r="LO59">
        <v>2789.1945573689018</v>
      </c>
      <c r="LP59">
        <v>3086.1782226653327</v>
      </c>
      <c r="LQ59">
        <v>3344.2230889420971</v>
      </c>
      <c r="LR59">
        <v>3595.1503556602815</v>
      </c>
      <c r="LT59">
        <v>802.66498995783911</v>
      </c>
      <c r="LU59">
        <v>724.22783006790212</v>
      </c>
      <c r="LV59">
        <v>846.52848944481548</v>
      </c>
      <c r="LW59">
        <v>1329.9636965806681</v>
      </c>
      <c r="LX59">
        <v>1546.3883621106315</v>
      </c>
      <c r="LY59">
        <v>1560.2152884093659</v>
      </c>
      <c r="LZ59">
        <v>1635.026623612825</v>
      </c>
      <c r="MA59">
        <v>1757.6717603863708</v>
      </c>
      <c r="MB59">
        <v>1832.9237367632247</v>
      </c>
      <c r="MD59">
        <v>3883.7174777221944</v>
      </c>
      <c r="ME59">
        <v>3595.1503556602815</v>
      </c>
      <c r="MF59">
        <v>3344.2230889420971</v>
      </c>
      <c r="MG59">
        <v>3086.1782226653327</v>
      </c>
      <c r="MH59">
        <v>2789.1945573689018</v>
      </c>
      <c r="MI59">
        <v>2533.2688614130802</v>
      </c>
      <c r="MJ59">
        <v>2378.9097997891549</v>
      </c>
      <c r="MK59">
        <v>2185.2768387182114</v>
      </c>
      <c r="ML59">
        <v>1960.6681543487114</v>
      </c>
      <c r="MN59">
        <v>1816.0940094976945</v>
      </c>
      <c r="MO59">
        <v>1832.9237367632247</v>
      </c>
      <c r="MP59">
        <v>1757.6717603863708</v>
      </c>
      <c r="MQ59">
        <v>1635.026623612825</v>
      </c>
      <c r="MR59">
        <v>1560.2152884093659</v>
      </c>
      <c r="MS59">
        <v>1546.3883621106315</v>
      </c>
      <c r="MT59">
        <v>1329.9636965806681</v>
      </c>
      <c r="MU59">
        <v>846.52848944481548</v>
      </c>
      <c r="MV59">
        <v>724.22783006790212</v>
      </c>
      <c r="MX59">
        <v>2361.9352953546963</v>
      </c>
      <c r="MY59">
        <v>2818.8909959204884</v>
      </c>
      <c r="MZ59">
        <v>3326.6579595323424</v>
      </c>
      <c r="NA59">
        <v>3894.0276045637888</v>
      </c>
      <c r="NB59">
        <v>4200.340441616373</v>
      </c>
      <c r="NC59">
        <v>4398.768061468234</v>
      </c>
      <c r="ND59">
        <v>4548.7243928778871</v>
      </c>
      <c r="NE59">
        <v>4509.3061108061856</v>
      </c>
      <c r="NF59">
        <v>4399.5242633485132</v>
      </c>
      <c r="NH59">
        <v>351.97131845325987</v>
      </c>
      <c r="NI59">
        <v>396.40785266920517</v>
      </c>
      <c r="NJ59">
        <v>442.64630654539553</v>
      </c>
      <c r="NK59">
        <v>500.12114468757954</v>
      </c>
      <c r="NL59">
        <v>676.55697603815634</v>
      </c>
      <c r="NM59">
        <v>851.95125392475063</v>
      </c>
      <c r="NN59">
        <v>1020.2527313962163</v>
      </c>
      <c r="NO59">
        <v>1235.5727131421563</v>
      </c>
      <c r="NP59">
        <v>1505.6775770838192</v>
      </c>
      <c r="NR59">
        <v>483.02204217160613</v>
      </c>
      <c r="NS59">
        <v>536.35691150669641</v>
      </c>
      <c r="NT59">
        <v>593.70385584735061</v>
      </c>
      <c r="NU59">
        <v>655.52863522257542</v>
      </c>
      <c r="NV59">
        <v>722.37127490420676</v>
      </c>
      <c r="NW59">
        <v>817.00500133878597</v>
      </c>
      <c r="NX59">
        <v>1071.5739595100165</v>
      </c>
      <c r="NY59">
        <v>1349.3341887593392</v>
      </c>
      <c r="NZ59">
        <v>1653.5610320551539</v>
      </c>
      <c r="OB59">
        <v>166.03940271194367</v>
      </c>
      <c r="OC59">
        <v>174.57220691889989</v>
      </c>
      <c r="OD59">
        <v>183.58928738832742</v>
      </c>
      <c r="OE59">
        <v>193.12932919920041</v>
      </c>
      <c r="OF59">
        <v>203.2344495929276</v>
      </c>
      <c r="OG59">
        <v>213.95034104377453</v>
      </c>
      <c r="OH59">
        <v>225.32630426597015</v>
      </c>
      <c r="OI59">
        <v>237.4150902480572</v>
      </c>
      <c r="OJ59">
        <v>268.96912577210514</v>
      </c>
      <c r="OL59">
        <v>5401.2207620549925</v>
      </c>
      <c r="OM59">
        <v>5616.3363590499312</v>
      </c>
      <c r="ON59">
        <v>5666.4844846915312</v>
      </c>
      <c r="OO59">
        <v>5540.2725230462402</v>
      </c>
      <c r="OP59">
        <v>5297.7007550788103</v>
      </c>
      <c r="OQ59">
        <v>4969.1728045919672</v>
      </c>
      <c r="OR59">
        <v>4238.8678793664394</v>
      </c>
      <c r="OS59">
        <v>3599.259886722084</v>
      </c>
      <c r="OT59">
        <v>3032.0802219228126</v>
      </c>
      <c r="OV59">
        <v>3440.985250673154</v>
      </c>
      <c r="OW59">
        <v>3229.3083478117273</v>
      </c>
      <c r="OX59">
        <v>2676.5040486437192</v>
      </c>
      <c r="OY59">
        <v>2135.0369396887154</v>
      </c>
      <c r="OZ59">
        <v>1687.8183147131465</v>
      </c>
      <c r="PA59">
        <v>1328.3681960325255</v>
      </c>
      <c r="PB59">
        <v>1004.3270209573147</v>
      </c>
      <c r="PC59">
        <v>710.97685134189021</v>
      </c>
      <c r="PD59">
        <v>597.88489027316132</v>
      </c>
      <c r="PF59">
        <v>1817.3169836297564</v>
      </c>
      <c r="PG59">
        <v>1927.1057482254787</v>
      </c>
      <c r="PH59">
        <v>2119.4276603428175</v>
      </c>
      <c r="PI59">
        <v>2448.0625814361088</v>
      </c>
      <c r="PJ59">
        <v>2884.8172979222368</v>
      </c>
      <c r="PK59">
        <v>3400.0569582939743</v>
      </c>
      <c r="PL59">
        <v>3830.6440391913202</v>
      </c>
      <c r="PM59">
        <v>4200.0898794423747</v>
      </c>
      <c r="PN59">
        <v>4571.1878078159552</v>
      </c>
      <c r="PP59">
        <v>1893.2951881183781</v>
      </c>
      <c r="PQ59">
        <v>1948.1629407436999</v>
      </c>
      <c r="PR59">
        <v>2055.4635667831917</v>
      </c>
      <c r="PS59">
        <v>2340.8722286849311</v>
      </c>
      <c r="PT59">
        <v>2663.2510228854512</v>
      </c>
      <c r="PU59">
        <v>2882.7257477582348</v>
      </c>
      <c r="PV59">
        <v>3116.4779599109761</v>
      </c>
      <c r="PW59">
        <v>3383.1950955224661</v>
      </c>
      <c r="PX59">
        <v>3567.9362760506119</v>
      </c>
      <c r="PZ59">
        <v>5033.2676926601425</v>
      </c>
      <c r="QA59">
        <v>4571.1878078159552</v>
      </c>
      <c r="QB59">
        <v>4200.0898794423747</v>
      </c>
      <c r="QC59">
        <v>3830.6440391913202</v>
      </c>
      <c r="QD59">
        <v>3400.0569582939743</v>
      </c>
      <c r="QE59">
        <v>2884.8172979222368</v>
      </c>
      <c r="QF59">
        <v>2448.0625814361088</v>
      </c>
      <c r="QG59">
        <v>2119.4276603428175</v>
      </c>
      <c r="QH59">
        <v>1927.1057482254787</v>
      </c>
      <c r="QJ59">
        <v>3584.3565304401691</v>
      </c>
      <c r="QK59">
        <v>3567.9362760506119</v>
      </c>
      <c r="QL59">
        <v>3383.1950955224661</v>
      </c>
      <c r="QM59">
        <v>3116.4779599109761</v>
      </c>
      <c r="QN59">
        <v>2882.7257477582348</v>
      </c>
      <c r="QO59">
        <v>2663.2510228854512</v>
      </c>
      <c r="QP59">
        <v>2340.8722286849311</v>
      </c>
      <c r="QQ59">
        <v>2055.4635667831917</v>
      </c>
      <c r="QR59">
        <v>1948.1629407436999</v>
      </c>
      <c r="QT59">
        <v>2515.2055666311999</v>
      </c>
      <c r="QU59">
        <v>3032.0802219228126</v>
      </c>
      <c r="QV59">
        <v>3599.259886722084</v>
      </c>
      <c r="QW59">
        <v>4238.8678793664394</v>
      </c>
      <c r="QX59">
        <v>4969.1728045919672</v>
      </c>
      <c r="QY59">
        <v>5297.7007550788103</v>
      </c>
      <c r="QZ59">
        <v>5540.2725230462402</v>
      </c>
      <c r="RA59">
        <v>5666.4844846915312</v>
      </c>
      <c r="RB59">
        <v>5616.3363590499312</v>
      </c>
      <c r="RD59">
        <v>526.1105833763213</v>
      </c>
      <c r="RE59">
        <v>597.88489027316132</v>
      </c>
      <c r="RF59">
        <v>710.97685134189021</v>
      </c>
      <c r="RG59">
        <v>1004.3270209573147</v>
      </c>
      <c r="RH59">
        <v>1328.3681960325255</v>
      </c>
      <c r="RI59">
        <v>1687.8183147131465</v>
      </c>
      <c r="RJ59">
        <v>2135.0369396887154</v>
      </c>
      <c r="RK59">
        <v>2676.5040486437192</v>
      </c>
      <c r="RL59">
        <v>3229.3083478117273</v>
      </c>
      <c r="RN59">
        <v>509.70706999479705</v>
      </c>
      <c r="RO59">
        <v>574.11633979509168</v>
      </c>
      <c r="RP59">
        <v>644.08604491627227</v>
      </c>
      <c r="RQ59">
        <v>720.34106647204794</v>
      </c>
      <c r="RR59">
        <v>803.73413973761569</v>
      </c>
      <c r="RS59">
        <v>895.2746179535759</v>
      </c>
      <c r="RT59">
        <v>996.16519347106555</v>
      </c>
      <c r="RU59">
        <v>1284.6533301223117</v>
      </c>
      <c r="RV59">
        <v>1649.7842425963117</v>
      </c>
      <c r="RX59">
        <v>207.60775046327629</v>
      </c>
      <c r="RY59">
        <v>218.77734959477601</v>
      </c>
      <c r="RZ59">
        <v>230.71040377231745</v>
      </c>
      <c r="SA59">
        <v>243.48724426152398</v>
      </c>
      <c r="SB59">
        <v>257.19975564317627</v>
      </c>
      <c r="SC59">
        <v>271.95350082592586</v>
      </c>
      <c r="SD59">
        <v>293.57371775171907</v>
      </c>
      <c r="SE59">
        <v>344.79026028253492</v>
      </c>
      <c r="SF59">
        <v>400.24591212063075</v>
      </c>
      <c r="SH59">
        <v>5401.2207620549925</v>
      </c>
      <c r="SI59">
        <v>5616.3363590499312</v>
      </c>
      <c r="SJ59">
        <v>5666.4844846915312</v>
      </c>
      <c r="SK59">
        <v>5540.2725230462402</v>
      </c>
      <c r="SL59">
        <v>5297.7007550788103</v>
      </c>
      <c r="SM59">
        <v>4969.1728045919672</v>
      </c>
      <c r="SN59">
        <v>4238.8678793664394</v>
      </c>
      <c r="SO59">
        <v>3599.259886722084</v>
      </c>
      <c r="SP59">
        <v>3032.0802219228126</v>
      </c>
      <c r="SR59">
        <v>3440.985250673154</v>
      </c>
      <c r="SS59">
        <v>3229.3083478117273</v>
      </c>
      <c r="ST59">
        <v>2676.5040486437192</v>
      </c>
      <c r="SU59">
        <v>2135.0369396887154</v>
      </c>
      <c r="SV59">
        <v>1687.8183147131465</v>
      </c>
      <c r="SW59">
        <v>1328.3681960325255</v>
      </c>
      <c r="SX59">
        <v>1004.3270209573147</v>
      </c>
      <c r="SY59">
        <v>710.97685134189021</v>
      </c>
      <c r="SZ59">
        <v>597.88489027316132</v>
      </c>
      <c r="TB59">
        <v>1817.3169836297564</v>
      </c>
      <c r="TC59">
        <v>1927.1057482254787</v>
      </c>
      <c r="TD59">
        <v>2119.4276603428175</v>
      </c>
      <c r="TE59">
        <v>2448.0625814361088</v>
      </c>
      <c r="TF59">
        <v>2884.8172979222368</v>
      </c>
      <c r="TG59">
        <v>3400.0569582939743</v>
      </c>
      <c r="TH59">
        <v>3830.6440391913202</v>
      </c>
      <c r="TI59">
        <v>4200.0898794423747</v>
      </c>
      <c r="TJ59">
        <v>4571.1878078159552</v>
      </c>
      <c r="TL59">
        <v>1893.2951881183781</v>
      </c>
      <c r="TM59">
        <v>1948.1629407436999</v>
      </c>
      <c r="TN59">
        <v>2055.4635667831917</v>
      </c>
      <c r="TO59">
        <v>2340.8722286849311</v>
      </c>
      <c r="TP59">
        <v>2663.2510228854512</v>
      </c>
      <c r="TQ59">
        <v>2882.7257477582348</v>
      </c>
      <c r="TR59">
        <v>3116.4779599109761</v>
      </c>
      <c r="TS59">
        <v>3383.1950955224661</v>
      </c>
      <c r="TT59">
        <v>3567.9362760506119</v>
      </c>
      <c r="TV59">
        <v>5033.2676926601425</v>
      </c>
      <c r="TW59">
        <v>4571.1878078159552</v>
      </c>
      <c r="TX59">
        <v>4200.0898794423747</v>
      </c>
      <c r="TY59">
        <v>3830.6440391913202</v>
      </c>
      <c r="TZ59">
        <v>3400.0569582939743</v>
      </c>
      <c r="UA59">
        <v>2884.8172979222368</v>
      </c>
      <c r="UB59">
        <v>2448.0625814361088</v>
      </c>
      <c r="UC59">
        <v>2119.4276603428175</v>
      </c>
      <c r="UD59">
        <v>1927.1057482254787</v>
      </c>
      <c r="UF59">
        <v>3584.3565304401691</v>
      </c>
      <c r="UG59">
        <v>3567.9362760506119</v>
      </c>
      <c r="UH59">
        <v>3383.1950955224661</v>
      </c>
      <c r="UI59">
        <v>3116.4779599109761</v>
      </c>
      <c r="UJ59">
        <v>2882.7257477582348</v>
      </c>
      <c r="UK59">
        <v>2663.2510228854512</v>
      </c>
      <c r="UL59">
        <v>2340.8722286849311</v>
      </c>
      <c r="UM59">
        <v>2055.4635667831917</v>
      </c>
      <c r="UN59">
        <v>1948.1629407436999</v>
      </c>
      <c r="UP59">
        <v>2515.2055666311999</v>
      </c>
      <c r="UQ59">
        <v>3032.0802219228126</v>
      </c>
      <c r="UR59">
        <v>3599.259886722084</v>
      </c>
      <c r="US59">
        <v>4238.8678793664394</v>
      </c>
      <c r="UT59">
        <v>4969.1728045919672</v>
      </c>
      <c r="UU59">
        <v>5297.7007550788103</v>
      </c>
      <c r="UV59">
        <v>5540.2725230462402</v>
      </c>
      <c r="UW59">
        <v>5666.4844846915312</v>
      </c>
      <c r="UX59">
        <v>5616.3363590499312</v>
      </c>
      <c r="UZ59">
        <v>526.1105833763213</v>
      </c>
      <c r="VA59">
        <v>597.88489027316132</v>
      </c>
      <c r="VB59">
        <v>710.97685134189021</v>
      </c>
      <c r="VC59">
        <v>1004.3270209573147</v>
      </c>
      <c r="VD59">
        <v>1328.3681960325255</v>
      </c>
      <c r="VE59">
        <v>1687.8183147131465</v>
      </c>
      <c r="VF59">
        <v>2135.0369396887154</v>
      </c>
      <c r="VG59">
        <v>2676.5040486437192</v>
      </c>
      <c r="VH59">
        <v>3229.3083478117273</v>
      </c>
      <c r="VJ59">
        <v>509.70706999479705</v>
      </c>
      <c r="VK59">
        <v>574.11633979509168</v>
      </c>
      <c r="VL59">
        <v>644.08604491627227</v>
      </c>
      <c r="VM59">
        <v>720.34106647204794</v>
      </c>
      <c r="VN59">
        <v>803.73413973761569</v>
      </c>
      <c r="VO59">
        <v>895.2746179535759</v>
      </c>
      <c r="VP59">
        <v>996.16519347106555</v>
      </c>
      <c r="VQ59">
        <v>1284.6533301223117</v>
      </c>
      <c r="VR59">
        <v>1649.7842425963117</v>
      </c>
      <c r="VT59">
        <v>207.60775046327629</v>
      </c>
      <c r="VU59">
        <v>218.77734959477601</v>
      </c>
      <c r="VV59">
        <v>230.71040377231745</v>
      </c>
      <c r="VW59">
        <v>243.48724426152398</v>
      </c>
      <c r="VX59">
        <v>257.19975564317627</v>
      </c>
      <c r="VY59">
        <v>271.95350082592586</v>
      </c>
      <c r="VZ59">
        <v>293.57371775171907</v>
      </c>
      <c r="WA59">
        <v>344.79026028253492</v>
      </c>
      <c r="WB59">
        <v>400.24591212063075</v>
      </c>
      <c r="WC59">
        <v>460.47687555643233</v>
      </c>
    </row>
    <row r="60" spans="2:601">
      <c r="B60">
        <v>6771.3204776296261</v>
      </c>
      <c r="C60">
        <v>6858.704093856195</v>
      </c>
      <c r="D60">
        <v>6902.5890943018785</v>
      </c>
      <c r="E60">
        <v>6634.2815403376135</v>
      </c>
      <c r="F60">
        <v>6421.0835178272891</v>
      </c>
      <c r="G60">
        <v>5730.1129222576183</v>
      </c>
      <c r="H60">
        <v>4950.2923756898399</v>
      </c>
      <c r="I60">
        <v>4255.7756908371248</v>
      </c>
      <c r="J60">
        <v>3568.8519280207702</v>
      </c>
      <c r="L60">
        <v>3273.4932892787588</v>
      </c>
      <c r="M60">
        <v>2812.2685548803779</v>
      </c>
      <c r="N60">
        <v>2224.6352970658559</v>
      </c>
      <c r="O60">
        <v>1729.9265156928286</v>
      </c>
      <c r="P60">
        <v>1345.9014103157313</v>
      </c>
      <c r="Q60">
        <v>1001.8097819269708</v>
      </c>
      <c r="R60">
        <v>692.0716896725728</v>
      </c>
      <c r="S60">
        <v>586.88073387448367</v>
      </c>
      <c r="T60">
        <v>511.9206953660721</v>
      </c>
      <c r="V60">
        <v>2231.0324786678852</v>
      </c>
      <c r="W60">
        <v>2136.1913851182967</v>
      </c>
      <c r="X60">
        <v>2125.7428953287149</v>
      </c>
      <c r="Y60">
        <v>2336.6259047405988</v>
      </c>
      <c r="Z60">
        <v>2808.5878883647051</v>
      </c>
      <c r="AA60">
        <v>3572.0296745272017</v>
      </c>
      <c r="AB60">
        <v>4384.2721164805607</v>
      </c>
      <c r="AC60">
        <v>5119.2310465144392</v>
      </c>
      <c r="AD60">
        <v>5707.9736636823745</v>
      </c>
      <c r="AF60">
        <v>1893.2690839707993</v>
      </c>
      <c r="AG60">
        <v>1950.5554713224822</v>
      </c>
      <c r="AH60">
        <v>2082.0834315356183</v>
      </c>
      <c r="AI60">
        <v>2417.9522593716365</v>
      </c>
      <c r="AJ60">
        <v>2728.3515015171747</v>
      </c>
      <c r="AK60">
        <v>2945.1349051494258</v>
      </c>
      <c r="AL60">
        <v>3210.5169016974869</v>
      </c>
      <c r="AM60">
        <v>3452.7061215072563</v>
      </c>
      <c r="AN60">
        <v>3556.5143408222057</v>
      </c>
      <c r="AP60">
        <v>6348.0773868459592</v>
      </c>
      <c r="AQ60">
        <v>5707.9736636823745</v>
      </c>
      <c r="AR60">
        <v>5119.2310465144392</v>
      </c>
      <c r="AS60">
        <v>4384.2721164805607</v>
      </c>
      <c r="AT60">
        <v>3572.0296745272017</v>
      </c>
      <c r="AU60">
        <v>2808.5878883647051</v>
      </c>
      <c r="AV60">
        <v>2336.6259047405988</v>
      </c>
      <c r="AW60">
        <v>2125.7428953287149</v>
      </c>
      <c r="AX60">
        <v>2136.1913851182967</v>
      </c>
      <c r="AZ60">
        <v>3510.9460047298107</v>
      </c>
      <c r="BA60">
        <v>3556.5143408222057</v>
      </c>
      <c r="BB60">
        <v>3452.7061215072563</v>
      </c>
      <c r="BC60">
        <v>3210.5169016974869</v>
      </c>
      <c r="BD60">
        <v>2945.1349051494258</v>
      </c>
      <c r="BE60">
        <v>2728.3515015171747</v>
      </c>
      <c r="BF60">
        <v>2417.9522593716365</v>
      </c>
      <c r="BG60">
        <v>2082.0834315356183</v>
      </c>
      <c r="BH60">
        <v>1950.5554713224822</v>
      </c>
      <c r="BJ60">
        <v>2929.7939088508733</v>
      </c>
      <c r="BK60">
        <v>3568.8519280207702</v>
      </c>
      <c r="BL60">
        <v>4255.7756908371248</v>
      </c>
      <c r="BM60">
        <v>4950.2923756898399</v>
      </c>
      <c r="BN60">
        <v>5730.1129222576183</v>
      </c>
      <c r="BO60">
        <v>6421.0835178272891</v>
      </c>
      <c r="BP60">
        <v>6634.2815403376135</v>
      </c>
      <c r="BQ60">
        <v>6902.5890943018785</v>
      </c>
      <c r="BR60">
        <v>6858.704093856195</v>
      </c>
      <c r="BT60">
        <v>443.68839209482076</v>
      </c>
      <c r="BU60">
        <v>511.9206953660721</v>
      </c>
      <c r="BV60">
        <v>586.88073387448367</v>
      </c>
      <c r="BW60">
        <v>692.0716896725728</v>
      </c>
      <c r="BX60">
        <v>1001.8097819269708</v>
      </c>
      <c r="BY60">
        <v>1345.9014103157313</v>
      </c>
      <c r="BZ60">
        <v>1729.9265156928286</v>
      </c>
      <c r="CA60">
        <v>2224.6352970658559</v>
      </c>
      <c r="CB60">
        <v>2812.2685548803779</v>
      </c>
      <c r="CD60">
        <v>569.971416333256</v>
      </c>
      <c r="CE60">
        <v>654.20130734631937</v>
      </c>
      <c r="CF60">
        <v>747.58183706737952</v>
      </c>
      <c r="CG60">
        <v>851.48094518857783</v>
      </c>
      <c r="CH60">
        <v>967.53053843299426</v>
      </c>
      <c r="CI60">
        <v>1097.6896526692624</v>
      </c>
      <c r="CJ60">
        <v>1244.3258468385566</v>
      </c>
      <c r="CK60">
        <v>1423.2717088936563</v>
      </c>
      <c r="CL60">
        <v>1867.9981666530566</v>
      </c>
      <c r="CN60">
        <v>188.02930871483318</v>
      </c>
      <c r="CO60">
        <v>198.57205150705732</v>
      </c>
      <c r="CP60">
        <v>209.83770577580808</v>
      </c>
      <c r="CQ60">
        <v>221.90266114510109</v>
      </c>
      <c r="CR60">
        <v>234.85435587703026</v>
      </c>
      <c r="CS60">
        <v>248.79332443032385</v>
      </c>
      <c r="CT60">
        <v>263.83571054789309</v>
      </c>
      <c r="CU60">
        <v>280.11637153443013</v>
      </c>
      <c r="CV60">
        <v>324.15500711286404</v>
      </c>
      <c r="CX60">
        <v>6771.3204776296261</v>
      </c>
      <c r="CY60">
        <v>6858.704093856195</v>
      </c>
      <c r="CZ60">
        <v>6902.5890943018785</v>
      </c>
      <c r="DA60">
        <v>6634.2815403376135</v>
      </c>
      <c r="DB60">
        <v>6421.0835178272891</v>
      </c>
      <c r="DC60">
        <v>5730.1129222576183</v>
      </c>
      <c r="DD60">
        <v>4950.2923756898399</v>
      </c>
      <c r="DE60">
        <v>4255.7756908371248</v>
      </c>
      <c r="DF60">
        <v>3568.8519280207702</v>
      </c>
      <c r="DH60">
        <v>3273.4932892787588</v>
      </c>
      <c r="DI60">
        <v>2812.2685548803779</v>
      </c>
      <c r="DJ60">
        <v>2224.6352970658559</v>
      </c>
      <c r="DK60">
        <v>1729.9265156928286</v>
      </c>
      <c r="DL60">
        <v>1345.9014103157313</v>
      </c>
      <c r="DM60">
        <v>1001.8097819269708</v>
      </c>
      <c r="DN60">
        <v>692.0716896725728</v>
      </c>
      <c r="DO60">
        <v>586.88073387448367</v>
      </c>
      <c r="DP60">
        <v>511.9206953660721</v>
      </c>
      <c r="DR60">
        <v>2231.0324786678852</v>
      </c>
      <c r="DS60">
        <v>2136.1913851182967</v>
      </c>
      <c r="DT60">
        <v>2125.7428953287149</v>
      </c>
      <c r="DU60">
        <v>2336.6259047405988</v>
      </c>
      <c r="DV60">
        <v>2808.5878883647051</v>
      </c>
      <c r="DW60">
        <v>3572.0296745272017</v>
      </c>
      <c r="DX60">
        <v>4384.2721164805607</v>
      </c>
      <c r="DY60">
        <v>5119.2310465144392</v>
      </c>
      <c r="DZ60">
        <v>5707.9736636823745</v>
      </c>
      <c r="EB60">
        <v>1893.2690839707993</v>
      </c>
      <c r="EC60">
        <v>1950.5554713224822</v>
      </c>
      <c r="ED60">
        <v>2082.0834315356183</v>
      </c>
      <c r="EE60">
        <v>2417.9522593716365</v>
      </c>
      <c r="EF60">
        <v>2728.3515015171747</v>
      </c>
      <c r="EG60">
        <v>2945.1349051494258</v>
      </c>
      <c r="EH60">
        <v>3210.5169016974869</v>
      </c>
      <c r="EI60">
        <v>3452.7061215072563</v>
      </c>
      <c r="EJ60">
        <v>3556.5143408222057</v>
      </c>
      <c r="EL60">
        <v>6348.0773868459592</v>
      </c>
      <c r="EM60">
        <v>5707.9736636823745</v>
      </c>
      <c r="EN60">
        <v>5119.2310465144392</v>
      </c>
      <c r="EO60">
        <v>4384.2721164805607</v>
      </c>
      <c r="EP60">
        <v>3572.0296745272017</v>
      </c>
      <c r="EQ60">
        <v>2808.5878883647051</v>
      </c>
      <c r="ER60">
        <v>2336.6259047405988</v>
      </c>
      <c r="ES60">
        <v>2125.7428953287149</v>
      </c>
      <c r="ET60">
        <v>2136.1913851182967</v>
      </c>
      <c r="EV60">
        <v>3510.9460047298107</v>
      </c>
      <c r="EW60">
        <v>3556.5143408222057</v>
      </c>
      <c r="EX60">
        <v>3452.7061215072563</v>
      </c>
      <c r="EY60">
        <v>3210.5169016974869</v>
      </c>
      <c r="EZ60">
        <v>2945.1349051494258</v>
      </c>
      <c r="FA60">
        <v>2728.3515015171747</v>
      </c>
      <c r="FB60">
        <v>2417.9522593716365</v>
      </c>
      <c r="FC60">
        <v>2082.0834315356183</v>
      </c>
      <c r="FD60">
        <v>1950.5554713224822</v>
      </c>
      <c r="FF60">
        <v>2929.7939088508733</v>
      </c>
      <c r="FG60">
        <v>3568.8519280207702</v>
      </c>
      <c r="FH60">
        <v>4255.7756908371248</v>
      </c>
      <c r="FI60">
        <v>4950.2923756898399</v>
      </c>
      <c r="FJ60">
        <v>5730.1129222576183</v>
      </c>
      <c r="FK60">
        <v>6421.0835178272891</v>
      </c>
      <c r="FL60">
        <v>6634.2815403376135</v>
      </c>
      <c r="FM60">
        <v>6902.5890943018785</v>
      </c>
      <c r="FN60">
        <v>6858.704093856195</v>
      </c>
      <c r="FP60">
        <v>443.68839209482076</v>
      </c>
      <c r="FQ60">
        <v>511.9206953660721</v>
      </c>
      <c r="FR60">
        <v>586.88073387448367</v>
      </c>
      <c r="FS60">
        <v>692.0716896725728</v>
      </c>
      <c r="FT60">
        <v>1001.8097819269708</v>
      </c>
      <c r="FU60">
        <v>1345.9014103157313</v>
      </c>
      <c r="FV60">
        <v>1729.9265156928286</v>
      </c>
      <c r="FW60">
        <v>2224.6352970658559</v>
      </c>
      <c r="FX60">
        <v>2812.2685548803779</v>
      </c>
      <c r="FZ60">
        <v>569.971416333256</v>
      </c>
      <c r="GA60">
        <v>654.20130734631937</v>
      </c>
      <c r="GB60">
        <v>747.58183706737952</v>
      </c>
      <c r="GC60">
        <v>851.48094518857783</v>
      </c>
      <c r="GD60">
        <v>967.53053843299426</v>
      </c>
      <c r="GE60">
        <v>1097.6896526692624</v>
      </c>
      <c r="GF60">
        <v>1244.3258468385566</v>
      </c>
      <c r="GG60">
        <v>1423.2717088936563</v>
      </c>
      <c r="GH60">
        <v>1867.9981666530566</v>
      </c>
      <c r="GJ60">
        <v>188.02930871483318</v>
      </c>
      <c r="GK60">
        <v>198.57205150705732</v>
      </c>
      <c r="GL60">
        <v>209.83770577580808</v>
      </c>
      <c r="GM60">
        <v>221.90266114510109</v>
      </c>
      <c r="GN60">
        <v>234.85435587703026</v>
      </c>
      <c r="GO60">
        <v>248.79332443032385</v>
      </c>
      <c r="GP60">
        <v>263.83571054789309</v>
      </c>
      <c r="GQ60">
        <v>280.11637153443013</v>
      </c>
      <c r="GR60">
        <v>324.15500711286404</v>
      </c>
      <c r="GT60">
        <v>4167.8346208501198</v>
      </c>
      <c r="GU60">
        <v>4454.8277582181636</v>
      </c>
      <c r="GV60">
        <v>4669.7439968258877</v>
      </c>
      <c r="GW60">
        <v>4794.5726142138883</v>
      </c>
      <c r="GX60">
        <v>4840.9871922138936</v>
      </c>
      <c r="GY60">
        <v>4768.631429674967</v>
      </c>
      <c r="GZ60">
        <v>4580.3169026991854</v>
      </c>
      <c r="HA60">
        <v>4408.3737433705119</v>
      </c>
      <c r="HB60">
        <v>3914.8502412358598</v>
      </c>
      <c r="HD60">
        <v>817.17278263336516</v>
      </c>
      <c r="HE60">
        <v>709.73855905649668</v>
      </c>
      <c r="HF60">
        <v>604.26888933469877</v>
      </c>
      <c r="HG60">
        <v>481.57051868275681</v>
      </c>
      <c r="HH60">
        <v>374.60943920459658</v>
      </c>
      <c r="HI60">
        <v>333.80637691042756</v>
      </c>
      <c r="HJ60">
        <v>294.10499691240364</v>
      </c>
      <c r="HK60">
        <v>257.07181707584681</v>
      </c>
      <c r="HL60">
        <v>225.56548819059</v>
      </c>
      <c r="HN60">
        <v>1867.5523455555663</v>
      </c>
      <c r="HO60">
        <v>2039.66860951331</v>
      </c>
      <c r="HP60">
        <v>2244.2675824911603</v>
      </c>
      <c r="HQ60">
        <v>2414.2782474013593</v>
      </c>
      <c r="HR60">
        <v>2577.2433201477033</v>
      </c>
      <c r="HS60">
        <v>2774.9340073909088</v>
      </c>
      <c r="HT60">
        <v>3064.7266273501627</v>
      </c>
      <c r="HU60">
        <v>3362.48246347537</v>
      </c>
      <c r="HV60">
        <v>3629.5111762779752</v>
      </c>
      <c r="HX60">
        <v>458.11112357006328</v>
      </c>
      <c r="HY60">
        <v>442.94925932819365</v>
      </c>
      <c r="HZ60">
        <v>531.44347407127975</v>
      </c>
      <c r="IA60">
        <v>624.4661422531517</v>
      </c>
      <c r="IB60">
        <v>663.3935556708127</v>
      </c>
      <c r="IC60">
        <v>639.14449148001563</v>
      </c>
      <c r="ID60">
        <v>803.36330145909449</v>
      </c>
      <c r="IE60">
        <v>856.48435972092079</v>
      </c>
      <c r="IF60">
        <v>801.97993342720292</v>
      </c>
      <c r="IH60">
        <v>3883.8914773526876</v>
      </c>
      <c r="II60">
        <v>3629.5111762779752</v>
      </c>
      <c r="IJ60">
        <v>3362.48246347537</v>
      </c>
      <c r="IK60">
        <v>3064.7266273501627</v>
      </c>
      <c r="IL60">
        <v>2774.9340073909088</v>
      </c>
      <c r="IM60">
        <v>2577.2433201477033</v>
      </c>
      <c r="IN60">
        <v>2414.2782474013593</v>
      </c>
      <c r="IO60">
        <v>2244.2675824911603</v>
      </c>
      <c r="IP60">
        <v>2039.66860951331</v>
      </c>
      <c r="IR60">
        <v>854.08348136619043</v>
      </c>
      <c r="IS60">
        <v>801.97993342720292</v>
      </c>
      <c r="IT60">
        <v>856.48435972092079</v>
      </c>
      <c r="IU60">
        <v>803.36330145909449</v>
      </c>
      <c r="IV60">
        <v>639.14449148001563</v>
      </c>
      <c r="IW60">
        <v>663.3935556708127</v>
      </c>
      <c r="IX60">
        <v>624.4661422531517</v>
      </c>
      <c r="IY60">
        <v>531.44347407127975</v>
      </c>
      <c r="IZ60">
        <v>442.94925932819365</v>
      </c>
      <c r="JB60">
        <v>3389.3583677750448</v>
      </c>
      <c r="JC60">
        <v>3914.8502412358598</v>
      </c>
      <c r="JD60">
        <v>4408.3737433705119</v>
      </c>
      <c r="JE60">
        <v>4580.3169026991854</v>
      </c>
      <c r="JF60">
        <v>4768.631429674967</v>
      </c>
      <c r="JG60">
        <v>4840.9871922138936</v>
      </c>
      <c r="JH60">
        <v>4794.5726142138883</v>
      </c>
      <c r="JI60">
        <v>4669.7439968258877</v>
      </c>
      <c r="JJ60">
        <v>4454.8277582181636</v>
      </c>
      <c r="JL60">
        <v>201.96075657476149</v>
      </c>
      <c r="JM60">
        <v>225.56548819059</v>
      </c>
      <c r="JN60">
        <v>257.07181707584681</v>
      </c>
      <c r="JO60">
        <v>294.10499691240364</v>
      </c>
      <c r="JP60">
        <v>333.80637691042756</v>
      </c>
      <c r="JQ60">
        <v>374.60943920459658</v>
      </c>
      <c r="JR60">
        <v>481.57051868275681</v>
      </c>
      <c r="JS60">
        <v>604.26888933469877</v>
      </c>
      <c r="JT60">
        <v>709.73855905649668</v>
      </c>
      <c r="JV60">
        <v>674.78688373665727</v>
      </c>
      <c r="JW60">
        <v>739.15418167139194</v>
      </c>
      <c r="JX60">
        <v>808.64005430469854</v>
      </c>
      <c r="JY60">
        <v>952.05478861565746</v>
      </c>
      <c r="JZ60">
        <v>1207.2900032341076</v>
      </c>
      <c r="KA60">
        <v>1485.0791839419599</v>
      </c>
      <c r="KB60">
        <v>1788.4872279971055</v>
      </c>
      <c r="KC60">
        <v>2121.1500201596828</v>
      </c>
      <c r="KD60">
        <v>2487.4115019169822</v>
      </c>
      <c r="KF60">
        <v>121.53769030985242</v>
      </c>
      <c r="KG60">
        <v>125.88415675020889</v>
      </c>
      <c r="KH60">
        <v>132.82215683588242</v>
      </c>
      <c r="KI60">
        <v>140.10332194844796</v>
      </c>
      <c r="KJ60">
        <v>147.74600036968494</v>
      </c>
      <c r="KK60">
        <v>155.76782546594731</v>
      </c>
      <c r="KL60">
        <v>164.18475383038648</v>
      </c>
      <c r="KM60">
        <v>173.00962702054716</v>
      </c>
      <c r="KN60">
        <v>182.25002947987525</v>
      </c>
      <c r="KP60">
        <v>4167.8346208501198</v>
      </c>
      <c r="KQ60">
        <v>4454.8277582181636</v>
      </c>
      <c r="KR60">
        <v>4669.7439968258877</v>
      </c>
      <c r="KS60">
        <v>4794.5726142138883</v>
      </c>
      <c r="KT60">
        <v>4840.9871922138936</v>
      </c>
      <c r="KU60">
        <v>4768.631429674967</v>
      </c>
      <c r="KV60">
        <v>4580.3169026991854</v>
      </c>
      <c r="KW60">
        <v>4408.3737433705119</v>
      </c>
      <c r="KX60">
        <v>3914.8502412358598</v>
      </c>
      <c r="KZ60">
        <v>817.17278263336516</v>
      </c>
      <c r="LA60">
        <v>709.73855905649668</v>
      </c>
      <c r="LB60">
        <v>604.26888933469877</v>
      </c>
      <c r="LC60">
        <v>481.57051868275681</v>
      </c>
      <c r="LD60">
        <v>374.60943920459658</v>
      </c>
      <c r="LE60">
        <v>333.80637691042756</v>
      </c>
      <c r="LF60">
        <v>294.10499691240364</v>
      </c>
      <c r="LG60">
        <v>257.07181707584681</v>
      </c>
      <c r="LH60">
        <v>225.56548819059</v>
      </c>
      <c r="LJ60">
        <v>1867.5523455555663</v>
      </c>
      <c r="LK60">
        <v>2039.66860951331</v>
      </c>
      <c r="LL60">
        <v>2244.2675824911603</v>
      </c>
      <c r="LM60">
        <v>2414.2782474013593</v>
      </c>
      <c r="LN60">
        <v>2577.2433201477033</v>
      </c>
      <c r="LO60">
        <v>2774.9340073909088</v>
      </c>
      <c r="LP60">
        <v>3064.7266273501627</v>
      </c>
      <c r="LQ60">
        <v>3362.48246347537</v>
      </c>
      <c r="LR60">
        <v>3629.5111762779752</v>
      </c>
      <c r="LT60">
        <v>458.11112357006328</v>
      </c>
      <c r="LU60">
        <v>442.94925932819365</v>
      </c>
      <c r="LV60">
        <v>531.44347407127975</v>
      </c>
      <c r="LW60">
        <v>624.4661422531517</v>
      </c>
      <c r="LX60">
        <v>663.3935556708127</v>
      </c>
      <c r="LY60">
        <v>639.14449148001563</v>
      </c>
      <c r="LZ60">
        <v>803.36330145909449</v>
      </c>
      <c r="MA60">
        <v>856.48435972092079</v>
      </c>
      <c r="MB60">
        <v>801.97993342720292</v>
      </c>
      <c r="MD60">
        <v>3883.8914773526876</v>
      </c>
      <c r="ME60">
        <v>3629.5111762779752</v>
      </c>
      <c r="MF60">
        <v>3362.48246347537</v>
      </c>
      <c r="MG60">
        <v>3064.7266273501627</v>
      </c>
      <c r="MH60">
        <v>2774.9340073909088</v>
      </c>
      <c r="MI60">
        <v>2577.2433201477033</v>
      </c>
      <c r="MJ60">
        <v>2414.2782474013593</v>
      </c>
      <c r="MK60">
        <v>2244.2675824911603</v>
      </c>
      <c r="ML60">
        <v>2039.66860951331</v>
      </c>
      <c r="MN60">
        <v>854.08348136619043</v>
      </c>
      <c r="MO60">
        <v>801.97993342720292</v>
      </c>
      <c r="MP60">
        <v>856.48435972092079</v>
      </c>
      <c r="MQ60">
        <v>803.36330145909449</v>
      </c>
      <c r="MR60">
        <v>639.14449148001563</v>
      </c>
      <c r="MS60">
        <v>663.3935556708127</v>
      </c>
      <c r="MT60">
        <v>624.4661422531517</v>
      </c>
      <c r="MU60">
        <v>531.44347407127975</v>
      </c>
      <c r="MV60">
        <v>442.94925932819365</v>
      </c>
      <c r="MX60">
        <v>3389.3583677750448</v>
      </c>
      <c r="MY60">
        <v>3914.8502412358598</v>
      </c>
      <c r="MZ60">
        <v>4408.3737433705119</v>
      </c>
      <c r="NA60">
        <v>4580.3169026991854</v>
      </c>
      <c r="NB60">
        <v>4768.631429674967</v>
      </c>
      <c r="NC60">
        <v>4840.9871922138936</v>
      </c>
      <c r="ND60">
        <v>4794.5726142138883</v>
      </c>
      <c r="NE60">
        <v>4669.7439968258877</v>
      </c>
      <c r="NF60">
        <v>4454.8277582181636</v>
      </c>
      <c r="NH60">
        <v>201.96075657476149</v>
      </c>
      <c r="NI60">
        <v>225.56548819059</v>
      </c>
      <c r="NJ60">
        <v>257.07181707584681</v>
      </c>
      <c r="NK60">
        <v>294.10499691240364</v>
      </c>
      <c r="NL60">
        <v>333.80637691042756</v>
      </c>
      <c r="NM60">
        <v>374.60943920459658</v>
      </c>
      <c r="NN60">
        <v>481.57051868275681</v>
      </c>
      <c r="NO60">
        <v>604.26888933469877</v>
      </c>
      <c r="NP60">
        <v>709.73855905649668</v>
      </c>
      <c r="NR60">
        <v>674.78688373665727</v>
      </c>
      <c r="NS60">
        <v>739.15418167139194</v>
      </c>
      <c r="NT60">
        <v>808.64005430469854</v>
      </c>
      <c r="NU60">
        <v>952.05478861565746</v>
      </c>
      <c r="NV60">
        <v>1207.2900032341076</v>
      </c>
      <c r="NW60">
        <v>1485.0791839419599</v>
      </c>
      <c r="NX60">
        <v>1788.4872279971055</v>
      </c>
      <c r="NY60">
        <v>2121.1500201596828</v>
      </c>
      <c r="NZ60">
        <v>2487.4115019169822</v>
      </c>
      <c r="OB60">
        <v>121.53769030985242</v>
      </c>
      <c r="OC60">
        <v>125.88415675020889</v>
      </c>
      <c r="OD60">
        <v>132.82215683588242</v>
      </c>
      <c r="OE60">
        <v>140.10332194844796</v>
      </c>
      <c r="OF60">
        <v>147.74600036968494</v>
      </c>
      <c r="OG60">
        <v>155.76782546594731</v>
      </c>
      <c r="OH60">
        <v>164.18475383038648</v>
      </c>
      <c r="OI60">
        <v>173.00962702054716</v>
      </c>
      <c r="OJ60">
        <v>182.25002947987525</v>
      </c>
      <c r="OL60">
        <v>5540.6958435864435</v>
      </c>
      <c r="OM60">
        <v>5906.6438385480378</v>
      </c>
      <c r="ON60">
        <v>6069.7032741197063</v>
      </c>
      <c r="OO60">
        <v>6113.6669362198136</v>
      </c>
      <c r="OP60">
        <v>5931.9844504276707</v>
      </c>
      <c r="OQ60">
        <v>5677.6484950989907</v>
      </c>
      <c r="OR60">
        <v>5355.5316874805021</v>
      </c>
      <c r="OS60">
        <v>4641.9940371013627</v>
      </c>
      <c r="OT60">
        <v>4002.4736364912642</v>
      </c>
      <c r="OV60">
        <v>2106.1728219033298</v>
      </c>
      <c r="OW60">
        <v>1766.6771402068021</v>
      </c>
      <c r="OX60">
        <v>1420.6971163266146</v>
      </c>
      <c r="OY60">
        <v>1147.0407388343028</v>
      </c>
      <c r="OZ60">
        <v>901.58531460049562</v>
      </c>
      <c r="PA60">
        <v>666.82042494716245</v>
      </c>
      <c r="PB60">
        <v>516.80077924352213</v>
      </c>
      <c r="PC60">
        <v>457.36855274743726</v>
      </c>
      <c r="PD60">
        <v>401.71604696506517</v>
      </c>
      <c r="PF60">
        <v>1940.2539743670739</v>
      </c>
      <c r="PG60">
        <v>1965.0354628603759</v>
      </c>
      <c r="PH60">
        <v>2086.7394560991761</v>
      </c>
      <c r="PI60">
        <v>2337.4342763468921</v>
      </c>
      <c r="PJ60">
        <v>2736.4438682176115</v>
      </c>
      <c r="PK60">
        <v>3297.6564821338093</v>
      </c>
      <c r="PL60">
        <v>3839.5820560770862</v>
      </c>
      <c r="PM60">
        <v>4313.4439400603496</v>
      </c>
      <c r="PN60">
        <v>4692.5018853101346</v>
      </c>
      <c r="PP60">
        <v>1373.5730217068231</v>
      </c>
      <c r="PQ60">
        <v>1232.1353215013305</v>
      </c>
      <c r="PR60">
        <v>1325.1436650516553</v>
      </c>
      <c r="PS60">
        <v>1793.0056724235671</v>
      </c>
      <c r="PT60">
        <v>2006.9588970519176</v>
      </c>
      <c r="PU60">
        <v>2100.7306076002837</v>
      </c>
      <c r="PV60">
        <v>2247.5020828181105</v>
      </c>
      <c r="PW60">
        <v>2371.2314606817231</v>
      </c>
      <c r="PX60">
        <v>2352.1089224900916</v>
      </c>
      <c r="PZ60">
        <v>5090.5558117976188</v>
      </c>
      <c r="QA60">
        <v>4692.5018853101346</v>
      </c>
      <c r="QB60">
        <v>4313.4439400603496</v>
      </c>
      <c r="QC60">
        <v>3839.5820560770862</v>
      </c>
      <c r="QD60">
        <v>3297.6564821338093</v>
      </c>
      <c r="QE60">
        <v>2736.4438682176115</v>
      </c>
      <c r="QF60">
        <v>2337.4342763468921</v>
      </c>
      <c r="QG60">
        <v>2086.7394560991761</v>
      </c>
      <c r="QH60">
        <v>1965.0354628603759</v>
      </c>
      <c r="QJ60">
        <v>2229.692753605515</v>
      </c>
      <c r="QK60">
        <v>2352.1089224900916</v>
      </c>
      <c r="QL60">
        <v>2371.2314606817231</v>
      </c>
      <c r="QM60">
        <v>2247.5020828181105</v>
      </c>
      <c r="QN60">
        <v>2100.7306076002837</v>
      </c>
      <c r="QO60">
        <v>2006.9588970519176</v>
      </c>
      <c r="QP60">
        <v>1793.0056724235671</v>
      </c>
      <c r="QQ60">
        <v>1325.1436650516553</v>
      </c>
      <c r="QR60">
        <v>1232.1353215013305</v>
      </c>
      <c r="QT60">
        <v>3426.2177728227853</v>
      </c>
      <c r="QU60">
        <v>4002.4736364912642</v>
      </c>
      <c r="QV60">
        <v>4641.9940371013627</v>
      </c>
      <c r="QW60">
        <v>5355.5316874805021</v>
      </c>
      <c r="QX60">
        <v>5677.6484950989907</v>
      </c>
      <c r="QY60">
        <v>5931.9844504276707</v>
      </c>
      <c r="QZ60">
        <v>6113.6669362198136</v>
      </c>
      <c r="RA60">
        <v>6069.7032741197063</v>
      </c>
      <c r="RB60">
        <v>5906.6438385480378</v>
      </c>
      <c r="RD60">
        <v>349.64612374330704</v>
      </c>
      <c r="RE60">
        <v>401.71604696506517</v>
      </c>
      <c r="RF60">
        <v>457.36855274743726</v>
      </c>
      <c r="RG60">
        <v>516.80077924352213</v>
      </c>
      <c r="RH60">
        <v>666.82042494716245</v>
      </c>
      <c r="RI60">
        <v>901.58531460049562</v>
      </c>
      <c r="RJ60">
        <v>1147.0407388343028</v>
      </c>
      <c r="RK60">
        <v>1420.6971163266146</v>
      </c>
      <c r="RL60">
        <v>1766.6771402068021</v>
      </c>
      <c r="RN60">
        <v>680.88609100860799</v>
      </c>
      <c r="RO60">
        <v>756.72809087158214</v>
      </c>
      <c r="RP60">
        <v>839.33991172077913</v>
      </c>
      <c r="RQ60">
        <v>929.62320291438766</v>
      </c>
      <c r="RR60">
        <v>1028.6408151827438</v>
      </c>
      <c r="RS60">
        <v>1221.4769844407142</v>
      </c>
      <c r="RT60">
        <v>1568.4554181933522</v>
      </c>
      <c r="RU60">
        <v>1953.3705755047008</v>
      </c>
      <c r="RV60">
        <v>2387.2557800343275</v>
      </c>
      <c r="RX60">
        <v>164.65696232586996</v>
      </c>
      <c r="RY60">
        <v>173.65336511072502</v>
      </c>
      <c r="RZ60">
        <v>183.20618398879361</v>
      </c>
      <c r="SA60">
        <v>193.36672762146964</v>
      </c>
      <c r="SB60">
        <v>204.19242764058589</v>
      </c>
      <c r="SC60">
        <v>215.7476769159901</v>
      </c>
      <c r="SD60">
        <v>228.10477239306087</v>
      </c>
      <c r="SE60">
        <v>241.3449597144504</v>
      </c>
      <c r="SF60">
        <v>255.55956225069909</v>
      </c>
      <c r="SH60">
        <v>5540.6958435864435</v>
      </c>
      <c r="SI60">
        <v>5906.6438385480378</v>
      </c>
      <c r="SJ60">
        <v>6069.7032741197063</v>
      </c>
      <c r="SK60">
        <v>6113.6669362198136</v>
      </c>
      <c r="SL60">
        <v>5931.9844504276707</v>
      </c>
      <c r="SM60">
        <v>5677.6484950989907</v>
      </c>
      <c r="SN60">
        <v>5355.5316874805021</v>
      </c>
      <c r="SO60">
        <v>4641.9940371013627</v>
      </c>
      <c r="SP60">
        <v>4002.4736364912642</v>
      </c>
      <c r="SR60">
        <v>2106.1728219033298</v>
      </c>
      <c r="SS60">
        <v>1766.6771402068021</v>
      </c>
      <c r="ST60">
        <v>1420.6971163266146</v>
      </c>
      <c r="SU60">
        <v>1147.0407388343028</v>
      </c>
      <c r="SV60">
        <v>901.58531460049562</v>
      </c>
      <c r="SW60">
        <v>666.82042494716245</v>
      </c>
      <c r="SX60">
        <v>516.80077924352213</v>
      </c>
      <c r="SY60">
        <v>457.36855274743726</v>
      </c>
      <c r="SZ60">
        <v>401.71604696506517</v>
      </c>
      <c r="TB60">
        <v>1940.2539743670739</v>
      </c>
      <c r="TC60">
        <v>1965.0354628603759</v>
      </c>
      <c r="TD60">
        <v>2086.7394560991761</v>
      </c>
      <c r="TE60">
        <v>2337.4342763468921</v>
      </c>
      <c r="TF60">
        <v>2736.4438682176115</v>
      </c>
      <c r="TG60">
        <v>3297.6564821338093</v>
      </c>
      <c r="TH60">
        <v>3839.5820560770862</v>
      </c>
      <c r="TI60">
        <v>4313.4439400603496</v>
      </c>
      <c r="TJ60">
        <v>4692.5018853101346</v>
      </c>
      <c r="TL60">
        <v>1373.5730217068231</v>
      </c>
      <c r="TM60">
        <v>1232.1353215013305</v>
      </c>
      <c r="TN60">
        <v>1325.1436650516553</v>
      </c>
      <c r="TO60">
        <v>1793.0056724235671</v>
      </c>
      <c r="TP60">
        <v>2006.9588970519176</v>
      </c>
      <c r="TQ60">
        <v>2100.7306076002837</v>
      </c>
      <c r="TR60">
        <v>2247.5020828181105</v>
      </c>
      <c r="TS60">
        <v>2371.2314606817231</v>
      </c>
      <c r="TT60">
        <v>2352.1089224900916</v>
      </c>
      <c r="TV60">
        <v>5090.5558117976188</v>
      </c>
      <c r="TW60">
        <v>4692.5018853101346</v>
      </c>
      <c r="TX60">
        <v>4313.4439400603496</v>
      </c>
      <c r="TY60">
        <v>3839.5820560770862</v>
      </c>
      <c r="TZ60">
        <v>3297.6564821338093</v>
      </c>
      <c r="UA60">
        <v>2736.4438682176115</v>
      </c>
      <c r="UB60">
        <v>2337.4342763468921</v>
      </c>
      <c r="UC60">
        <v>2086.7394560991761</v>
      </c>
      <c r="UD60">
        <v>1965.0354628603759</v>
      </c>
      <c r="UF60">
        <v>2229.692753605515</v>
      </c>
      <c r="UG60">
        <v>2352.1089224900916</v>
      </c>
      <c r="UH60">
        <v>2371.2314606817231</v>
      </c>
      <c r="UI60">
        <v>2247.5020828181105</v>
      </c>
      <c r="UJ60">
        <v>2100.7306076002837</v>
      </c>
      <c r="UK60">
        <v>2006.9588970519176</v>
      </c>
      <c r="UL60">
        <v>1793.0056724235671</v>
      </c>
      <c r="UM60">
        <v>1325.1436650516553</v>
      </c>
      <c r="UN60">
        <v>1232.1353215013305</v>
      </c>
      <c r="UP60">
        <v>3426.2177728227853</v>
      </c>
      <c r="UQ60">
        <v>4002.4736364912642</v>
      </c>
      <c r="UR60">
        <v>4641.9940371013627</v>
      </c>
      <c r="US60">
        <v>5355.5316874805021</v>
      </c>
      <c r="UT60">
        <v>5677.6484950989907</v>
      </c>
      <c r="UU60">
        <v>5931.9844504276707</v>
      </c>
      <c r="UV60">
        <v>6113.6669362198136</v>
      </c>
      <c r="UW60">
        <v>6069.7032741197063</v>
      </c>
      <c r="UX60">
        <v>5906.6438385480378</v>
      </c>
      <c r="UZ60">
        <v>349.64612374330704</v>
      </c>
      <c r="VA60">
        <v>401.71604696506517</v>
      </c>
      <c r="VB60">
        <v>457.36855274743726</v>
      </c>
      <c r="VC60">
        <v>516.80077924352213</v>
      </c>
      <c r="VD60">
        <v>666.82042494716245</v>
      </c>
      <c r="VE60">
        <v>901.58531460049562</v>
      </c>
      <c r="VF60">
        <v>1147.0407388343028</v>
      </c>
      <c r="VG60">
        <v>1420.6971163266146</v>
      </c>
      <c r="VH60">
        <v>1766.6771402068021</v>
      </c>
      <c r="VJ60">
        <v>680.88609100860799</v>
      </c>
      <c r="VK60">
        <v>756.72809087158214</v>
      </c>
      <c r="VL60">
        <v>839.33991172077913</v>
      </c>
      <c r="VM60">
        <v>929.62320291438766</v>
      </c>
      <c r="VN60">
        <v>1028.6408151827438</v>
      </c>
      <c r="VO60">
        <v>1221.4769844407142</v>
      </c>
      <c r="VP60">
        <v>1568.4554181933522</v>
      </c>
      <c r="VQ60">
        <v>1953.3705755047008</v>
      </c>
      <c r="VR60">
        <v>2387.2557800343275</v>
      </c>
      <c r="VT60">
        <v>164.65696232586996</v>
      </c>
      <c r="VU60">
        <v>173.65336511072502</v>
      </c>
      <c r="VV60">
        <v>183.20618398879361</v>
      </c>
      <c r="VW60">
        <v>193.36672762146964</v>
      </c>
      <c r="VX60">
        <v>204.19242764058589</v>
      </c>
      <c r="VY60">
        <v>215.7476769159901</v>
      </c>
      <c r="VZ60">
        <v>228.10477239306087</v>
      </c>
      <c r="WA60">
        <v>241.3449597144504</v>
      </c>
      <c r="WB60">
        <v>255.55956225069909</v>
      </c>
      <c r="WC60">
        <v>300.92963204544247</v>
      </c>
    </row>
    <row r="61" spans="2:601">
      <c r="B61">
        <v>6673.3346056879527</v>
      </c>
      <c r="C61">
        <v>7040.8933668245154</v>
      </c>
      <c r="D61">
        <v>7119.169228806606</v>
      </c>
      <c r="E61">
        <v>6953.2030314237272</v>
      </c>
      <c r="F61">
        <v>6688.9536981541169</v>
      </c>
      <c r="G61">
        <v>6393.9498367760416</v>
      </c>
      <c r="H61">
        <v>5702.9996738939426</v>
      </c>
      <c r="I61">
        <v>5065.4443785755029</v>
      </c>
      <c r="J61">
        <v>4446.0923845000398</v>
      </c>
      <c r="L61">
        <v>1863.9872940962766</v>
      </c>
      <c r="M61">
        <v>1537.5128859712738</v>
      </c>
      <c r="N61">
        <v>1226.4477377797134</v>
      </c>
      <c r="O61">
        <v>986.66745276195775</v>
      </c>
      <c r="P61">
        <v>752.32414046761392</v>
      </c>
      <c r="Q61">
        <v>530.30673234972767</v>
      </c>
      <c r="R61">
        <v>469.97923681999379</v>
      </c>
      <c r="S61">
        <v>413.21892208819702</v>
      </c>
      <c r="T61">
        <v>359.95366566151796</v>
      </c>
      <c r="V61">
        <v>2287.7457517632006</v>
      </c>
      <c r="W61">
        <v>2199.8762379345435</v>
      </c>
      <c r="X61">
        <v>2139.3033153428405</v>
      </c>
      <c r="Y61">
        <v>2238.1610384230089</v>
      </c>
      <c r="Z61">
        <v>2547.6751645890477</v>
      </c>
      <c r="AA61">
        <v>3181.9354994704136</v>
      </c>
      <c r="AB61">
        <v>4025.4161184151412</v>
      </c>
      <c r="AC61">
        <v>4816.8911188264883</v>
      </c>
      <c r="AD61">
        <v>5545.0454434091425</v>
      </c>
      <c r="AF61">
        <v>1231.093628047161</v>
      </c>
      <c r="AG61">
        <v>1093.3000819695153</v>
      </c>
      <c r="AH61">
        <v>1237.0042889052775</v>
      </c>
      <c r="AI61">
        <v>1752.6934753026831</v>
      </c>
      <c r="AJ61">
        <v>1907.6228305376169</v>
      </c>
      <c r="AK61">
        <v>1998.0867745839082</v>
      </c>
      <c r="AL61">
        <v>2144.6955832445688</v>
      </c>
      <c r="AM61">
        <v>2257.7772738044155</v>
      </c>
      <c r="AN61">
        <v>2215.8435510622185</v>
      </c>
      <c r="AP61">
        <v>6162.8518090728721</v>
      </c>
      <c r="AQ61">
        <v>5545.0454434091425</v>
      </c>
      <c r="AR61">
        <v>4816.8911188264883</v>
      </c>
      <c r="AS61">
        <v>4025.4161184151412</v>
      </c>
      <c r="AT61">
        <v>3181.9354994704136</v>
      </c>
      <c r="AU61">
        <v>2547.6751645890477</v>
      </c>
      <c r="AV61">
        <v>2238.1610384230089</v>
      </c>
      <c r="AW61">
        <v>2139.3033153428405</v>
      </c>
      <c r="AX61">
        <v>2199.8762379345435</v>
      </c>
      <c r="AZ61">
        <v>2051.6875881768269</v>
      </c>
      <c r="BA61">
        <v>2215.8435510622185</v>
      </c>
      <c r="BB61">
        <v>2257.7772738044155</v>
      </c>
      <c r="BC61">
        <v>2144.6955832445688</v>
      </c>
      <c r="BD61">
        <v>1998.0867745839082</v>
      </c>
      <c r="BE61">
        <v>1907.6228305376169</v>
      </c>
      <c r="BF61">
        <v>1752.6934753026831</v>
      </c>
      <c r="BG61">
        <v>1237.0042889052775</v>
      </c>
      <c r="BH61">
        <v>1093.3000819695153</v>
      </c>
      <c r="BJ61">
        <v>3746.0274063504821</v>
      </c>
      <c r="BK61">
        <v>4446.0923845000398</v>
      </c>
      <c r="BL61">
        <v>5065.4443785755029</v>
      </c>
      <c r="BM61">
        <v>5702.9996738939426</v>
      </c>
      <c r="BN61">
        <v>6393.9498367760416</v>
      </c>
      <c r="BO61">
        <v>6688.9536981541169</v>
      </c>
      <c r="BP61">
        <v>6953.2030314237272</v>
      </c>
      <c r="BQ61">
        <v>7119.169228806606</v>
      </c>
      <c r="BR61">
        <v>7040.8933668245154</v>
      </c>
      <c r="BT61">
        <v>310.0291466430221</v>
      </c>
      <c r="BU61">
        <v>359.95366566151796</v>
      </c>
      <c r="BV61">
        <v>413.21892208819702</v>
      </c>
      <c r="BW61">
        <v>469.97923681999379</v>
      </c>
      <c r="BX61">
        <v>530.30673234972767</v>
      </c>
      <c r="BY61">
        <v>752.32414046761392</v>
      </c>
      <c r="BZ61">
        <v>986.66745276195775</v>
      </c>
      <c r="CA61">
        <v>1226.4477377797134</v>
      </c>
      <c r="CB61">
        <v>1537.5128859712738</v>
      </c>
      <c r="CD61">
        <v>757.35348153761424</v>
      </c>
      <c r="CE61">
        <v>858.64131203175316</v>
      </c>
      <c r="CF61">
        <v>971.02877612912039</v>
      </c>
      <c r="CG61">
        <v>1096.1749628198281</v>
      </c>
      <c r="CH61">
        <v>1236.0575444409671</v>
      </c>
      <c r="CI61">
        <v>1393.0483554459736</v>
      </c>
      <c r="CJ61">
        <v>1594.2486392491255</v>
      </c>
      <c r="CK61">
        <v>2043.2435811133425</v>
      </c>
      <c r="CL61">
        <v>2545.096152265347</v>
      </c>
      <c r="CN61">
        <v>154.21797547491951</v>
      </c>
      <c r="CO61">
        <v>162.848423480089</v>
      </c>
      <c r="CP61">
        <v>172.00890774842412</v>
      </c>
      <c r="CQ61">
        <v>181.74780086547648</v>
      </c>
      <c r="CR61">
        <v>192.11914932099381</v>
      </c>
      <c r="CS61">
        <v>203.1834231664551</v>
      </c>
      <c r="CT61">
        <v>215.0083485523904</v>
      </c>
      <c r="CU61">
        <v>227.66981394363185</v>
      </c>
      <c r="CV61">
        <v>241.25282396857628</v>
      </c>
      <c r="CX61">
        <v>6673.3346056879527</v>
      </c>
      <c r="CY61">
        <v>7040.8933668245154</v>
      </c>
      <c r="CZ61">
        <v>7119.169228806606</v>
      </c>
      <c r="DA61">
        <v>6953.2030314237272</v>
      </c>
      <c r="DB61">
        <v>6688.9536981541169</v>
      </c>
      <c r="DC61">
        <v>6393.9498367760416</v>
      </c>
      <c r="DD61">
        <v>5702.9996738939426</v>
      </c>
      <c r="DE61">
        <v>5065.4443785755029</v>
      </c>
      <c r="DF61">
        <v>4446.0923845000398</v>
      </c>
      <c r="DH61">
        <v>1863.9872940962766</v>
      </c>
      <c r="DI61">
        <v>1537.5128859712738</v>
      </c>
      <c r="DJ61">
        <v>1226.4477377797134</v>
      </c>
      <c r="DK61">
        <v>986.66745276195775</v>
      </c>
      <c r="DL61">
        <v>752.32414046761392</v>
      </c>
      <c r="DM61">
        <v>530.30673234972767</v>
      </c>
      <c r="DN61">
        <v>469.97923681999379</v>
      </c>
      <c r="DO61">
        <v>413.21892208819702</v>
      </c>
      <c r="DP61">
        <v>359.95366566151796</v>
      </c>
      <c r="DR61">
        <v>2287.7457517632006</v>
      </c>
      <c r="DS61">
        <v>2199.8762379345435</v>
      </c>
      <c r="DT61">
        <v>2139.3033153428405</v>
      </c>
      <c r="DU61">
        <v>2238.1610384230089</v>
      </c>
      <c r="DV61">
        <v>2547.6751645890477</v>
      </c>
      <c r="DW61">
        <v>3181.9354994704136</v>
      </c>
      <c r="DX61">
        <v>4025.4161184151412</v>
      </c>
      <c r="DY61">
        <v>4816.8911188264883</v>
      </c>
      <c r="DZ61">
        <v>5545.0454434091425</v>
      </c>
      <c r="EB61">
        <v>1231.093628047161</v>
      </c>
      <c r="EC61">
        <v>1093.3000819695153</v>
      </c>
      <c r="ED61">
        <v>1237.0042889052775</v>
      </c>
      <c r="EE61">
        <v>1752.6934753026831</v>
      </c>
      <c r="EF61">
        <v>1907.6228305376169</v>
      </c>
      <c r="EG61">
        <v>1998.0867745839082</v>
      </c>
      <c r="EH61">
        <v>2144.6955832445688</v>
      </c>
      <c r="EI61">
        <v>2257.7772738044155</v>
      </c>
      <c r="EJ61">
        <v>2215.8435510622185</v>
      </c>
      <c r="EL61">
        <v>6162.8518090728721</v>
      </c>
      <c r="EM61">
        <v>5545.0454434091425</v>
      </c>
      <c r="EN61">
        <v>4816.8911188264883</v>
      </c>
      <c r="EO61">
        <v>4025.4161184151412</v>
      </c>
      <c r="EP61">
        <v>3181.9354994704136</v>
      </c>
      <c r="EQ61">
        <v>2547.6751645890477</v>
      </c>
      <c r="ER61">
        <v>2238.1610384230089</v>
      </c>
      <c r="ES61">
        <v>2139.3033153428405</v>
      </c>
      <c r="ET61">
        <v>2199.8762379345435</v>
      </c>
      <c r="EV61">
        <v>2051.6875881768269</v>
      </c>
      <c r="EW61">
        <v>2215.8435510622185</v>
      </c>
      <c r="EX61">
        <v>2257.7772738044155</v>
      </c>
      <c r="EY61">
        <v>2144.6955832445688</v>
      </c>
      <c r="EZ61">
        <v>1998.0867745839082</v>
      </c>
      <c r="FA61">
        <v>1907.6228305376169</v>
      </c>
      <c r="FB61">
        <v>1752.6934753026831</v>
      </c>
      <c r="FC61">
        <v>1237.0042889052775</v>
      </c>
      <c r="FD61">
        <v>1093.3000819695153</v>
      </c>
      <c r="FF61">
        <v>3746.0274063504821</v>
      </c>
      <c r="FG61">
        <v>4446.0923845000398</v>
      </c>
      <c r="FH61">
        <v>5065.4443785755029</v>
      </c>
      <c r="FI61">
        <v>5702.9996738939426</v>
      </c>
      <c r="FJ61">
        <v>6393.9498367760416</v>
      </c>
      <c r="FK61">
        <v>6688.9536981541169</v>
      </c>
      <c r="FL61">
        <v>6953.2030314237272</v>
      </c>
      <c r="FM61">
        <v>7119.169228806606</v>
      </c>
      <c r="FN61">
        <v>7040.8933668245154</v>
      </c>
      <c r="FP61">
        <v>310.0291466430221</v>
      </c>
      <c r="FQ61">
        <v>359.95366566151796</v>
      </c>
      <c r="FR61">
        <v>413.21892208819702</v>
      </c>
      <c r="FS61">
        <v>469.97923681999379</v>
      </c>
      <c r="FT61">
        <v>530.30673234972767</v>
      </c>
      <c r="FU61">
        <v>752.32414046761392</v>
      </c>
      <c r="FV61">
        <v>986.66745276195775</v>
      </c>
      <c r="FW61">
        <v>1226.4477377797134</v>
      </c>
      <c r="FX61">
        <v>1537.5128859712738</v>
      </c>
      <c r="FZ61">
        <v>757.35348153761424</v>
      </c>
      <c r="GA61">
        <v>858.64131203175316</v>
      </c>
      <c r="GB61">
        <v>971.02877612912039</v>
      </c>
      <c r="GC61">
        <v>1096.1749628198281</v>
      </c>
      <c r="GD61">
        <v>1236.0575444409671</v>
      </c>
      <c r="GE61">
        <v>1393.0483554459736</v>
      </c>
      <c r="GF61">
        <v>1594.2486392491255</v>
      </c>
      <c r="GG61">
        <v>2043.2435811133425</v>
      </c>
      <c r="GH61">
        <v>2545.096152265347</v>
      </c>
      <c r="GJ61">
        <v>154.21797547491951</v>
      </c>
      <c r="GK61">
        <v>162.848423480089</v>
      </c>
      <c r="GL61">
        <v>172.00890774842412</v>
      </c>
      <c r="GM61">
        <v>181.74780086547648</v>
      </c>
      <c r="GN61">
        <v>192.11914932099381</v>
      </c>
      <c r="GO61">
        <v>203.1834231664551</v>
      </c>
      <c r="GP61">
        <v>215.0083485523904</v>
      </c>
      <c r="GQ61">
        <v>227.66981394363185</v>
      </c>
      <c r="GR61">
        <v>241.25282396857628</v>
      </c>
      <c r="GT61">
        <v>4132.4781355070882</v>
      </c>
      <c r="GU61">
        <v>4421.3436530335039</v>
      </c>
      <c r="GV61">
        <v>4691.8683789941269</v>
      </c>
      <c r="GW61">
        <v>4898.7542150981717</v>
      </c>
      <c r="GX61">
        <v>5033.0630494010557</v>
      </c>
      <c r="GY61">
        <v>5085.1694521217487</v>
      </c>
      <c r="GZ61">
        <v>5080.017147783833</v>
      </c>
      <c r="HA61">
        <v>4902.3976074754319</v>
      </c>
      <c r="HB61">
        <v>4737.6895411292735</v>
      </c>
      <c r="HD61">
        <v>359.0688533665471</v>
      </c>
      <c r="HE61">
        <v>321.84624371731149</v>
      </c>
      <c r="HF61">
        <v>288.92523886673473</v>
      </c>
      <c r="HG61">
        <v>263.43034238188534</v>
      </c>
      <c r="HH61">
        <v>234.71868736751165</v>
      </c>
      <c r="HI61">
        <v>204.57056933725033</v>
      </c>
      <c r="HJ61">
        <v>182.79440630753274</v>
      </c>
      <c r="HK61">
        <v>170.02898839526711</v>
      </c>
      <c r="HL61">
        <v>157.79178801235201</v>
      </c>
      <c r="HN61">
        <v>1870.2664471748758</v>
      </c>
      <c r="HO61">
        <v>2049.6749269647325</v>
      </c>
      <c r="HP61">
        <v>2194.1543522340526</v>
      </c>
      <c r="HQ61">
        <v>2333.8137045807489</v>
      </c>
      <c r="HR61">
        <v>2538.6165927848056</v>
      </c>
      <c r="HS61">
        <v>2754.6974489016825</v>
      </c>
      <c r="HT61">
        <v>3021.9144440745449</v>
      </c>
      <c r="HU61">
        <v>3320.0743033478911</v>
      </c>
      <c r="HV61">
        <v>3610.8099172094971</v>
      </c>
      <c r="HX61">
        <v>601.77714985812736</v>
      </c>
      <c r="HY61">
        <v>727.03072901214398</v>
      </c>
      <c r="HZ61">
        <v>664.89501438373964</v>
      </c>
      <c r="IA61">
        <v>462.32618424305394</v>
      </c>
      <c r="IB61">
        <v>488.55762320988651</v>
      </c>
      <c r="IC61">
        <v>443.63781058281148</v>
      </c>
      <c r="ID61">
        <v>388.1947861045735</v>
      </c>
      <c r="IE61">
        <v>390.82128412802672</v>
      </c>
      <c r="IF61">
        <v>420.23421984554534</v>
      </c>
      <c r="IH61">
        <v>3867.5892477076259</v>
      </c>
      <c r="II61">
        <v>3610.8099172094971</v>
      </c>
      <c r="IJ61">
        <v>3320.0743033478911</v>
      </c>
      <c r="IK61">
        <v>3021.9144440745449</v>
      </c>
      <c r="IL61">
        <v>2754.6974489016825</v>
      </c>
      <c r="IM61">
        <v>2538.6165927848056</v>
      </c>
      <c r="IN61">
        <v>2333.8137045807489</v>
      </c>
      <c r="IO61">
        <v>2194.1543522340526</v>
      </c>
      <c r="IP61">
        <v>2049.6749269647325</v>
      </c>
      <c r="IR61">
        <v>397.476121229174</v>
      </c>
      <c r="IS61">
        <v>420.23421984554534</v>
      </c>
      <c r="IT61">
        <v>390.82128412802672</v>
      </c>
      <c r="IU61">
        <v>388.1947861045735</v>
      </c>
      <c r="IV61">
        <v>443.63781058281148</v>
      </c>
      <c r="IW61">
        <v>488.55762320988651</v>
      </c>
      <c r="IX61">
        <v>462.32618424305394</v>
      </c>
      <c r="IY61">
        <v>664.89501438373964</v>
      </c>
      <c r="IZ61">
        <v>727.03072901214398</v>
      </c>
      <c r="JB61">
        <v>4454.6136306973194</v>
      </c>
      <c r="JC61">
        <v>4737.6895411292735</v>
      </c>
      <c r="JD61">
        <v>4902.3976074754319</v>
      </c>
      <c r="JE61">
        <v>5080.017147783833</v>
      </c>
      <c r="JF61">
        <v>5085.1694521217487</v>
      </c>
      <c r="JG61">
        <v>5033.0630494010557</v>
      </c>
      <c r="JH61">
        <v>4898.7542150981717</v>
      </c>
      <c r="JI61">
        <v>4691.8683789941269</v>
      </c>
      <c r="JJ61">
        <v>4421.3436530335039</v>
      </c>
      <c r="JL61">
        <v>146.12311135456812</v>
      </c>
      <c r="JM61">
        <v>157.79178801235201</v>
      </c>
      <c r="JN61">
        <v>170.02898839526711</v>
      </c>
      <c r="JO61">
        <v>182.79440630753274</v>
      </c>
      <c r="JP61">
        <v>204.57056933725033</v>
      </c>
      <c r="JQ61">
        <v>234.71868736751165</v>
      </c>
      <c r="JR61">
        <v>263.43034238188534</v>
      </c>
      <c r="JS61">
        <v>288.92523886673473</v>
      </c>
      <c r="JT61">
        <v>321.84624371731149</v>
      </c>
      <c r="JV61">
        <v>885.53780949259101</v>
      </c>
      <c r="JW61">
        <v>1073.1266910545937</v>
      </c>
      <c r="JX61">
        <v>1326.4560510527217</v>
      </c>
      <c r="JY61">
        <v>1601.2813457656825</v>
      </c>
      <c r="JZ61">
        <v>1900.3803149942278</v>
      </c>
      <c r="KA61">
        <v>2227.0188609128568</v>
      </c>
      <c r="KB61">
        <v>2585.0608276230992</v>
      </c>
      <c r="KC61">
        <v>2986.3526205334283</v>
      </c>
      <c r="KD61">
        <v>3429.4122913546253</v>
      </c>
      <c r="KF61">
        <v>94.355953813663007</v>
      </c>
      <c r="KG61">
        <v>96.536484972994884</v>
      </c>
      <c r="KH61">
        <v>98.753880676400513</v>
      </c>
      <c r="KI61">
        <v>100.99816634611925</v>
      </c>
      <c r="KJ61">
        <v>103.2555379509062</v>
      </c>
      <c r="KK61">
        <v>105.50711211095776</v>
      </c>
      <c r="KL61">
        <v>110.31048119195916</v>
      </c>
      <c r="KM61">
        <v>116.52379909211086</v>
      </c>
      <c r="KN61">
        <v>124.51556422542126</v>
      </c>
      <c r="KP61">
        <v>4132.4781355070882</v>
      </c>
      <c r="KQ61">
        <v>4421.3436530335039</v>
      </c>
      <c r="KR61">
        <v>4691.8683789941269</v>
      </c>
      <c r="KS61">
        <v>4898.7542150981717</v>
      </c>
      <c r="KT61">
        <v>5033.0630494010557</v>
      </c>
      <c r="KU61">
        <v>5085.1694521217487</v>
      </c>
      <c r="KV61">
        <v>5080.017147783833</v>
      </c>
      <c r="KW61">
        <v>4902.3976074754319</v>
      </c>
      <c r="KX61">
        <v>4737.6895411292735</v>
      </c>
      <c r="KZ61">
        <v>359.0688533665471</v>
      </c>
      <c r="LA61">
        <v>321.84624371731149</v>
      </c>
      <c r="LB61">
        <v>288.92523886673473</v>
      </c>
      <c r="LC61">
        <v>263.43034238188534</v>
      </c>
      <c r="LD61">
        <v>234.71868736751165</v>
      </c>
      <c r="LE61">
        <v>204.57056933725033</v>
      </c>
      <c r="LF61">
        <v>182.79440630753274</v>
      </c>
      <c r="LG61">
        <v>170.02898839526711</v>
      </c>
      <c r="LH61">
        <v>157.79178801235201</v>
      </c>
      <c r="LJ61">
        <v>1870.2664471748758</v>
      </c>
      <c r="LK61">
        <v>2049.6749269647325</v>
      </c>
      <c r="LL61">
        <v>2194.1543522340526</v>
      </c>
      <c r="LM61">
        <v>2333.8137045807489</v>
      </c>
      <c r="LN61">
        <v>2538.6165927848056</v>
      </c>
      <c r="LO61">
        <v>2754.6974489016825</v>
      </c>
      <c r="LP61">
        <v>3021.9144440745449</v>
      </c>
      <c r="LQ61">
        <v>3320.0743033478911</v>
      </c>
      <c r="LR61">
        <v>3610.8099172094971</v>
      </c>
      <c r="LT61">
        <v>601.77714985812736</v>
      </c>
      <c r="LU61">
        <v>727.03072901214398</v>
      </c>
      <c r="LV61">
        <v>664.89501438373964</v>
      </c>
      <c r="LW61">
        <v>462.32618424305394</v>
      </c>
      <c r="LX61">
        <v>488.55762320988651</v>
      </c>
      <c r="LY61">
        <v>443.63781058281148</v>
      </c>
      <c r="LZ61">
        <v>388.1947861045735</v>
      </c>
      <c r="MA61">
        <v>390.82128412802672</v>
      </c>
      <c r="MB61">
        <v>420.23421984554534</v>
      </c>
      <c r="MD61">
        <v>3867.5892477076259</v>
      </c>
      <c r="ME61">
        <v>3610.8099172094971</v>
      </c>
      <c r="MF61">
        <v>3320.0743033478911</v>
      </c>
      <c r="MG61">
        <v>3021.9144440745449</v>
      </c>
      <c r="MH61">
        <v>2754.6974489016825</v>
      </c>
      <c r="MI61">
        <v>2538.6165927848056</v>
      </c>
      <c r="MJ61">
        <v>2333.8137045807489</v>
      </c>
      <c r="MK61">
        <v>2194.1543522340526</v>
      </c>
      <c r="ML61">
        <v>2049.6749269647325</v>
      </c>
      <c r="MN61">
        <v>397.476121229174</v>
      </c>
      <c r="MO61">
        <v>420.23421984554534</v>
      </c>
      <c r="MP61">
        <v>390.82128412802672</v>
      </c>
      <c r="MQ61">
        <v>388.1947861045735</v>
      </c>
      <c r="MR61">
        <v>443.63781058281148</v>
      </c>
      <c r="MS61">
        <v>488.55762320988651</v>
      </c>
      <c r="MT61">
        <v>462.32618424305394</v>
      </c>
      <c r="MU61">
        <v>664.89501438373964</v>
      </c>
      <c r="MV61">
        <v>727.03072901214398</v>
      </c>
      <c r="MX61">
        <v>4454.6136306973194</v>
      </c>
      <c r="MY61">
        <v>4737.6895411292735</v>
      </c>
      <c r="MZ61">
        <v>4902.3976074754319</v>
      </c>
      <c r="NA61">
        <v>5080.017147783833</v>
      </c>
      <c r="NB61">
        <v>5085.1694521217487</v>
      </c>
      <c r="NC61">
        <v>5033.0630494010557</v>
      </c>
      <c r="ND61">
        <v>4898.7542150981717</v>
      </c>
      <c r="NE61">
        <v>4691.8683789941269</v>
      </c>
      <c r="NF61">
        <v>4421.3436530335039</v>
      </c>
      <c r="NH61">
        <v>146.12311135456812</v>
      </c>
      <c r="NI61">
        <v>157.79178801235201</v>
      </c>
      <c r="NJ61">
        <v>170.02898839526711</v>
      </c>
      <c r="NK61">
        <v>182.79440630753274</v>
      </c>
      <c r="NL61">
        <v>204.57056933725033</v>
      </c>
      <c r="NM61">
        <v>234.71868736751165</v>
      </c>
      <c r="NN61">
        <v>263.43034238188534</v>
      </c>
      <c r="NO61">
        <v>288.92523886673473</v>
      </c>
      <c r="NP61">
        <v>321.84624371731149</v>
      </c>
      <c r="NR61">
        <v>885.53780949259101</v>
      </c>
      <c r="NS61">
        <v>1073.1266910545937</v>
      </c>
      <c r="NT61">
        <v>1326.4560510527217</v>
      </c>
      <c r="NU61">
        <v>1601.2813457656825</v>
      </c>
      <c r="NV61">
        <v>1900.3803149942278</v>
      </c>
      <c r="NW61">
        <v>2227.0188609128568</v>
      </c>
      <c r="NX61">
        <v>2585.0608276230992</v>
      </c>
      <c r="NY61">
        <v>2986.3526205334283</v>
      </c>
      <c r="NZ61">
        <v>3429.4122913546253</v>
      </c>
      <c r="OB61">
        <v>94.355953813663007</v>
      </c>
      <c r="OC61">
        <v>96.536484972994884</v>
      </c>
      <c r="OD61">
        <v>98.753880676400513</v>
      </c>
      <c r="OE61">
        <v>100.99816634611925</v>
      </c>
      <c r="OF61">
        <v>103.2555379509062</v>
      </c>
      <c r="OG61">
        <v>105.50711211095776</v>
      </c>
      <c r="OH61">
        <v>110.31048119195916</v>
      </c>
      <c r="OI61">
        <v>116.52379909211086</v>
      </c>
      <c r="OJ61">
        <v>124.51556422542126</v>
      </c>
      <c r="OL61">
        <v>5590.0453310016601</v>
      </c>
      <c r="OM61">
        <v>5972.2925639570112</v>
      </c>
      <c r="ON61">
        <v>6304.9888180027783</v>
      </c>
      <c r="OO61">
        <v>6458.2911752501523</v>
      </c>
      <c r="OP61">
        <v>6507.5023014778681</v>
      </c>
      <c r="OQ61">
        <v>6269.0775786179593</v>
      </c>
      <c r="OR61">
        <v>6008.4011769815961</v>
      </c>
      <c r="OS61">
        <v>5690.8797968091321</v>
      </c>
      <c r="OT61">
        <v>4998.2859379618858</v>
      </c>
      <c r="OV61">
        <v>1029.3847904646518</v>
      </c>
      <c r="OW61">
        <v>845.14574192978205</v>
      </c>
      <c r="OX61">
        <v>698.69241750700348</v>
      </c>
      <c r="OY61">
        <v>544.8197495575082</v>
      </c>
      <c r="OZ61">
        <v>403.21015622210371</v>
      </c>
      <c r="PA61">
        <v>362.05147726717757</v>
      </c>
      <c r="PB61">
        <v>324.38887740920768</v>
      </c>
      <c r="PC61">
        <v>286.42197103205757</v>
      </c>
      <c r="PD61">
        <v>248.89143766211325</v>
      </c>
      <c r="PF61">
        <v>2081.3008520920835</v>
      </c>
      <c r="PG61">
        <v>2049.8599077044514</v>
      </c>
      <c r="PH61">
        <v>2069.4227005024632</v>
      </c>
      <c r="PI61">
        <v>2253.3571392035997</v>
      </c>
      <c r="PJ61">
        <v>2584.7629895227883</v>
      </c>
      <c r="PK61">
        <v>3082.3910875941492</v>
      </c>
      <c r="PL61">
        <v>3719.6869417778616</v>
      </c>
      <c r="PM61">
        <v>4248.8809109214963</v>
      </c>
      <c r="PN61">
        <v>4725.7407397358093</v>
      </c>
      <c r="PP61">
        <v>484.57533571326042</v>
      </c>
      <c r="PQ61">
        <v>453.35420344361688</v>
      </c>
      <c r="PR61">
        <v>615.12059696981328</v>
      </c>
      <c r="PS61">
        <v>850.61683585319338</v>
      </c>
      <c r="PT61">
        <v>891.82255156234612</v>
      </c>
      <c r="PU61">
        <v>971.37131097727695</v>
      </c>
      <c r="PV61">
        <v>1092.767167548021</v>
      </c>
      <c r="PW61">
        <v>1088.3609592216669</v>
      </c>
      <c r="PX61">
        <v>1172.8840512900313</v>
      </c>
      <c r="PZ61">
        <v>5168.7877786025474</v>
      </c>
      <c r="QA61">
        <v>4725.7407397358093</v>
      </c>
      <c r="QB61">
        <v>4248.8809109214963</v>
      </c>
      <c r="QC61">
        <v>3719.6869417778616</v>
      </c>
      <c r="QD61">
        <v>3082.3910875941492</v>
      </c>
      <c r="QE61">
        <v>2584.7629895227883</v>
      </c>
      <c r="QF61">
        <v>2253.3571392035997</v>
      </c>
      <c r="QG61">
        <v>2069.4227005024632</v>
      </c>
      <c r="QH61">
        <v>2049.8599077044514</v>
      </c>
      <c r="QJ61">
        <v>1165.0000915692758</v>
      </c>
      <c r="QK61">
        <v>1172.8840512900313</v>
      </c>
      <c r="QL61">
        <v>1088.3609592216669</v>
      </c>
      <c r="QM61">
        <v>1092.767167548021</v>
      </c>
      <c r="QN61">
        <v>971.37131097727695</v>
      </c>
      <c r="QO61">
        <v>891.82255156234612</v>
      </c>
      <c r="QP61">
        <v>850.61683585319338</v>
      </c>
      <c r="QQ61">
        <v>615.12059696981328</v>
      </c>
      <c r="QR61">
        <v>453.35420344361688</v>
      </c>
      <c r="QT61">
        <v>4373.7040530471777</v>
      </c>
      <c r="QU61">
        <v>4998.2859379618858</v>
      </c>
      <c r="QV61">
        <v>5690.8797968091321</v>
      </c>
      <c r="QW61">
        <v>6008.4011769815961</v>
      </c>
      <c r="QX61">
        <v>6269.0775786179593</v>
      </c>
      <c r="QY61">
        <v>6507.5023014778681</v>
      </c>
      <c r="QZ61">
        <v>6458.2911752501523</v>
      </c>
      <c r="RA61">
        <v>6304.9888180027783</v>
      </c>
      <c r="RB61">
        <v>5972.2925639570112</v>
      </c>
      <c r="RD61">
        <v>217.27712581542625</v>
      </c>
      <c r="RE61">
        <v>248.89143766211325</v>
      </c>
      <c r="RF61">
        <v>286.42197103205757</v>
      </c>
      <c r="RG61">
        <v>324.38887740920768</v>
      </c>
      <c r="RH61">
        <v>362.05147726717757</v>
      </c>
      <c r="RI61">
        <v>403.21015622210371</v>
      </c>
      <c r="RJ61">
        <v>544.8197495575082</v>
      </c>
      <c r="RK61">
        <v>698.69241750700348</v>
      </c>
      <c r="RL61">
        <v>845.14574192978205</v>
      </c>
      <c r="RN61">
        <v>867.92127203717905</v>
      </c>
      <c r="RO61">
        <v>956.20311072965637</v>
      </c>
      <c r="RP61">
        <v>1052.6555539801798</v>
      </c>
      <c r="RQ61">
        <v>1170.9290947687612</v>
      </c>
      <c r="RR61">
        <v>1508.7145738038346</v>
      </c>
      <c r="RS61">
        <v>1883.9943293260912</v>
      </c>
      <c r="RT61">
        <v>2298.0239940901565</v>
      </c>
      <c r="RU61">
        <v>2756.7812833833177</v>
      </c>
      <c r="RV61">
        <v>3267.483610869092</v>
      </c>
      <c r="RX61">
        <v>127.1620366950829</v>
      </c>
      <c r="RY61">
        <v>132.78836539948446</v>
      </c>
      <c r="RZ61">
        <v>140.27169227275084</v>
      </c>
      <c r="SA61">
        <v>148.16200822646422</v>
      </c>
      <c r="SB61">
        <v>156.48786342057792</v>
      </c>
      <c r="SC61">
        <v>165.2791972024695</v>
      </c>
      <c r="SD61">
        <v>174.56691553937463</v>
      </c>
      <c r="SE61">
        <v>184.38215937672044</v>
      </c>
      <c r="SF61">
        <v>194.75509817345923</v>
      </c>
      <c r="SH61">
        <v>5590.0453310016601</v>
      </c>
      <c r="SI61">
        <v>5972.2925639570112</v>
      </c>
      <c r="SJ61">
        <v>6304.9888180027783</v>
      </c>
      <c r="SK61">
        <v>6458.2911752501523</v>
      </c>
      <c r="SL61">
        <v>6507.5023014778681</v>
      </c>
      <c r="SM61">
        <v>6269.0775786179593</v>
      </c>
      <c r="SN61">
        <v>6008.4011769815961</v>
      </c>
      <c r="SO61">
        <v>5690.8797968091321</v>
      </c>
      <c r="SP61">
        <v>4998.2859379618858</v>
      </c>
      <c r="SR61">
        <v>1029.3847904646518</v>
      </c>
      <c r="SS61">
        <v>845.14574192978205</v>
      </c>
      <c r="ST61">
        <v>698.69241750700348</v>
      </c>
      <c r="SU61">
        <v>544.8197495575082</v>
      </c>
      <c r="SV61">
        <v>403.21015622210371</v>
      </c>
      <c r="SW61">
        <v>362.05147726717757</v>
      </c>
      <c r="SX61">
        <v>324.38887740920768</v>
      </c>
      <c r="SY61">
        <v>286.42197103205757</v>
      </c>
      <c r="SZ61">
        <v>248.89143766211325</v>
      </c>
      <c r="TB61">
        <v>2081.3008520920835</v>
      </c>
      <c r="TC61">
        <v>2049.8599077044514</v>
      </c>
      <c r="TD61">
        <v>2069.4227005024632</v>
      </c>
      <c r="TE61">
        <v>2253.3571392035997</v>
      </c>
      <c r="TF61">
        <v>2584.7629895227883</v>
      </c>
      <c r="TG61">
        <v>3082.3910875941492</v>
      </c>
      <c r="TH61">
        <v>3719.6869417778616</v>
      </c>
      <c r="TI61">
        <v>4248.8809109214963</v>
      </c>
      <c r="TJ61">
        <v>4725.7407397358093</v>
      </c>
      <c r="TL61">
        <v>484.57533571326042</v>
      </c>
      <c r="TM61">
        <v>453.35420344361688</v>
      </c>
      <c r="TN61">
        <v>615.12059696981328</v>
      </c>
      <c r="TO61">
        <v>850.61683585319338</v>
      </c>
      <c r="TP61">
        <v>891.82255156234612</v>
      </c>
      <c r="TQ61">
        <v>971.37131097727695</v>
      </c>
      <c r="TR61">
        <v>1092.767167548021</v>
      </c>
      <c r="TS61">
        <v>1088.3609592216669</v>
      </c>
      <c r="TT61">
        <v>1172.8840512900313</v>
      </c>
      <c r="TV61">
        <v>5168.7877786025474</v>
      </c>
      <c r="TW61">
        <v>4725.7407397358093</v>
      </c>
      <c r="TX61">
        <v>4248.8809109214963</v>
      </c>
      <c r="TY61">
        <v>3719.6869417778616</v>
      </c>
      <c r="TZ61">
        <v>3082.3910875941492</v>
      </c>
      <c r="UA61">
        <v>2584.7629895227883</v>
      </c>
      <c r="UB61">
        <v>2253.3571392035997</v>
      </c>
      <c r="UC61">
        <v>2069.4227005024632</v>
      </c>
      <c r="UD61">
        <v>2049.8599077044514</v>
      </c>
      <c r="UF61">
        <v>1165.0000915692758</v>
      </c>
      <c r="UG61">
        <v>1172.8840512900313</v>
      </c>
      <c r="UH61">
        <v>1088.3609592216669</v>
      </c>
      <c r="UI61">
        <v>1092.767167548021</v>
      </c>
      <c r="UJ61">
        <v>971.37131097727695</v>
      </c>
      <c r="UK61">
        <v>891.82255156234612</v>
      </c>
      <c r="UL61">
        <v>850.61683585319338</v>
      </c>
      <c r="UM61">
        <v>615.12059696981328</v>
      </c>
      <c r="UN61">
        <v>453.35420344361688</v>
      </c>
      <c r="UP61">
        <v>4373.7040530471777</v>
      </c>
      <c r="UQ61">
        <v>4998.2859379618858</v>
      </c>
      <c r="UR61">
        <v>5690.8797968091321</v>
      </c>
      <c r="US61">
        <v>6008.4011769815961</v>
      </c>
      <c r="UT61">
        <v>6269.0775786179593</v>
      </c>
      <c r="UU61">
        <v>6507.5023014778681</v>
      </c>
      <c r="UV61">
        <v>6458.2911752501523</v>
      </c>
      <c r="UW61">
        <v>6304.9888180027783</v>
      </c>
      <c r="UX61">
        <v>5972.2925639570112</v>
      </c>
      <c r="UZ61">
        <v>217.27712581542625</v>
      </c>
      <c r="VA61">
        <v>248.89143766211325</v>
      </c>
      <c r="VB61">
        <v>286.42197103205757</v>
      </c>
      <c r="VC61">
        <v>324.38887740920768</v>
      </c>
      <c r="VD61">
        <v>362.05147726717757</v>
      </c>
      <c r="VE61">
        <v>403.21015622210371</v>
      </c>
      <c r="VF61">
        <v>544.8197495575082</v>
      </c>
      <c r="VG61">
        <v>698.69241750700348</v>
      </c>
      <c r="VH61">
        <v>845.14574192978205</v>
      </c>
      <c r="VJ61">
        <v>867.92127203717905</v>
      </c>
      <c r="VK61">
        <v>956.20311072965637</v>
      </c>
      <c r="VL61">
        <v>1052.6555539801798</v>
      </c>
      <c r="VM61">
        <v>1170.9290947687612</v>
      </c>
      <c r="VN61">
        <v>1508.7145738038346</v>
      </c>
      <c r="VO61">
        <v>1883.9943293260912</v>
      </c>
      <c r="VP61">
        <v>2298.0239940901565</v>
      </c>
      <c r="VQ61">
        <v>2756.7812833833177</v>
      </c>
      <c r="VR61">
        <v>3267.483610869092</v>
      </c>
      <c r="VT61">
        <v>127.1620366950829</v>
      </c>
      <c r="VU61">
        <v>132.78836539948446</v>
      </c>
      <c r="VV61">
        <v>140.27169227275084</v>
      </c>
      <c r="VW61">
        <v>148.16200822646422</v>
      </c>
      <c r="VX61">
        <v>156.48786342057792</v>
      </c>
      <c r="VY61">
        <v>165.2791972024695</v>
      </c>
      <c r="VZ61">
        <v>174.56691553937463</v>
      </c>
      <c r="WA61">
        <v>184.38215937672044</v>
      </c>
      <c r="WB61">
        <v>194.75509817345923</v>
      </c>
      <c r="WC61">
        <v>205.7129925156417</v>
      </c>
    </row>
    <row r="63" spans="2:601">
      <c r="B63">
        <v>0.23274218397125171</v>
      </c>
      <c r="C63">
        <v>0.14868146701714594</v>
      </c>
      <c r="D63">
        <v>9.360690057643925E-2</v>
      </c>
      <c r="E63">
        <v>6.0422702027306235E-2</v>
      </c>
      <c r="F63">
        <v>3.7503393875500002E-2</v>
      </c>
      <c r="G63">
        <v>2.1794976577318232E-2</v>
      </c>
      <c r="H63">
        <v>1.6105654856978333E-2</v>
      </c>
      <c r="I63">
        <v>1.1927010014180893E-2</v>
      </c>
      <c r="J63">
        <v>8.8304495057802152E-3</v>
      </c>
      <c r="L63">
        <v>0.66229094478829953</v>
      </c>
      <c r="M63">
        <v>0.55974328722028754</v>
      </c>
      <c r="N63">
        <v>0.45894139204492063</v>
      </c>
      <c r="O63">
        <v>0.36763918607496743</v>
      </c>
      <c r="P63">
        <v>0.29313514476774083</v>
      </c>
      <c r="Q63">
        <v>0.23450385438598212</v>
      </c>
      <c r="R63">
        <v>0.17660826742626415</v>
      </c>
      <c r="S63">
        <v>0.13353436777374722</v>
      </c>
      <c r="T63">
        <v>0.10052543037109496</v>
      </c>
      <c r="V63">
        <v>8.0892986191574465</v>
      </c>
      <c r="W63">
        <v>5.2206968630990573</v>
      </c>
      <c r="X63">
        <v>3.6303696591912806</v>
      </c>
      <c r="Y63">
        <v>3.0537343481563819</v>
      </c>
      <c r="Z63">
        <v>2.0248274117495364</v>
      </c>
      <c r="AA63">
        <v>1.3495577041485911</v>
      </c>
      <c r="AB63">
        <v>0.96367304543550891</v>
      </c>
      <c r="AC63">
        <v>0.70251680428724472</v>
      </c>
      <c r="AD63">
        <v>0.49434164224690486</v>
      </c>
      <c r="AF63">
        <v>2.481546535379517</v>
      </c>
      <c r="AG63">
        <v>2.1518282888749125</v>
      </c>
      <c r="AH63">
        <v>1.7346439781833844</v>
      </c>
      <c r="AI63">
        <v>1.4224302321783384</v>
      </c>
      <c r="AJ63">
        <v>1.2319158137507522</v>
      </c>
      <c r="AK63">
        <v>1.1585315835171845</v>
      </c>
      <c r="AL63">
        <v>1.1055319958960432</v>
      </c>
      <c r="AM63">
        <v>1.0064565950245232</v>
      </c>
      <c r="AN63">
        <v>0.89203912791288087</v>
      </c>
      <c r="AP63">
        <v>0.33809648014353771</v>
      </c>
      <c r="AQ63">
        <v>0.49434164224690486</v>
      </c>
      <c r="AR63">
        <v>0.70251680428724472</v>
      </c>
      <c r="AS63">
        <v>0.96367304543550891</v>
      </c>
      <c r="AT63">
        <v>1.3495577041485911</v>
      </c>
      <c r="AU63">
        <v>2.0248274117495364</v>
      </c>
      <c r="AV63">
        <v>3.0537343481563819</v>
      </c>
      <c r="AW63">
        <v>3.6303696591912806</v>
      </c>
      <c r="AX63">
        <v>5.2206968630990573</v>
      </c>
      <c r="AZ63">
        <v>0.77350451461949277</v>
      </c>
      <c r="BA63">
        <v>0.89203912791288087</v>
      </c>
      <c r="BB63">
        <v>1.0064565950245232</v>
      </c>
      <c r="BC63">
        <v>1.1055319958960432</v>
      </c>
      <c r="BD63">
        <v>1.1585315835171845</v>
      </c>
      <c r="BE63">
        <v>1.2319158137507522</v>
      </c>
      <c r="BF63">
        <v>1.4224302321783384</v>
      </c>
      <c r="BG63">
        <v>1.7346439781833844</v>
      </c>
      <c r="BH63">
        <v>2.1518282888749125</v>
      </c>
      <c r="BJ63">
        <v>6.5173669590058722E-3</v>
      </c>
      <c r="BK63">
        <v>8.8304495057802152E-3</v>
      </c>
      <c r="BL63">
        <v>1.1927010014180893E-2</v>
      </c>
      <c r="BM63">
        <v>1.6105654856978333E-2</v>
      </c>
      <c r="BN63">
        <v>2.1794976577318232E-2</v>
      </c>
      <c r="BO63">
        <v>3.7503393875500002E-2</v>
      </c>
      <c r="BP63">
        <v>6.0422702027306235E-2</v>
      </c>
      <c r="BQ63">
        <v>9.360690057643925E-2</v>
      </c>
      <c r="BR63">
        <v>0.14868146701714594</v>
      </c>
      <c r="BT63">
        <v>7.3145048686876865E-2</v>
      </c>
      <c r="BU63">
        <v>0.10052543037109496</v>
      </c>
      <c r="BV63">
        <v>0.13353436777374722</v>
      </c>
      <c r="BW63">
        <v>0.17660826742626415</v>
      </c>
      <c r="BX63">
        <v>0.23450385438598212</v>
      </c>
      <c r="BY63">
        <v>0.29313514476774083</v>
      </c>
      <c r="BZ63">
        <v>0.36763918607496743</v>
      </c>
      <c r="CA63">
        <v>0.45894139204492063</v>
      </c>
      <c r="CB63">
        <v>0.55974328722028754</v>
      </c>
      <c r="CD63">
        <v>9.5327124304045831E-4</v>
      </c>
      <c r="CE63">
        <v>1.1152270652620385E-3</v>
      </c>
      <c r="CF63">
        <v>1.3097432877712477E-3</v>
      </c>
      <c r="CG63">
        <v>1.5446454699891729E-3</v>
      </c>
      <c r="CH63">
        <v>1.82998513772618E-3</v>
      </c>
      <c r="CI63">
        <v>2.1787799385488789E-3</v>
      </c>
      <c r="CJ63">
        <v>2.6080382009225061E-3</v>
      </c>
      <c r="CK63">
        <v>3.1401929005419184E-3</v>
      </c>
      <c r="CL63">
        <v>3.8051323072388885E-3</v>
      </c>
      <c r="CN63">
        <v>4.5290860606024153E-3</v>
      </c>
      <c r="CO63">
        <v>5.6756816137559854E-3</v>
      </c>
      <c r="CP63">
        <v>7.1183898201414453E-3</v>
      </c>
      <c r="CQ63">
        <v>8.9437114939106208E-3</v>
      </c>
      <c r="CR63">
        <v>1.1267163490862658E-2</v>
      </c>
      <c r="CS63">
        <v>1.4244434812574504E-2</v>
      </c>
      <c r="CT63">
        <v>1.8366667782280539E-2</v>
      </c>
      <c r="CU63">
        <v>2.6645390875111166E-2</v>
      </c>
      <c r="CV63">
        <v>3.7759055100219714E-2</v>
      </c>
      <c r="CX63">
        <v>0.23274218397125171</v>
      </c>
      <c r="CY63">
        <v>0.14868146701714594</v>
      </c>
      <c r="CZ63">
        <v>9.360690057643925E-2</v>
      </c>
      <c r="DA63">
        <v>6.0422702027306235E-2</v>
      </c>
      <c r="DB63">
        <v>3.7503393875500002E-2</v>
      </c>
      <c r="DC63">
        <v>2.1794976577318232E-2</v>
      </c>
      <c r="DD63">
        <v>1.6105654856978333E-2</v>
      </c>
      <c r="DE63">
        <v>1.1927010014180893E-2</v>
      </c>
      <c r="DF63">
        <v>8.8304495057802152E-3</v>
      </c>
      <c r="DH63">
        <v>0.66229094478829953</v>
      </c>
      <c r="DI63">
        <v>0.55974328722028754</v>
      </c>
      <c r="DJ63">
        <v>0.45894139204492063</v>
      </c>
      <c r="DK63">
        <v>0.36763918607496743</v>
      </c>
      <c r="DL63">
        <v>0.29313514476774083</v>
      </c>
      <c r="DM63">
        <v>0.23450385438598212</v>
      </c>
      <c r="DN63">
        <v>0.17660826742626415</v>
      </c>
      <c r="DO63">
        <v>0.13353436777374722</v>
      </c>
      <c r="DP63">
        <v>0.10052543037109496</v>
      </c>
      <c r="DR63">
        <v>8.0892986191574465</v>
      </c>
      <c r="DS63">
        <v>5.2206968630990573</v>
      </c>
      <c r="DT63">
        <v>3.6303696591912806</v>
      </c>
      <c r="DU63">
        <v>3.0537343481563819</v>
      </c>
      <c r="DV63">
        <v>2.0248274117495364</v>
      </c>
      <c r="DW63">
        <v>1.3495577041485911</v>
      </c>
      <c r="DX63">
        <v>0.96367304543550891</v>
      </c>
      <c r="DY63">
        <v>0.70251680428724472</v>
      </c>
      <c r="DZ63">
        <v>0.49434164224690486</v>
      </c>
      <c r="EB63">
        <v>2.481546535379517</v>
      </c>
      <c r="EC63">
        <v>2.1518282888749125</v>
      </c>
      <c r="ED63">
        <v>1.7346439781833844</v>
      </c>
      <c r="EE63">
        <v>1.4224302321783384</v>
      </c>
      <c r="EF63">
        <v>1.2319158137507522</v>
      </c>
      <c r="EG63">
        <v>1.1585315835171845</v>
      </c>
      <c r="EH63">
        <v>1.1055319958960432</v>
      </c>
      <c r="EI63">
        <v>1.0064565950245232</v>
      </c>
      <c r="EJ63">
        <v>0.89203912791288087</v>
      </c>
      <c r="EL63">
        <v>0.33809648014353771</v>
      </c>
      <c r="EM63">
        <v>0.49434164224690486</v>
      </c>
      <c r="EN63">
        <v>0.70251680428724472</v>
      </c>
      <c r="EO63">
        <v>0.96367304543550891</v>
      </c>
      <c r="EP63">
        <v>1.3495577041485911</v>
      </c>
      <c r="EQ63">
        <v>2.0248274117495364</v>
      </c>
      <c r="ER63">
        <v>3.0537343481563819</v>
      </c>
      <c r="ES63">
        <v>3.6303696591912806</v>
      </c>
      <c r="ET63">
        <v>5.2206968630990573</v>
      </c>
      <c r="EV63">
        <v>0.77350451461949277</v>
      </c>
      <c r="EW63">
        <v>0.89203912791288087</v>
      </c>
      <c r="EX63">
        <v>1.0064565950245232</v>
      </c>
      <c r="EY63">
        <v>1.1055319958960432</v>
      </c>
      <c r="EZ63">
        <v>1.1585315835171845</v>
      </c>
      <c r="FA63">
        <v>1.2319158137507522</v>
      </c>
      <c r="FB63">
        <v>1.4224302321783384</v>
      </c>
      <c r="FC63">
        <v>1.7346439781833844</v>
      </c>
      <c r="FD63">
        <v>2.1518282888749125</v>
      </c>
      <c r="FF63">
        <v>6.5173669590058722E-3</v>
      </c>
      <c r="FG63">
        <v>8.8304495057802152E-3</v>
      </c>
      <c r="FH63">
        <v>1.1927010014180893E-2</v>
      </c>
      <c r="FI63">
        <v>1.6105654856978333E-2</v>
      </c>
      <c r="FJ63">
        <v>2.1794976577318232E-2</v>
      </c>
      <c r="FK63">
        <v>3.7503393875500002E-2</v>
      </c>
      <c r="FL63">
        <v>6.0422702027306235E-2</v>
      </c>
      <c r="FM63">
        <v>9.360690057643925E-2</v>
      </c>
      <c r="FN63">
        <v>0.14868146701714594</v>
      </c>
      <c r="FP63">
        <v>7.3145048686876865E-2</v>
      </c>
      <c r="FQ63">
        <v>0.10052543037109496</v>
      </c>
      <c r="FR63">
        <v>0.13353436777374722</v>
      </c>
      <c r="FS63">
        <v>0.17660826742626415</v>
      </c>
      <c r="FT63">
        <v>0.23450385438598212</v>
      </c>
      <c r="FU63">
        <v>0.29313514476774083</v>
      </c>
      <c r="FV63">
        <v>0.36763918607496743</v>
      </c>
      <c r="FW63">
        <v>0.45894139204492063</v>
      </c>
      <c r="FX63">
        <v>0.55974328722028754</v>
      </c>
      <c r="FZ63">
        <v>9.5327124304045831E-4</v>
      </c>
      <c r="GA63">
        <v>1.1152270652620385E-3</v>
      </c>
      <c r="GB63">
        <v>1.3097432877712477E-3</v>
      </c>
      <c r="GC63">
        <v>1.5446454699891729E-3</v>
      </c>
      <c r="GD63">
        <v>1.82998513772618E-3</v>
      </c>
      <c r="GE63">
        <v>2.1787799385488789E-3</v>
      </c>
      <c r="GF63">
        <v>2.6080382009225061E-3</v>
      </c>
      <c r="GG63">
        <v>3.1401929005419184E-3</v>
      </c>
      <c r="GH63">
        <v>3.8051323072388885E-3</v>
      </c>
      <c r="GJ63">
        <v>4.5290860606024153E-3</v>
      </c>
      <c r="GK63">
        <v>5.6756816137559854E-3</v>
      </c>
      <c r="GL63">
        <v>7.1183898201414453E-3</v>
      </c>
      <c r="GM63">
        <v>8.9437114939106208E-3</v>
      </c>
      <c r="GN63">
        <v>1.1267163490862658E-2</v>
      </c>
      <c r="GO63">
        <v>1.4244434812574504E-2</v>
      </c>
      <c r="GP63">
        <v>1.8366667782280539E-2</v>
      </c>
      <c r="GQ63">
        <v>2.6645390875111166E-2</v>
      </c>
      <c r="GR63">
        <v>3.7759055100219714E-2</v>
      </c>
      <c r="GT63">
        <v>4.4834248276944974E-2</v>
      </c>
      <c r="GU63">
        <v>3.1123363001682069E-2</v>
      </c>
      <c r="GV63">
        <v>2.2051812951755893E-2</v>
      </c>
      <c r="GW63">
        <v>1.6132257163378915E-2</v>
      </c>
      <c r="GX63">
        <v>1.1700737632601699E-2</v>
      </c>
      <c r="GY63">
        <v>8.4076073244600136E-3</v>
      </c>
      <c r="GZ63">
        <v>6.2641567693403725E-3</v>
      </c>
      <c r="HA63">
        <v>4.9076587225077668E-3</v>
      </c>
      <c r="HB63">
        <v>3.8709771545432921E-3</v>
      </c>
      <c r="HD63">
        <v>0.41012522380478372</v>
      </c>
      <c r="HE63">
        <v>0.35149196292908563</v>
      </c>
      <c r="HF63">
        <v>0.30246402858835664</v>
      </c>
      <c r="HG63">
        <v>0.25901358040040479</v>
      </c>
      <c r="HH63">
        <v>0.22056777968406144</v>
      </c>
      <c r="HI63">
        <v>0.18650315801189979</v>
      </c>
      <c r="HJ63">
        <v>0.15731598777266553</v>
      </c>
      <c r="HK63">
        <v>0.12923615702080993</v>
      </c>
      <c r="HL63">
        <v>0.10711839496340347</v>
      </c>
      <c r="HN63">
        <v>3.9541712803027935</v>
      </c>
      <c r="HO63">
        <v>3.4716973948202399</v>
      </c>
      <c r="HP63">
        <v>1.9513389795135259</v>
      </c>
      <c r="HQ63">
        <v>0.80551526480194935</v>
      </c>
      <c r="HR63">
        <v>0.5185746636381916</v>
      </c>
      <c r="HS63">
        <v>0.2996440558735623</v>
      </c>
      <c r="HT63">
        <v>0.17442701643542333</v>
      </c>
      <c r="HU63">
        <v>0.12160567065608741</v>
      </c>
      <c r="HV63">
        <v>9.3751778760377227E-2</v>
      </c>
      <c r="HX63">
        <v>2.028701493007413</v>
      </c>
      <c r="HY63">
        <v>2.004907555609301</v>
      </c>
      <c r="HZ63">
        <v>1.7791196820997357</v>
      </c>
      <c r="IA63">
        <v>1.4832208731534384</v>
      </c>
      <c r="IB63">
        <v>1.2275355858430697</v>
      </c>
      <c r="IC63">
        <v>1.0029757039757647</v>
      </c>
      <c r="ID63">
        <v>0.82993236189955422</v>
      </c>
      <c r="IE63">
        <v>0.69370691513367833</v>
      </c>
      <c r="IF63">
        <v>0.58087598424197084</v>
      </c>
      <c r="IH63">
        <v>6.5499873520269924E-2</v>
      </c>
      <c r="II63">
        <v>9.3751778760377227E-2</v>
      </c>
      <c r="IJ63">
        <v>0.12160567065608741</v>
      </c>
      <c r="IK63">
        <v>0.17442701643542333</v>
      </c>
      <c r="IL63">
        <v>0.2996440558735623</v>
      </c>
      <c r="IM63">
        <v>0.5185746636381916</v>
      </c>
      <c r="IN63">
        <v>0.80551526480194935</v>
      </c>
      <c r="IO63">
        <v>1.9513389795135259</v>
      </c>
      <c r="IP63">
        <v>3.4716973948202399</v>
      </c>
      <c r="IR63">
        <v>0.48542425430244229</v>
      </c>
      <c r="IS63">
        <v>0.58087598424197084</v>
      </c>
      <c r="IT63">
        <v>0.69370691513367833</v>
      </c>
      <c r="IU63">
        <v>0.82993236189955422</v>
      </c>
      <c r="IV63">
        <v>1.0029757039757647</v>
      </c>
      <c r="IW63">
        <v>1.2275355858430697</v>
      </c>
      <c r="IX63">
        <v>1.4832208731534384</v>
      </c>
      <c r="IY63">
        <v>1.7791196820997357</v>
      </c>
      <c r="IZ63">
        <v>2.004907555609301</v>
      </c>
      <c r="JB63">
        <v>3.0717690520431994E-3</v>
      </c>
      <c r="JC63">
        <v>3.8709771545432921E-3</v>
      </c>
      <c r="JD63">
        <v>4.9076587225077668E-3</v>
      </c>
      <c r="JE63">
        <v>6.2641567693403725E-3</v>
      </c>
      <c r="JF63">
        <v>8.4076073244600136E-3</v>
      </c>
      <c r="JG63">
        <v>1.1700737632601699E-2</v>
      </c>
      <c r="JH63">
        <v>1.6132257163378915E-2</v>
      </c>
      <c r="JI63">
        <v>2.2051812951755893E-2</v>
      </c>
      <c r="JJ63">
        <v>3.1123363001682069E-2</v>
      </c>
      <c r="JL63">
        <v>8.6980925538934897E-2</v>
      </c>
      <c r="JM63">
        <v>0.10711839496340347</v>
      </c>
      <c r="JN63">
        <v>0.12923615702080993</v>
      </c>
      <c r="JO63">
        <v>0.15731598777266553</v>
      </c>
      <c r="JP63">
        <v>0.18650315801189979</v>
      </c>
      <c r="JQ63">
        <v>0.22056777968406144</v>
      </c>
      <c r="JR63">
        <v>0.25901358040040479</v>
      </c>
      <c r="JS63">
        <v>0.30246402858835664</v>
      </c>
      <c r="JT63">
        <v>0.35149196292908563</v>
      </c>
      <c r="JV63">
        <v>5.832447034998632E-4</v>
      </c>
      <c r="JW63">
        <v>6.6110619020090934E-4</v>
      </c>
      <c r="JX63">
        <v>7.5195078005175749E-4</v>
      </c>
      <c r="JY63">
        <v>8.5836725055736236E-4</v>
      </c>
      <c r="JZ63">
        <v>9.8353600099681322E-4</v>
      </c>
      <c r="KA63">
        <v>1.1313756587970217E-3</v>
      </c>
      <c r="KB63">
        <v>1.3380594327976601E-3</v>
      </c>
      <c r="KC63">
        <v>1.6071836679403329E-3</v>
      </c>
      <c r="KD63">
        <v>1.963907358240675E-3</v>
      </c>
      <c r="KF63">
        <v>5.2956473388973257E-3</v>
      </c>
      <c r="KG63">
        <v>7.0934455916606496E-3</v>
      </c>
      <c r="KH63">
        <v>9.7239458631894933E-3</v>
      </c>
      <c r="KI63">
        <v>1.3064883675383785E-2</v>
      </c>
      <c r="KJ63">
        <v>1.7322733719117436E-2</v>
      </c>
      <c r="KK63">
        <v>2.2772091770275525E-2</v>
      </c>
      <c r="KL63">
        <v>2.9781398113849247E-2</v>
      </c>
      <c r="KM63">
        <v>3.8944222607892626E-2</v>
      </c>
      <c r="KN63">
        <v>5.0878772322755637E-2</v>
      </c>
      <c r="KP63">
        <v>4.4834248276944974E-2</v>
      </c>
      <c r="KQ63">
        <v>3.1123363001682069E-2</v>
      </c>
      <c r="KR63">
        <v>2.2051812951755893E-2</v>
      </c>
      <c r="KS63">
        <v>1.6132257163378915E-2</v>
      </c>
      <c r="KT63">
        <v>1.1700737632601699E-2</v>
      </c>
      <c r="KU63">
        <v>8.4076073244600136E-3</v>
      </c>
      <c r="KV63">
        <v>6.2641567693403725E-3</v>
      </c>
      <c r="KW63">
        <v>4.9076587225077668E-3</v>
      </c>
      <c r="KX63">
        <v>3.8709771545432921E-3</v>
      </c>
      <c r="KZ63">
        <v>0.41012522380478372</v>
      </c>
      <c r="LA63">
        <v>0.35149196292908563</v>
      </c>
      <c r="LB63">
        <v>0.30246402858835664</v>
      </c>
      <c r="LC63">
        <v>0.25901358040040479</v>
      </c>
      <c r="LD63">
        <v>0.22056777968406144</v>
      </c>
      <c r="LE63">
        <v>0.18650315801189979</v>
      </c>
      <c r="LF63">
        <v>0.15731598777266553</v>
      </c>
      <c r="LG63">
        <v>0.12923615702080993</v>
      </c>
      <c r="LH63">
        <v>0.10711839496340347</v>
      </c>
      <c r="LJ63">
        <v>3.9541712803027935</v>
      </c>
      <c r="LK63">
        <v>3.4716973948202399</v>
      </c>
      <c r="LL63">
        <v>1.9513389795135259</v>
      </c>
      <c r="LM63">
        <v>0.80551526480194935</v>
      </c>
      <c r="LN63">
        <v>0.5185746636381916</v>
      </c>
      <c r="LO63">
        <v>0.2996440558735623</v>
      </c>
      <c r="LP63">
        <v>0.17442701643542333</v>
      </c>
      <c r="LQ63">
        <v>0.12160567065608741</v>
      </c>
      <c r="LR63">
        <v>9.3751778760377227E-2</v>
      </c>
      <c r="LT63">
        <v>2.028701493007413</v>
      </c>
      <c r="LU63">
        <v>2.004907555609301</v>
      </c>
      <c r="LV63">
        <v>1.7791196820997357</v>
      </c>
      <c r="LW63">
        <v>1.4832208731534384</v>
      </c>
      <c r="LX63">
        <v>1.2275355858430697</v>
      </c>
      <c r="LY63">
        <v>1.0029757039757647</v>
      </c>
      <c r="LZ63">
        <v>0.82993236189955422</v>
      </c>
      <c r="MA63">
        <v>0.69370691513367833</v>
      </c>
      <c r="MB63">
        <v>0.58087598424197084</v>
      </c>
      <c r="MD63">
        <v>6.5499873520269924E-2</v>
      </c>
      <c r="ME63">
        <v>9.3751778760377227E-2</v>
      </c>
      <c r="MF63">
        <v>0.12160567065608741</v>
      </c>
      <c r="MG63">
        <v>0.17442701643542333</v>
      </c>
      <c r="MH63">
        <v>0.2996440558735623</v>
      </c>
      <c r="MI63">
        <v>0.5185746636381916</v>
      </c>
      <c r="MJ63">
        <v>0.80551526480194935</v>
      </c>
      <c r="MK63">
        <v>1.9513389795135259</v>
      </c>
      <c r="ML63">
        <v>3.4716973948202399</v>
      </c>
      <c r="MN63">
        <v>0.48542425430244229</v>
      </c>
      <c r="MO63">
        <v>0.58087598424197084</v>
      </c>
      <c r="MP63">
        <v>0.69370691513367833</v>
      </c>
      <c r="MQ63">
        <v>0.82993236189955422</v>
      </c>
      <c r="MR63">
        <v>1.0029757039757647</v>
      </c>
      <c r="MS63">
        <v>1.2275355858430697</v>
      </c>
      <c r="MT63">
        <v>1.4832208731534384</v>
      </c>
      <c r="MU63">
        <v>1.7791196820997357</v>
      </c>
      <c r="MV63">
        <v>2.004907555609301</v>
      </c>
      <c r="MX63">
        <v>3.0717690520431994E-3</v>
      </c>
      <c r="MY63">
        <v>3.8709771545432921E-3</v>
      </c>
      <c r="MZ63">
        <v>4.9076587225077668E-3</v>
      </c>
      <c r="NA63">
        <v>6.2641567693403725E-3</v>
      </c>
      <c r="NB63">
        <v>8.4076073244600136E-3</v>
      </c>
      <c r="NC63">
        <v>1.1700737632601699E-2</v>
      </c>
      <c r="ND63">
        <v>1.6132257163378915E-2</v>
      </c>
      <c r="NE63">
        <v>2.2051812951755893E-2</v>
      </c>
      <c r="NF63">
        <v>3.1123363001682069E-2</v>
      </c>
      <c r="NH63">
        <v>8.6980925538934897E-2</v>
      </c>
      <c r="NI63">
        <v>0.10711839496340347</v>
      </c>
      <c r="NJ63">
        <v>0.12923615702080993</v>
      </c>
      <c r="NK63">
        <v>0.15731598777266553</v>
      </c>
      <c r="NL63">
        <v>0.18650315801189979</v>
      </c>
      <c r="NM63">
        <v>0.22056777968406144</v>
      </c>
      <c r="NN63">
        <v>0.25901358040040479</v>
      </c>
      <c r="NO63">
        <v>0.30246402858835664</v>
      </c>
      <c r="NP63">
        <v>0.35149196292908563</v>
      </c>
      <c r="NR63">
        <v>5.832447034998632E-4</v>
      </c>
      <c r="NS63">
        <v>6.6110619020090934E-4</v>
      </c>
      <c r="NT63">
        <v>7.5195078005175749E-4</v>
      </c>
      <c r="NU63">
        <v>8.5836725055736236E-4</v>
      </c>
      <c r="NV63">
        <v>9.8353600099681322E-4</v>
      </c>
      <c r="NW63">
        <v>1.1313756587970217E-3</v>
      </c>
      <c r="NX63">
        <v>1.3380594327976601E-3</v>
      </c>
      <c r="NY63">
        <v>1.6071836679403329E-3</v>
      </c>
      <c r="NZ63">
        <v>1.963907358240675E-3</v>
      </c>
      <c r="OB63">
        <v>5.2956473388973257E-3</v>
      </c>
      <c r="OC63">
        <v>7.0934455916606496E-3</v>
      </c>
      <c r="OD63">
        <v>9.7239458631894933E-3</v>
      </c>
      <c r="OE63">
        <v>1.3064883675383785E-2</v>
      </c>
      <c r="OF63">
        <v>1.7322733719117436E-2</v>
      </c>
      <c r="OG63">
        <v>2.2772091770275525E-2</v>
      </c>
      <c r="OH63">
        <v>2.9781398113849247E-2</v>
      </c>
      <c r="OI63">
        <v>3.8944222607892626E-2</v>
      </c>
      <c r="OJ63">
        <v>5.0878772322755637E-2</v>
      </c>
      <c r="OL63">
        <v>0.12853159731203501</v>
      </c>
      <c r="OM63">
        <v>8.1727776007570932E-2</v>
      </c>
      <c r="ON63">
        <v>5.3326717188529091E-2</v>
      </c>
      <c r="OO63">
        <v>3.3364312660718771E-2</v>
      </c>
      <c r="OP63">
        <v>2.0100045299623618E-2</v>
      </c>
      <c r="OQ63">
        <v>1.4879885518062201E-2</v>
      </c>
      <c r="OR63">
        <v>1.1116438535339772E-2</v>
      </c>
      <c r="OS63">
        <v>8.2671860705634346E-3</v>
      </c>
      <c r="OT63">
        <v>6.1058505090015001E-3</v>
      </c>
      <c r="OV63">
        <v>0.55478057409603676</v>
      </c>
      <c r="OW63">
        <v>0.47479069740524521</v>
      </c>
      <c r="OX63">
        <v>0.40645477751157699</v>
      </c>
      <c r="OY63">
        <v>0.34147153482701464</v>
      </c>
      <c r="OZ63">
        <v>0.28518326113492704</v>
      </c>
      <c r="PA63">
        <v>0.22992405213674885</v>
      </c>
      <c r="PB63">
        <v>0.18606582194386076</v>
      </c>
      <c r="PC63">
        <v>0.15002198799328328</v>
      </c>
      <c r="PD63">
        <v>0.11301043738611188</v>
      </c>
      <c r="PF63">
        <v>3.184058876399992</v>
      </c>
      <c r="PG63">
        <v>2.1648446815508948</v>
      </c>
      <c r="PH63">
        <v>1.8052606381495235</v>
      </c>
      <c r="PI63">
        <v>1.4820377238617879</v>
      </c>
      <c r="PJ63">
        <v>0.94661623876190215</v>
      </c>
      <c r="PK63">
        <v>0.6560884406991252</v>
      </c>
      <c r="PL63">
        <v>0.49101153214006038</v>
      </c>
      <c r="PM63">
        <v>0.33864804640142732</v>
      </c>
      <c r="PN63">
        <v>0.26166352213899452</v>
      </c>
      <c r="PP63">
        <v>2.2576131611700827</v>
      </c>
      <c r="PQ63">
        <v>2.0050884961466644</v>
      </c>
      <c r="PR63">
        <v>1.677981612049863</v>
      </c>
      <c r="PS63">
        <v>1.4320878898671572</v>
      </c>
      <c r="PT63">
        <v>1.2498494493525518</v>
      </c>
      <c r="PU63">
        <v>1.1222878114041139</v>
      </c>
      <c r="PV63">
        <v>1.0215671642093906</v>
      </c>
      <c r="PW63">
        <v>0.88777473037683241</v>
      </c>
      <c r="PX63">
        <v>0.76023644733640805</v>
      </c>
      <c r="PZ63">
        <v>0.19197973053806092</v>
      </c>
      <c r="QA63">
        <v>0.26166352213899452</v>
      </c>
      <c r="QB63">
        <v>0.33864804640142732</v>
      </c>
      <c r="QC63">
        <v>0.49101153214006038</v>
      </c>
      <c r="QD63">
        <v>0.6560884406991252</v>
      </c>
      <c r="QE63">
        <v>0.94661623876190215</v>
      </c>
      <c r="QF63">
        <v>1.4820377238617879</v>
      </c>
      <c r="QG63">
        <v>1.8052606381495235</v>
      </c>
      <c r="QH63">
        <v>2.1648446815508948</v>
      </c>
      <c r="QJ63">
        <v>0.64873873422904738</v>
      </c>
      <c r="QK63">
        <v>0.76023644733640805</v>
      </c>
      <c r="QL63">
        <v>0.88777473037683241</v>
      </c>
      <c r="QM63">
        <v>1.0215671642093906</v>
      </c>
      <c r="QN63">
        <v>1.1222878114041139</v>
      </c>
      <c r="QO63">
        <v>1.2498494493525518</v>
      </c>
      <c r="QP63">
        <v>1.4320878898671572</v>
      </c>
      <c r="QQ63">
        <v>1.677981612049863</v>
      </c>
      <c r="QR63">
        <v>2.0050884961466644</v>
      </c>
      <c r="QT63">
        <v>4.5675536512305289E-3</v>
      </c>
      <c r="QU63">
        <v>6.1058505090015001E-3</v>
      </c>
      <c r="QV63">
        <v>8.2671860705634346E-3</v>
      </c>
      <c r="QW63">
        <v>1.1116438535339772E-2</v>
      </c>
      <c r="QX63">
        <v>1.4879885518062201E-2</v>
      </c>
      <c r="QY63">
        <v>2.0100045299623618E-2</v>
      </c>
      <c r="QZ63">
        <v>3.3364312660718771E-2</v>
      </c>
      <c r="RA63">
        <v>5.3326717188529091E-2</v>
      </c>
      <c r="RB63">
        <v>8.1727776007570932E-2</v>
      </c>
      <c r="RD63">
        <v>8.5401082586792743E-2</v>
      </c>
      <c r="RE63">
        <v>0.11301043738611188</v>
      </c>
      <c r="RF63">
        <v>0.15002198799328328</v>
      </c>
      <c r="RG63">
        <v>0.18606582194386076</v>
      </c>
      <c r="RH63">
        <v>0.22992405213674885</v>
      </c>
      <c r="RI63">
        <v>0.28518326113492704</v>
      </c>
      <c r="RJ63">
        <v>0.34147153482701464</v>
      </c>
      <c r="RK63">
        <v>0.40645477751157699</v>
      </c>
      <c r="RL63">
        <v>0.47479069740524521</v>
      </c>
      <c r="RN63">
        <v>7.8602972458027148E-4</v>
      </c>
      <c r="RO63">
        <v>9.0936820805954358E-4</v>
      </c>
      <c r="RP63">
        <v>1.0680836813826732E-3</v>
      </c>
      <c r="RQ63">
        <v>1.2592051939098799E-3</v>
      </c>
      <c r="RR63">
        <v>1.4905878217049172E-3</v>
      </c>
      <c r="RS63">
        <v>1.7723246981088217E-3</v>
      </c>
      <c r="RT63">
        <v>2.1174860762811997E-3</v>
      </c>
      <c r="RU63">
        <v>2.5431370888927677E-3</v>
      </c>
      <c r="RV63">
        <v>3.0717522964864323E-3</v>
      </c>
      <c r="RX63">
        <v>5.1902978341146974E-3</v>
      </c>
      <c r="RY63">
        <v>6.3205722092997676E-3</v>
      </c>
      <c r="RZ63">
        <v>7.7167770551956052E-3</v>
      </c>
      <c r="SA63">
        <v>9.5536318184992336E-3</v>
      </c>
      <c r="SB63">
        <v>1.3752542380041944E-2</v>
      </c>
      <c r="SC63">
        <v>1.926453902797513E-2</v>
      </c>
      <c r="SD63">
        <v>2.6474567527335256E-2</v>
      </c>
      <c r="SE63">
        <v>3.5950444446233833E-2</v>
      </c>
      <c r="SF63">
        <v>4.8476397872848548E-2</v>
      </c>
      <c r="SH63">
        <v>0.12853159731203501</v>
      </c>
      <c r="SI63">
        <v>8.1727776007570932E-2</v>
      </c>
      <c r="SJ63">
        <v>5.3326717188529091E-2</v>
      </c>
      <c r="SK63">
        <v>3.3364312660718771E-2</v>
      </c>
      <c r="SL63">
        <v>2.0100045299623618E-2</v>
      </c>
      <c r="SM63">
        <v>1.4879885518062201E-2</v>
      </c>
      <c r="SN63">
        <v>1.1116438535339772E-2</v>
      </c>
      <c r="SO63">
        <v>8.2671860705634346E-3</v>
      </c>
      <c r="SP63">
        <v>6.1058505090015001E-3</v>
      </c>
      <c r="SR63">
        <v>0.55478057409603676</v>
      </c>
      <c r="SS63">
        <v>0.47479069740524521</v>
      </c>
      <c r="ST63">
        <v>0.40645477751157699</v>
      </c>
      <c r="SU63">
        <v>0.34147153482701464</v>
      </c>
      <c r="SV63">
        <v>0.28518326113492704</v>
      </c>
      <c r="SW63">
        <v>0.22992405213674885</v>
      </c>
      <c r="SX63">
        <v>0.18606582194386076</v>
      </c>
      <c r="SY63">
        <v>0.15002198799328328</v>
      </c>
      <c r="SZ63">
        <v>0.11301043738611188</v>
      </c>
      <c r="TB63">
        <v>3.184058876399992</v>
      </c>
      <c r="TC63">
        <v>2.1648446815508948</v>
      </c>
      <c r="TD63">
        <v>1.8052606381495235</v>
      </c>
      <c r="TE63">
        <v>1.4820377238617879</v>
      </c>
      <c r="TF63">
        <v>0.94661623876190215</v>
      </c>
      <c r="TG63">
        <v>0.6560884406991252</v>
      </c>
      <c r="TH63">
        <v>0.49101153214006038</v>
      </c>
      <c r="TI63">
        <v>0.33864804640142732</v>
      </c>
      <c r="TJ63">
        <v>0.26166352213899452</v>
      </c>
      <c r="TL63">
        <v>2.2576131611700827</v>
      </c>
      <c r="TM63">
        <v>2.0050884961466644</v>
      </c>
      <c r="TN63">
        <v>1.677981612049863</v>
      </c>
      <c r="TO63">
        <v>1.4320878898671572</v>
      </c>
      <c r="TP63">
        <v>1.2498494493525518</v>
      </c>
      <c r="TQ63">
        <v>1.1222878114041139</v>
      </c>
      <c r="TR63">
        <v>1.0215671642093906</v>
      </c>
      <c r="TS63">
        <v>0.88777473037683241</v>
      </c>
      <c r="TT63">
        <v>0.76023644733640805</v>
      </c>
      <c r="TV63">
        <v>0.19197973053806092</v>
      </c>
      <c r="TW63">
        <v>0.26166352213899452</v>
      </c>
      <c r="TX63">
        <v>0.33864804640142732</v>
      </c>
      <c r="TY63">
        <v>0.49101153214006038</v>
      </c>
      <c r="TZ63">
        <v>0.6560884406991252</v>
      </c>
      <c r="UA63">
        <v>0.94661623876190215</v>
      </c>
      <c r="UB63">
        <v>1.4820377238617879</v>
      </c>
      <c r="UC63">
        <v>1.8052606381495235</v>
      </c>
      <c r="UD63">
        <v>2.1648446815508948</v>
      </c>
      <c r="UF63">
        <v>0.64873873422904738</v>
      </c>
      <c r="UG63">
        <v>0.76023644733640805</v>
      </c>
      <c r="UH63">
        <v>0.88777473037683241</v>
      </c>
      <c r="UI63">
        <v>1.0215671642093906</v>
      </c>
      <c r="UJ63">
        <v>1.1222878114041139</v>
      </c>
      <c r="UK63">
        <v>1.2498494493525518</v>
      </c>
      <c r="UL63">
        <v>1.4320878898671572</v>
      </c>
      <c r="UM63">
        <v>1.677981612049863</v>
      </c>
      <c r="UN63">
        <v>2.0050884961466644</v>
      </c>
      <c r="UP63">
        <v>4.5675536512305289E-3</v>
      </c>
      <c r="UQ63">
        <v>6.1058505090015001E-3</v>
      </c>
      <c r="UR63">
        <v>8.2671860705634346E-3</v>
      </c>
      <c r="US63">
        <v>1.1116438535339772E-2</v>
      </c>
      <c r="UT63">
        <v>1.4879885518062201E-2</v>
      </c>
      <c r="UU63">
        <v>2.0100045299623618E-2</v>
      </c>
      <c r="UV63">
        <v>3.3364312660718771E-2</v>
      </c>
      <c r="UW63">
        <v>5.3326717188529091E-2</v>
      </c>
      <c r="UX63">
        <v>8.1727776007570932E-2</v>
      </c>
      <c r="UZ63">
        <v>8.5401082586792743E-2</v>
      </c>
      <c r="VA63">
        <v>0.11301043738611188</v>
      </c>
      <c r="VB63">
        <v>0.15002198799328328</v>
      </c>
      <c r="VC63">
        <v>0.18606582194386076</v>
      </c>
      <c r="VD63">
        <v>0.22992405213674885</v>
      </c>
      <c r="VE63">
        <v>0.28518326113492704</v>
      </c>
      <c r="VF63">
        <v>0.34147153482701464</v>
      </c>
      <c r="VG63">
        <v>0.40645477751157699</v>
      </c>
      <c r="VH63">
        <v>0.47479069740524521</v>
      </c>
      <c r="VJ63">
        <v>7.8602972458027148E-4</v>
      </c>
      <c r="VK63">
        <v>9.0936820805954358E-4</v>
      </c>
      <c r="VL63">
        <v>1.0680836813826732E-3</v>
      </c>
      <c r="VM63">
        <v>1.2592051939098799E-3</v>
      </c>
      <c r="VN63">
        <v>1.4905878217049172E-3</v>
      </c>
      <c r="VO63">
        <v>1.7723246981088217E-3</v>
      </c>
      <c r="VP63">
        <v>2.1174860762811997E-3</v>
      </c>
      <c r="VQ63">
        <v>2.5431370888927677E-3</v>
      </c>
      <c r="VR63">
        <v>3.0717522964864323E-3</v>
      </c>
      <c r="VT63">
        <v>5.1902978341146974E-3</v>
      </c>
      <c r="VU63">
        <v>6.3205722092997676E-3</v>
      </c>
      <c r="VV63">
        <v>7.7167770551956052E-3</v>
      </c>
      <c r="VW63">
        <v>9.5536318184992336E-3</v>
      </c>
      <c r="VX63">
        <v>1.3752542380041944E-2</v>
      </c>
      <c r="VY63">
        <v>1.926453902797513E-2</v>
      </c>
      <c r="VZ63">
        <v>2.6474567527335256E-2</v>
      </c>
      <c r="WA63">
        <v>3.5950444446233833E-2</v>
      </c>
      <c r="WB63">
        <v>4.8476397872848548E-2</v>
      </c>
      <c r="WC63">
        <v>6.4619266667297073E-2</v>
      </c>
    </row>
    <row r="64" spans="2:601">
      <c r="B64">
        <v>0.40621415877981426</v>
      </c>
      <c r="C64">
        <v>0.27053705542579154</v>
      </c>
      <c r="D64">
        <v>0.169036342844193</v>
      </c>
      <c r="E64">
        <v>0.10553187071009035</v>
      </c>
      <c r="F64">
        <v>6.6868213878974583E-2</v>
      </c>
      <c r="G64">
        <v>4.105172940637531E-2</v>
      </c>
      <c r="H64">
        <v>2.3654512761724304E-2</v>
      </c>
      <c r="I64">
        <v>1.6900021983380312E-2</v>
      </c>
      <c r="J64">
        <v>1.253224923323365E-2</v>
      </c>
      <c r="L64">
        <v>0.7081381383497094</v>
      </c>
      <c r="M64">
        <v>0.57038535302363846</v>
      </c>
      <c r="N64">
        <v>0.46272174782406855</v>
      </c>
      <c r="O64">
        <v>0.36298156853405522</v>
      </c>
      <c r="P64">
        <v>0.29000588583207643</v>
      </c>
      <c r="Q64">
        <v>0.21585125185989004</v>
      </c>
      <c r="R64">
        <v>0.15700044998945406</v>
      </c>
      <c r="S64">
        <v>0.11461837820768489</v>
      </c>
      <c r="T64">
        <v>8.2265048160021836E-2</v>
      </c>
      <c r="V64">
        <v>11.430275381473523</v>
      </c>
      <c r="W64">
        <v>8.6948555107710259</v>
      </c>
      <c r="X64">
        <v>5.8121710549754377</v>
      </c>
      <c r="Y64">
        <v>4.0657636860636348</v>
      </c>
      <c r="Z64">
        <v>2.8227323482439668</v>
      </c>
      <c r="AA64">
        <v>1.951788861770815</v>
      </c>
      <c r="AB64">
        <v>1.4218145097510595</v>
      </c>
      <c r="AC64">
        <v>1.0621894730468513</v>
      </c>
      <c r="AD64">
        <v>0.78624479113116774</v>
      </c>
      <c r="AF64">
        <v>3.1942859008675266</v>
      </c>
      <c r="AG64">
        <v>2.7029676357650425</v>
      </c>
      <c r="AH64">
        <v>2.1580349834935437</v>
      </c>
      <c r="AI64">
        <v>1.7936660513583897</v>
      </c>
      <c r="AJ64">
        <v>1.5868625592175503</v>
      </c>
      <c r="AK64">
        <v>1.4776836102548259</v>
      </c>
      <c r="AL64">
        <v>1.3374092150325834</v>
      </c>
      <c r="AM64">
        <v>1.1668508719611195</v>
      </c>
      <c r="AN64">
        <v>0.98753011215292796</v>
      </c>
      <c r="AP64">
        <v>0.57427524954837383</v>
      </c>
      <c r="AQ64">
        <v>0.78624479113116774</v>
      </c>
      <c r="AR64">
        <v>1.0621894730468513</v>
      </c>
      <c r="AS64">
        <v>1.4218145097510595</v>
      </c>
      <c r="AT64">
        <v>1.951788861770815</v>
      </c>
      <c r="AU64">
        <v>2.8227323482439668</v>
      </c>
      <c r="AV64">
        <v>4.0657636860636348</v>
      </c>
      <c r="AW64">
        <v>5.8121710549754377</v>
      </c>
      <c r="AX64">
        <v>8.6948555107710259</v>
      </c>
      <c r="AZ64">
        <v>0.84721787643476698</v>
      </c>
      <c r="BA64">
        <v>0.98753011215292796</v>
      </c>
      <c r="BB64">
        <v>1.1668508719611195</v>
      </c>
      <c r="BC64">
        <v>1.3374092150325834</v>
      </c>
      <c r="BD64">
        <v>1.4776836102548259</v>
      </c>
      <c r="BE64">
        <v>1.5868625592175503</v>
      </c>
      <c r="BF64">
        <v>1.7936660513583897</v>
      </c>
      <c r="BG64">
        <v>2.1580349834935437</v>
      </c>
      <c r="BH64">
        <v>2.7029676357650425</v>
      </c>
      <c r="BJ64">
        <v>9.3095094600798359E-3</v>
      </c>
      <c r="BK64">
        <v>1.253224923323365E-2</v>
      </c>
      <c r="BL64">
        <v>1.6900021983380312E-2</v>
      </c>
      <c r="BM64">
        <v>2.3654512761724304E-2</v>
      </c>
      <c r="BN64">
        <v>4.105172940637531E-2</v>
      </c>
      <c r="BO64">
        <v>6.6868213878974583E-2</v>
      </c>
      <c r="BP64">
        <v>0.10553187071009035</v>
      </c>
      <c r="BQ64">
        <v>0.169036342844193</v>
      </c>
      <c r="BR64">
        <v>0.27053705542579154</v>
      </c>
      <c r="BT64">
        <v>5.8217631227367422E-2</v>
      </c>
      <c r="BU64">
        <v>8.2265048160021836E-2</v>
      </c>
      <c r="BV64">
        <v>0.11461837820768489</v>
      </c>
      <c r="BW64">
        <v>0.15700044998945406</v>
      </c>
      <c r="BX64">
        <v>0.21585125185989004</v>
      </c>
      <c r="BY64">
        <v>0.29000588583207643</v>
      </c>
      <c r="BZ64">
        <v>0.36298156853405522</v>
      </c>
      <c r="CA64">
        <v>0.46272174782406855</v>
      </c>
      <c r="CB64">
        <v>0.57038535302363846</v>
      </c>
      <c r="CD64">
        <v>1.1612986336157864E-3</v>
      </c>
      <c r="CE64">
        <v>1.3586546281191022E-3</v>
      </c>
      <c r="CF64">
        <v>1.5962521961494307E-3</v>
      </c>
      <c r="CG64">
        <v>1.8839665636806394E-3</v>
      </c>
      <c r="CH64">
        <v>2.2345553291423124E-3</v>
      </c>
      <c r="CI64">
        <v>2.6646465544794486E-3</v>
      </c>
      <c r="CJ64">
        <v>3.1961203031450874E-3</v>
      </c>
      <c r="CK64">
        <v>3.8580639288588862E-3</v>
      </c>
      <c r="CL64">
        <v>5.1047231058167697E-3</v>
      </c>
      <c r="CN64">
        <v>3.4356485450857321E-3</v>
      </c>
      <c r="CO64">
        <v>4.3611377612378906E-3</v>
      </c>
      <c r="CP64">
        <v>5.5303722117638733E-3</v>
      </c>
      <c r="CQ64">
        <v>7.0153868379215232E-3</v>
      </c>
      <c r="CR64">
        <v>8.9126243707101302E-3</v>
      </c>
      <c r="CS64">
        <v>1.1352419633162265E-2</v>
      </c>
      <c r="CT64">
        <v>1.4512689986360985E-2</v>
      </c>
      <c r="CU64">
        <v>1.881010571958314E-2</v>
      </c>
      <c r="CV64">
        <v>2.8120192811164898E-2</v>
      </c>
      <c r="CX64">
        <v>0.40621415877981426</v>
      </c>
      <c r="CY64">
        <v>0.27053705542579154</v>
      </c>
      <c r="CZ64">
        <v>0.169036342844193</v>
      </c>
      <c r="DA64">
        <v>0.10553187071009035</v>
      </c>
      <c r="DB64">
        <v>6.6868213878974583E-2</v>
      </c>
      <c r="DC64">
        <v>4.105172940637531E-2</v>
      </c>
      <c r="DD64">
        <v>2.3654512761724304E-2</v>
      </c>
      <c r="DE64">
        <v>1.6900021983380312E-2</v>
      </c>
      <c r="DF64">
        <v>1.253224923323365E-2</v>
      </c>
      <c r="DH64">
        <v>0.7081381383497094</v>
      </c>
      <c r="DI64">
        <v>0.57038535302363846</v>
      </c>
      <c r="DJ64">
        <v>0.46272174782406855</v>
      </c>
      <c r="DK64">
        <v>0.36298156853405522</v>
      </c>
      <c r="DL64">
        <v>0.29000588583207643</v>
      </c>
      <c r="DM64">
        <v>0.21585125185989004</v>
      </c>
      <c r="DN64">
        <v>0.15700044998945406</v>
      </c>
      <c r="DO64">
        <v>0.11461837820768489</v>
      </c>
      <c r="DP64">
        <v>8.2265048160021836E-2</v>
      </c>
      <c r="DR64">
        <v>11.430275381473523</v>
      </c>
      <c r="DS64">
        <v>8.6948555107710259</v>
      </c>
      <c r="DT64">
        <v>5.8121710549754377</v>
      </c>
      <c r="DU64">
        <v>4.0657636860636348</v>
      </c>
      <c r="DV64">
        <v>2.8227323482439668</v>
      </c>
      <c r="DW64">
        <v>1.951788861770815</v>
      </c>
      <c r="DX64">
        <v>1.4218145097510595</v>
      </c>
      <c r="DY64">
        <v>1.0621894730468513</v>
      </c>
      <c r="DZ64">
        <v>0.78624479113116774</v>
      </c>
      <c r="EB64">
        <v>3.1942859008675266</v>
      </c>
      <c r="EC64">
        <v>2.7029676357650425</v>
      </c>
      <c r="ED64">
        <v>2.1580349834935437</v>
      </c>
      <c r="EE64">
        <v>1.7936660513583897</v>
      </c>
      <c r="EF64">
        <v>1.5868625592175503</v>
      </c>
      <c r="EG64">
        <v>1.4776836102548259</v>
      </c>
      <c r="EH64">
        <v>1.3374092150325834</v>
      </c>
      <c r="EI64">
        <v>1.1668508719611195</v>
      </c>
      <c r="EJ64">
        <v>0.98753011215292796</v>
      </c>
      <c r="EL64">
        <v>0.57427524954837383</v>
      </c>
      <c r="EM64">
        <v>0.78624479113116774</v>
      </c>
      <c r="EN64">
        <v>1.0621894730468513</v>
      </c>
      <c r="EO64">
        <v>1.4218145097510595</v>
      </c>
      <c r="EP64">
        <v>1.951788861770815</v>
      </c>
      <c r="EQ64">
        <v>2.8227323482439668</v>
      </c>
      <c r="ER64">
        <v>4.0657636860636348</v>
      </c>
      <c r="ES64">
        <v>5.8121710549754377</v>
      </c>
      <c r="ET64">
        <v>8.6948555107710259</v>
      </c>
      <c r="EV64">
        <v>0.84721787643476698</v>
      </c>
      <c r="EW64">
        <v>0.98753011215292796</v>
      </c>
      <c r="EX64">
        <v>1.1668508719611195</v>
      </c>
      <c r="EY64">
        <v>1.3374092150325834</v>
      </c>
      <c r="EZ64">
        <v>1.4776836102548259</v>
      </c>
      <c r="FA64">
        <v>1.5868625592175503</v>
      </c>
      <c r="FB64">
        <v>1.7936660513583897</v>
      </c>
      <c r="FC64">
        <v>2.1580349834935437</v>
      </c>
      <c r="FD64">
        <v>2.7029676357650425</v>
      </c>
      <c r="FF64">
        <v>9.3095094600798359E-3</v>
      </c>
      <c r="FG64">
        <v>1.253224923323365E-2</v>
      </c>
      <c r="FH64">
        <v>1.6900021983380312E-2</v>
      </c>
      <c r="FI64">
        <v>2.3654512761724304E-2</v>
      </c>
      <c r="FJ64">
        <v>4.105172940637531E-2</v>
      </c>
      <c r="FK64">
        <v>6.6868213878974583E-2</v>
      </c>
      <c r="FL64">
        <v>0.10553187071009035</v>
      </c>
      <c r="FM64">
        <v>0.169036342844193</v>
      </c>
      <c r="FN64">
        <v>0.27053705542579154</v>
      </c>
      <c r="FP64">
        <v>5.8217631227367422E-2</v>
      </c>
      <c r="FQ64">
        <v>8.2265048160021836E-2</v>
      </c>
      <c r="FR64">
        <v>0.11461837820768489</v>
      </c>
      <c r="FS64">
        <v>0.15700044998945406</v>
      </c>
      <c r="FT64">
        <v>0.21585125185989004</v>
      </c>
      <c r="FU64">
        <v>0.29000588583207643</v>
      </c>
      <c r="FV64">
        <v>0.36298156853405522</v>
      </c>
      <c r="FW64">
        <v>0.46272174782406855</v>
      </c>
      <c r="FX64">
        <v>0.57038535302363846</v>
      </c>
      <c r="FZ64">
        <v>1.1612986336157864E-3</v>
      </c>
      <c r="GA64">
        <v>1.3586546281191022E-3</v>
      </c>
      <c r="GB64">
        <v>1.5962521961494307E-3</v>
      </c>
      <c r="GC64">
        <v>1.8839665636806394E-3</v>
      </c>
      <c r="GD64">
        <v>2.2345553291423124E-3</v>
      </c>
      <c r="GE64">
        <v>2.6646465544794486E-3</v>
      </c>
      <c r="GF64">
        <v>3.1961203031450874E-3</v>
      </c>
      <c r="GG64">
        <v>3.8580639288588862E-3</v>
      </c>
      <c r="GH64">
        <v>5.1047231058167697E-3</v>
      </c>
      <c r="GJ64">
        <v>3.4356485450857321E-3</v>
      </c>
      <c r="GK64">
        <v>4.3611377612378906E-3</v>
      </c>
      <c r="GL64">
        <v>5.5303722117638733E-3</v>
      </c>
      <c r="GM64">
        <v>7.0153868379215232E-3</v>
      </c>
      <c r="GN64">
        <v>8.9126243707101302E-3</v>
      </c>
      <c r="GO64">
        <v>1.1352419633162265E-2</v>
      </c>
      <c r="GP64">
        <v>1.4512689986360985E-2</v>
      </c>
      <c r="GQ64">
        <v>1.881010571958314E-2</v>
      </c>
      <c r="GR64">
        <v>2.8120192811164898E-2</v>
      </c>
      <c r="GT64">
        <v>0.10140456238671856</v>
      </c>
      <c r="GU64">
        <v>6.8276046950095134E-2</v>
      </c>
      <c r="GV64">
        <v>4.5914673421922299E-2</v>
      </c>
      <c r="GW64">
        <v>2.9377570234575087E-2</v>
      </c>
      <c r="GX64">
        <v>1.8611663461991175E-2</v>
      </c>
      <c r="GY64">
        <v>1.3678573823357153E-2</v>
      </c>
      <c r="GZ64">
        <v>1.0052297336483645E-2</v>
      </c>
      <c r="HA64">
        <v>7.402729565183677E-3</v>
      </c>
      <c r="HB64">
        <v>5.5220328890962954E-3</v>
      </c>
      <c r="HD64">
        <v>0.43586810860729508</v>
      </c>
      <c r="HE64">
        <v>0.37047355721423941</v>
      </c>
      <c r="HF64">
        <v>0.31304081332118855</v>
      </c>
      <c r="HG64">
        <v>0.26232554005677877</v>
      </c>
      <c r="HH64">
        <v>0.21864141388006292</v>
      </c>
      <c r="HI64">
        <v>0.17963259672519979</v>
      </c>
      <c r="HJ64">
        <v>0.14526653382121982</v>
      </c>
      <c r="HK64">
        <v>0.11872821447952736</v>
      </c>
      <c r="HL64">
        <v>9.0240601215738306E-2</v>
      </c>
      <c r="HN64">
        <v>2.7657644346781249</v>
      </c>
      <c r="HO64">
        <v>1.9745041169480009</v>
      </c>
      <c r="HP64">
        <v>1.4835334312585835</v>
      </c>
      <c r="HQ64">
        <v>1.0500338683315917</v>
      </c>
      <c r="HR64">
        <v>0.68634208171758193</v>
      </c>
      <c r="HS64">
        <v>0.42357146266940648</v>
      </c>
      <c r="HT64">
        <v>0.35577872149251893</v>
      </c>
      <c r="HU64">
        <v>0.26348859089336274</v>
      </c>
      <c r="HV64">
        <v>0.17729509424755641</v>
      </c>
      <c r="HX64">
        <v>2.6738723813210146</v>
      </c>
      <c r="HY64">
        <v>2.5808353491206777</v>
      </c>
      <c r="HZ64">
        <v>2.2783601751553659</v>
      </c>
      <c r="IA64">
        <v>1.8532743825664257</v>
      </c>
      <c r="IB64">
        <v>1.4561520213338093</v>
      </c>
      <c r="IC64">
        <v>1.1479396522099257</v>
      </c>
      <c r="ID64">
        <v>0.93488577444050402</v>
      </c>
      <c r="IE64">
        <v>0.7664267462848029</v>
      </c>
      <c r="IF64">
        <v>0.62793765181071148</v>
      </c>
      <c r="IH64">
        <v>0.13969995657465498</v>
      </c>
      <c r="II64">
        <v>0.17729509424755641</v>
      </c>
      <c r="IJ64">
        <v>0.26348859089336274</v>
      </c>
      <c r="IK64">
        <v>0.35577872149251893</v>
      </c>
      <c r="IL64">
        <v>0.42357146266940648</v>
      </c>
      <c r="IM64">
        <v>0.68634208171758193</v>
      </c>
      <c r="IN64">
        <v>1.0500338683315917</v>
      </c>
      <c r="IO64">
        <v>1.4835334312585835</v>
      </c>
      <c r="IP64">
        <v>1.9745041169480009</v>
      </c>
      <c r="IR64">
        <v>0.51834627860148363</v>
      </c>
      <c r="IS64">
        <v>0.62793765181071148</v>
      </c>
      <c r="IT64">
        <v>0.7664267462848029</v>
      </c>
      <c r="IU64">
        <v>0.93488577444050402</v>
      </c>
      <c r="IV64">
        <v>1.1479396522099257</v>
      </c>
      <c r="IW64">
        <v>1.4561520213338093</v>
      </c>
      <c r="IX64">
        <v>1.8532743825664257</v>
      </c>
      <c r="IY64">
        <v>2.2783601751553659</v>
      </c>
      <c r="IZ64">
        <v>2.5808353491206777</v>
      </c>
      <c r="JB64">
        <v>4.2375586276230887E-3</v>
      </c>
      <c r="JC64">
        <v>5.5220328890962954E-3</v>
      </c>
      <c r="JD64">
        <v>7.402729565183677E-3</v>
      </c>
      <c r="JE64">
        <v>1.0052297336483645E-2</v>
      </c>
      <c r="JF64">
        <v>1.3678573823357153E-2</v>
      </c>
      <c r="JG64">
        <v>1.8611663461991175E-2</v>
      </c>
      <c r="JH64">
        <v>2.9377570234575087E-2</v>
      </c>
      <c r="JI64">
        <v>4.5914673421922299E-2</v>
      </c>
      <c r="JJ64">
        <v>6.8276046950095134E-2</v>
      </c>
      <c r="JL64">
        <v>6.7349588978397712E-2</v>
      </c>
      <c r="JM64">
        <v>9.0240601215738306E-2</v>
      </c>
      <c r="JN64">
        <v>0.11872821447952736</v>
      </c>
      <c r="JO64">
        <v>0.14526653382121982</v>
      </c>
      <c r="JP64">
        <v>0.17963259672519979</v>
      </c>
      <c r="JQ64">
        <v>0.21864141388006292</v>
      </c>
      <c r="JR64">
        <v>0.26232554005677877</v>
      </c>
      <c r="JS64">
        <v>0.31304081332118855</v>
      </c>
      <c r="JT64">
        <v>0.37047355721423941</v>
      </c>
      <c r="JV64">
        <v>7.5063592295447233E-4</v>
      </c>
      <c r="JW64">
        <v>8.6131502836119542E-4</v>
      </c>
      <c r="JX64">
        <v>1.0103887609841792E-3</v>
      </c>
      <c r="JY64">
        <v>1.1894853926013268E-3</v>
      </c>
      <c r="JZ64">
        <v>1.405750433082903E-3</v>
      </c>
      <c r="KA64">
        <v>1.6683172684676855E-3</v>
      </c>
      <c r="KB64">
        <v>1.9889431347047304E-3</v>
      </c>
      <c r="KC64">
        <v>2.3828746520488898E-3</v>
      </c>
      <c r="KD64">
        <v>2.8700341383213089E-3</v>
      </c>
      <c r="KF64">
        <v>4.0674505929912787E-3</v>
      </c>
      <c r="KG64">
        <v>4.9274637284659577E-3</v>
      </c>
      <c r="KH64">
        <v>5.9820614465287839E-3</v>
      </c>
      <c r="KI64">
        <v>7.8440189070293678E-3</v>
      </c>
      <c r="KJ64">
        <v>1.112122240892369E-2</v>
      </c>
      <c r="KK64">
        <v>1.5358842131367933E-2</v>
      </c>
      <c r="KL64">
        <v>2.0859295618132174E-2</v>
      </c>
      <c r="KM64">
        <v>2.8033337469564438E-2</v>
      </c>
      <c r="KN64">
        <v>3.7444625098288963E-2</v>
      </c>
      <c r="KP64">
        <v>0.10140456238671856</v>
      </c>
      <c r="KQ64">
        <v>6.8276046950095134E-2</v>
      </c>
      <c r="KR64">
        <v>4.5914673421922299E-2</v>
      </c>
      <c r="KS64">
        <v>2.9377570234575087E-2</v>
      </c>
      <c r="KT64">
        <v>1.8611663461991175E-2</v>
      </c>
      <c r="KU64">
        <v>1.3678573823357153E-2</v>
      </c>
      <c r="KV64">
        <v>1.0052297336483645E-2</v>
      </c>
      <c r="KW64">
        <v>7.402729565183677E-3</v>
      </c>
      <c r="KX64">
        <v>5.5220328890962954E-3</v>
      </c>
      <c r="KZ64">
        <v>0.43586810860729508</v>
      </c>
      <c r="LA64">
        <v>0.37047355721423941</v>
      </c>
      <c r="LB64">
        <v>0.31304081332118855</v>
      </c>
      <c r="LC64">
        <v>0.26232554005677877</v>
      </c>
      <c r="LD64">
        <v>0.21864141388006292</v>
      </c>
      <c r="LE64">
        <v>0.17963259672519979</v>
      </c>
      <c r="LF64">
        <v>0.14526653382121982</v>
      </c>
      <c r="LG64">
        <v>0.11872821447952736</v>
      </c>
      <c r="LH64">
        <v>9.0240601215738306E-2</v>
      </c>
      <c r="LJ64">
        <v>2.7657644346781249</v>
      </c>
      <c r="LK64">
        <v>1.9745041169480009</v>
      </c>
      <c r="LL64">
        <v>1.4835334312585835</v>
      </c>
      <c r="LM64">
        <v>1.0500338683315917</v>
      </c>
      <c r="LN64">
        <v>0.68634208171758193</v>
      </c>
      <c r="LO64">
        <v>0.42357146266940648</v>
      </c>
      <c r="LP64">
        <v>0.35577872149251893</v>
      </c>
      <c r="LQ64">
        <v>0.26348859089336274</v>
      </c>
      <c r="LR64">
        <v>0.17729509424755641</v>
      </c>
      <c r="LT64">
        <v>2.6738723813210146</v>
      </c>
      <c r="LU64">
        <v>2.5808353491206777</v>
      </c>
      <c r="LV64">
        <v>2.2783601751553659</v>
      </c>
      <c r="LW64">
        <v>1.8532743825664257</v>
      </c>
      <c r="LX64">
        <v>1.4561520213338093</v>
      </c>
      <c r="LY64">
        <v>1.1479396522099257</v>
      </c>
      <c r="LZ64">
        <v>0.93488577444050402</v>
      </c>
      <c r="MA64">
        <v>0.7664267462848029</v>
      </c>
      <c r="MB64">
        <v>0.62793765181071148</v>
      </c>
      <c r="MD64">
        <v>0.13969995657465498</v>
      </c>
      <c r="ME64">
        <v>0.17729509424755641</v>
      </c>
      <c r="MF64">
        <v>0.26348859089336274</v>
      </c>
      <c r="MG64">
        <v>0.35577872149251893</v>
      </c>
      <c r="MH64">
        <v>0.42357146266940648</v>
      </c>
      <c r="MI64">
        <v>0.68634208171758193</v>
      </c>
      <c r="MJ64">
        <v>1.0500338683315917</v>
      </c>
      <c r="MK64">
        <v>1.4835334312585835</v>
      </c>
      <c r="ML64">
        <v>1.9745041169480009</v>
      </c>
      <c r="MN64">
        <v>0.51834627860148363</v>
      </c>
      <c r="MO64">
        <v>0.62793765181071148</v>
      </c>
      <c r="MP64">
        <v>0.7664267462848029</v>
      </c>
      <c r="MQ64">
        <v>0.93488577444050402</v>
      </c>
      <c r="MR64">
        <v>1.1479396522099257</v>
      </c>
      <c r="MS64">
        <v>1.4561520213338093</v>
      </c>
      <c r="MT64">
        <v>1.8532743825664257</v>
      </c>
      <c r="MU64">
        <v>2.2783601751553659</v>
      </c>
      <c r="MV64">
        <v>2.5808353491206777</v>
      </c>
      <c r="MX64">
        <v>4.2375586276230887E-3</v>
      </c>
      <c r="MY64">
        <v>5.5220328890962954E-3</v>
      </c>
      <c r="MZ64">
        <v>7.402729565183677E-3</v>
      </c>
      <c r="NA64">
        <v>1.0052297336483645E-2</v>
      </c>
      <c r="NB64">
        <v>1.3678573823357153E-2</v>
      </c>
      <c r="NC64">
        <v>1.8611663461991175E-2</v>
      </c>
      <c r="ND64">
        <v>2.9377570234575087E-2</v>
      </c>
      <c r="NE64">
        <v>4.5914673421922299E-2</v>
      </c>
      <c r="NF64">
        <v>6.8276046950095134E-2</v>
      </c>
      <c r="NH64">
        <v>6.7349588978397712E-2</v>
      </c>
      <c r="NI64">
        <v>9.0240601215738306E-2</v>
      </c>
      <c r="NJ64">
        <v>0.11872821447952736</v>
      </c>
      <c r="NK64">
        <v>0.14526653382121982</v>
      </c>
      <c r="NL64">
        <v>0.17963259672519979</v>
      </c>
      <c r="NM64">
        <v>0.21864141388006292</v>
      </c>
      <c r="NN64">
        <v>0.26232554005677877</v>
      </c>
      <c r="NO64">
        <v>0.31304081332118855</v>
      </c>
      <c r="NP64">
        <v>0.37047355721423941</v>
      </c>
      <c r="NR64">
        <v>7.5063592295447233E-4</v>
      </c>
      <c r="NS64">
        <v>8.6131502836119542E-4</v>
      </c>
      <c r="NT64">
        <v>1.0103887609841792E-3</v>
      </c>
      <c r="NU64">
        <v>1.1894853926013268E-3</v>
      </c>
      <c r="NV64">
        <v>1.405750433082903E-3</v>
      </c>
      <c r="NW64">
        <v>1.6683172684676855E-3</v>
      </c>
      <c r="NX64">
        <v>1.9889431347047304E-3</v>
      </c>
      <c r="NY64">
        <v>2.3828746520488898E-3</v>
      </c>
      <c r="NZ64">
        <v>2.8700341383213089E-3</v>
      </c>
      <c r="OB64">
        <v>4.0674505929912787E-3</v>
      </c>
      <c r="OC64">
        <v>4.9274637284659577E-3</v>
      </c>
      <c r="OD64">
        <v>5.9820614465287839E-3</v>
      </c>
      <c r="OE64">
        <v>7.8440189070293678E-3</v>
      </c>
      <c r="OF64">
        <v>1.112122240892369E-2</v>
      </c>
      <c r="OG64">
        <v>1.5358842131367933E-2</v>
      </c>
      <c r="OH64">
        <v>2.0859295618132174E-2</v>
      </c>
      <c r="OI64">
        <v>2.8033337469564438E-2</v>
      </c>
      <c r="OJ64">
        <v>3.7444625098288963E-2</v>
      </c>
      <c r="OL64">
        <v>0.26135908813268766</v>
      </c>
      <c r="OM64">
        <v>0.16995234348091504</v>
      </c>
      <c r="ON64">
        <v>0.10795002900020643</v>
      </c>
      <c r="OO64">
        <v>6.9973697640785829E-2</v>
      </c>
      <c r="OP64">
        <v>4.4793325264965628E-2</v>
      </c>
      <c r="OQ64">
        <v>2.7324679935667277E-2</v>
      </c>
      <c r="OR64">
        <v>1.76638790609519E-2</v>
      </c>
      <c r="OS64">
        <v>1.3170544115342601E-2</v>
      </c>
      <c r="OT64">
        <v>9.8343467398900736E-3</v>
      </c>
      <c r="OV64">
        <v>0.5794406058318432</v>
      </c>
      <c r="OW64">
        <v>0.49120986777269188</v>
      </c>
      <c r="OX64">
        <v>0.40688843988882978</v>
      </c>
      <c r="OY64">
        <v>0.3344971720767414</v>
      </c>
      <c r="OZ64">
        <v>0.26791590554961092</v>
      </c>
      <c r="PA64">
        <v>0.21387493613383973</v>
      </c>
      <c r="PB64">
        <v>0.16985277253448047</v>
      </c>
      <c r="PC64">
        <v>0.12502017653981301</v>
      </c>
      <c r="PD64">
        <v>9.2260394408623214E-2</v>
      </c>
      <c r="PF64">
        <v>8.2927028321526475</v>
      </c>
      <c r="PG64">
        <v>5.492403957580283</v>
      </c>
      <c r="PH64">
        <v>3.6991609159565706</v>
      </c>
      <c r="PI64">
        <v>3.01492195455518</v>
      </c>
      <c r="PJ64">
        <v>2.0763848782512966</v>
      </c>
      <c r="PK64">
        <v>1.3921883830605857</v>
      </c>
      <c r="PL64">
        <v>0.99533226888073789</v>
      </c>
      <c r="PM64">
        <v>0.72948493357265931</v>
      </c>
      <c r="PN64">
        <v>0.51998479726457214</v>
      </c>
      <c r="PP64">
        <v>2.777963106177411</v>
      </c>
      <c r="PQ64">
        <v>2.4864004677876945</v>
      </c>
      <c r="PR64">
        <v>2.1184390443426362</v>
      </c>
      <c r="PS64">
        <v>1.7942865823146497</v>
      </c>
      <c r="PT64">
        <v>1.546100920631436</v>
      </c>
      <c r="PU64">
        <v>1.3641804183904767</v>
      </c>
      <c r="PV64">
        <v>1.1712531264581729</v>
      </c>
      <c r="PW64">
        <v>0.98318395416861937</v>
      </c>
      <c r="PX64">
        <v>0.81184448039107249</v>
      </c>
      <c r="PZ64">
        <v>0.36470437334212069</v>
      </c>
      <c r="QA64">
        <v>0.51998479726457214</v>
      </c>
      <c r="QB64">
        <v>0.72948493357265931</v>
      </c>
      <c r="QC64">
        <v>0.99533226888073789</v>
      </c>
      <c r="QD64">
        <v>1.3921883830605857</v>
      </c>
      <c r="QE64">
        <v>2.0763848782512966</v>
      </c>
      <c r="QF64">
        <v>3.01492195455518</v>
      </c>
      <c r="QG64">
        <v>3.6991609159565706</v>
      </c>
      <c r="QH64">
        <v>5.492403957580283</v>
      </c>
      <c r="QJ64">
        <v>0.6793883599592756</v>
      </c>
      <c r="QK64">
        <v>0.81184448039107249</v>
      </c>
      <c r="QL64">
        <v>0.98318395416861937</v>
      </c>
      <c r="QM64">
        <v>1.1712531264581729</v>
      </c>
      <c r="QN64">
        <v>1.3641804183904767</v>
      </c>
      <c r="QO64">
        <v>1.546100920631436</v>
      </c>
      <c r="QP64">
        <v>1.7942865823146497</v>
      </c>
      <c r="QQ64">
        <v>2.1184390443426362</v>
      </c>
      <c r="QR64">
        <v>2.4864004677876945</v>
      </c>
      <c r="QT64">
        <v>7.3363061884497713E-3</v>
      </c>
      <c r="QU64">
        <v>9.8343467398900736E-3</v>
      </c>
      <c r="QV64">
        <v>1.3170544115342601E-2</v>
      </c>
      <c r="QW64">
        <v>1.76638790609519E-2</v>
      </c>
      <c r="QX64">
        <v>2.7324679935667277E-2</v>
      </c>
      <c r="QY64">
        <v>4.4793325264965628E-2</v>
      </c>
      <c r="QZ64">
        <v>6.9973697640785829E-2</v>
      </c>
      <c r="RA64">
        <v>0.10795002900020643</v>
      </c>
      <c r="RB64">
        <v>0.16995234348091504</v>
      </c>
      <c r="RD64">
        <v>6.8082018397356781E-2</v>
      </c>
      <c r="RE64">
        <v>9.2260394408623214E-2</v>
      </c>
      <c r="RF64">
        <v>0.12502017653981301</v>
      </c>
      <c r="RG64">
        <v>0.16985277253448047</v>
      </c>
      <c r="RH64">
        <v>0.21387493613383973</v>
      </c>
      <c r="RI64">
        <v>0.26791590554961092</v>
      </c>
      <c r="RJ64">
        <v>0.3344971720767414</v>
      </c>
      <c r="RK64">
        <v>0.40688843988882978</v>
      </c>
      <c r="RL64">
        <v>0.49120986777269188</v>
      </c>
      <c r="RN64">
        <v>1.0169473401317368E-3</v>
      </c>
      <c r="RO64">
        <v>1.1881578822675234E-3</v>
      </c>
      <c r="RP64">
        <v>1.3936640817676341E-3</v>
      </c>
      <c r="RQ64">
        <v>1.6416948200949179E-3</v>
      </c>
      <c r="RR64">
        <v>1.9428180314172458E-3</v>
      </c>
      <c r="RS64">
        <v>2.3107183653239063E-3</v>
      </c>
      <c r="RT64">
        <v>2.7632737538666476E-3</v>
      </c>
      <c r="RU64">
        <v>3.3240623473225817E-3</v>
      </c>
      <c r="RV64">
        <v>4.0244968416586627E-3</v>
      </c>
      <c r="RX64">
        <v>4.1042151253688148E-3</v>
      </c>
      <c r="RY64">
        <v>5.0446176353213332E-3</v>
      </c>
      <c r="RZ64">
        <v>6.2091692091050203E-3</v>
      </c>
      <c r="SA64">
        <v>7.6592041416824533E-3</v>
      </c>
      <c r="SB64">
        <v>9.4755553793197129E-3</v>
      </c>
      <c r="SC64">
        <v>1.2632640989099941E-2</v>
      </c>
      <c r="SD64">
        <v>1.8293043819270261E-2</v>
      </c>
      <c r="SE64">
        <v>2.5815947022039588E-2</v>
      </c>
      <c r="SF64">
        <v>3.5936915797092017E-2</v>
      </c>
      <c r="SH64">
        <v>0.26135908813268766</v>
      </c>
      <c r="SI64">
        <v>0.16995234348091504</v>
      </c>
      <c r="SJ64">
        <v>0.10795002900020643</v>
      </c>
      <c r="SK64">
        <v>6.9973697640785829E-2</v>
      </c>
      <c r="SL64">
        <v>4.4793325264965628E-2</v>
      </c>
      <c r="SM64">
        <v>2.7324679935667277E-2</v>
      </c>
      <c r="SN64">
        <v>1.76638790609519E-2</v>
      </c>
      <c r="SO64">
        <v>1.3170544115342601E-2</v>
      </c>
      <c r="SP64">
        <v>9.8343467398900736E-3</v>
      </c>
      <c r="SR64">
        <v>0.5794406058318432</v>
      </c>
      <c r="SS64">
        <v>0.49120986777269188</v>
      </c>
      <c r="ST64">
        <v>0.40688843988882978</v>
      </c>
      <c r="SU64">
        <v>0.3344971720767414</v>
      </c>
      <c r="SV64">
        <v>0.26791590554961092</v>
      </c>
      <c r="SW64">
        <v>0.21387493613383973</v>
      </c>
      <c r="SX64">
        <v>0.16985277253448047</v>
      </c>
      <c r="SY64">
        <v>0.12502017653981301</v>
      </c>
      <c r="SZ64">
        <v>9.2260394408623214E-2</v>
      </c>
      <c r="TB64">
        <v>8.2927028321526475</v>
      </c>
      <c r="TC64">
        <v>5.492403957580283</v>
      </c>
      <c r="TD64">
        <v>3.6991609159565706</v>
      </c>
      <c r="TE64">
        <v>3.01492195455518</v>
      </c>
      <c r="TF64">
        <v>2.0763848782512966</v>
      </c>
      <c r="TG64">
        <v>1.3921883830605857</v>
      </c>
      <c r="TH64">
        <v>0.99533226888073789</v>
      </c>
      <c r="TI64">
        <v>0.72948493357265931</v>
      </c>
      <c r="TJ64">
        <v>0.51998479726457214</v>
      </c>
      <c r="TL64">
        <v>2.777963106177411</v>
      </c>
      <c r="TM64">
        <v>2.4864004677876945</v>
      </c>
      <c r="TN64">
        <v>2.1184390443426362</v>
      </c>
      <c r="TO64">
        <v>1.7942865823146497</v>
      </c>
      <c r="TP64">
        <v>1.546100920631436</v>
      </c>
      <c r="TQ64">
        <v>1.3641804183904767</v>
      </c>
      <c r="TR64">
        <v>1.1712531264581729</v>
      </c>
      <c r="TS64">
        <v>0.98318395416861937</v>
      </c>
      <c r="TT64">
        <v>0.81184448039107249</v>
      </c>
      <c r="TV64">
        <v>0.36470437334212069</v>
      </c>
      <c r="TW64">
        <v>0.51998479726457214</v>
      </c>
      <c r="TX64">
        <v>0.72948493357265931</v>
      </c>
      <c r="TY64">
        <v>0.99533226888073789</v>
      </c>
      <c r="TZ64">
        <v>1.3921883830605857</v>
      </c>
      <c r="UA64">
        <v>2.0763848782512966</v>
      </c>
      <c r="UB64">
        <v>3.01492195455518</v>
      </c>
      <c r="UC64">
        <v>3.6991609159565706</v>
      </c>
      <c r="UD64">
        <v>5.492403957580283</v>
      </c>
      <c r="UF64">
        <v>0.6793883599592756</v>
      </c>
      <c r="UG64">
        <v>0.81184448039107249</v>
      </c>
      <c r="UH64">
        <v>0.98318395416861937</v>
      </c>
      <c r="UI64">
        <v>1.1712531264581729</v>
      </c>
      <c r="UJ64">
        <v>1.3641804183904767</v>
      </c>
      <c r="UK64">
        <v>1.546100920631436</v>
      </c>
      <c r="UL64">
        <v>1.7942865823146497</v>
      </c>
      <c r="UM64">
        <v>2.1184390443426362</v>
      </c>
      <c r="UN64">
        <v>2.4864004677876945</v>
      </c>
      <c r="UP64">
        <v>7.3363061884497713E-3</v>
      </c>
      <c r="UQ64">
        <v>9.8343467398900736E-3</v>
      </c>
      <c r="UR64">
        <v>1.3170544115342601E-2</v>
      </c>
      <c r="US64">
        <v>1.76638790609519E-2</v>
      </c>
      <c r="UT64">
        <v>2.7324679935667277E-2</v>
      </c>
      <c r="UU64">
        <v>4.4793325264965628E-2</v>
      </c>
      <c r="UV64">
        <v>6.9973697640785829E-2</v>
      </c>
      <c r="UW64">
        <v>0.10795002900020643</v>
      </c>
      <c r="UX64">
        <v>0.16995234348091504</v>
      </c>
      <c r="UZ64">
        <v>6.8082018397356781E-2</v>
      </c>
      <c r="VA64">
        <v>9.2260394408623214E-2</v>
      </c>
      <c r="VB64">
        <v>0.12502017653981301</v>
      </c>
      <c r="VC64">
        <v>0.16985277253448047</v>
      </c>
      <c r="VD64">
        <v>0.21387493613383973</v>
      </c>
      <c r="VE64">
        <v>0.26791590554961092</v>
      </c>
      <c r="VF64">
        <v>0.3344971720767414</v>
      </c>
      <c r="VG64">
        <v>0.40688843988882978</v>
      </c>
      <c r="VH64">
        <v>0.49120986777269188</v>
      </c>
      <c r="VJ64">
        <v>1.0169473401317368E-3</v>
      </c>
      <c r="VK64">
        <v>1.1881578822675234E-3</v>
      </c>
      <c r="VL64">
        <v>1.3936640817676341E-3</v>
      </c>
      <c r="VM64">
        <v>1.6416948200949179E-3</v>
      </c>
      <c r="VN64">
        <v>1.9428180314172458E-3</v>
      </c>
      <c r="VO64">
        <v>2.3107183653239063E-3</v>
      </c>
      <c r="VP64">
        <v>2.7632737538666476E-3</v>
      </c>
      <c r="VQ64">
        <v>3.3240623473225817E-3</v>
      </c>
      <c r="VR64">
        <v>4.0244968416586627E-3</v>
      </c>
      <c r="VT64">
        <v>4.1042151253688148E-3</v>
      </c>
      <c r="VU64">
        <v>5.0446176353213332E-3</v>
      </c>
      <c r="VV64">
        <v>6.2091692091050203E-3</v>
      </c>
      <c r="VW64">
        <v>7.6592041416824533E-3</v>
      </c>
      <c r="VX64">
        <v>9.4755553793197129E-3</v>
      </c>
      <c r="VY64">
        <v>1.2632640989099941E-2</v>
      </c>
      <c r="VZ64">
        <v>1.8293043819270261E-2</v>
      </c>
      <c r="WA64">
        <v>2.5815947022039588E-2</v>
      </c>
      <c r="WB64">
        <v>3.5936915797092017E-2</v>
      </c>
      <c r="WC64">
        <v>4.9687760645441538E-2</v>
      </c>
    </row>
    <row r="65" spans="2:601">
      <c r="B65">
        <v>0.53755405075159157</v>
      </c>
      <c r="C65">
        <v>0.39225357507632647</v>
      </c>
      <c r="D65">
        <v>0.25617619480701337</v>
      </c>
      <c r="E65">
        <v>0.16346229310459326</v>
      </c>
      <c r="F65">
        <v>0.1045091329901882</v>
      </c>
      <c r="G65">
        <v>6.6968298377294871E-2</v>
      </c>
      <c r="H65">
        <v>4.1783751727632372E-2</v>
      </c>
      <c r="I65">
        <v>2.4718330488330456E-2</v>
      </c>
      <c r="J65">
        <v>1.7306888539222302E-2</v>
      </c>
      <c r="L65">
        <v>0.71352866847475127</v>
      </c>
      <c r="M65">
        <v>0.57513923223660435</v>
      </c>
      <c r="N65">
        <v>0.44978602153077429</v>
      </c>
      <c r="O65">
        <v>0.34659643396019513</v>
      </c>
      <c r="P65">
        <v>0.25885140000555507</v>
      </c>
      <c r="Q65">
        <v>0.18357487134577991</v>
      </c>
      <c r="R65">
        <v>0.13066541521653979</v>
      </c>
      <c r="S65">
        <v>9.2066181214580212E-2</v>
      </c>
      <c r="T65">
        <v>6.3761055665044919E-2</v>
      </c>
      <c r="V65">
        <v>9.1115800245043665</v>
      </c>
      <c r="W65">
        <v>8.0562788044009945</v>
      </c>
      <c r="X65">
        <v>5.9494479262994266</v>
      </c>
      <c r="Y65">
        <v>4.0709430721301159</v>
      </c>
      <c r="Z65">
        <v>2.9513355049073478</v>
      </c>
      <c r="AA65">
        <v>2.1528585174332808</v>
      </c>
      <c r="AB65">
        <v>1.6108507341480964</v>
      </c>
      <c r="AC65">
        <v>1.2512775139050898</v>
      </c>
      <c r="AD65">
        <v>0.96889060643587765</v>
      </c>
      <c r="AF65">
        <v>4.0912411376635331</v>
      </c>
      <c r="AG65">
        <v>3.4238097982439486</v>
      </c>
      <c r="AH65">
        <v>2.7385795756257307</v>
      </c>
      <c r="AI65">
        <v>2.2987394569094075</v>
      </c>
      <c r="AJ65">
        <v>2.0240640105602763</v>
      </c>
      <c r="AK65">
        <v>1.8077651483284345</v>
      </c>
      <c r="AL65">
        <v>1.5333552269489912</v>
      </c>
      <c r="AM65">
        <v>1.275666466143436</v>
      </c>
      <c r="AN65">
        <v>1.0616289914848933</v>
      </c>
      <c r="AP65">
        <v>0.73213582568487356</v>
      </c>
      <c r="AQ65">
        <v>0.96889060643587765</v>
      </c>
      <c r="AR65">
        <v>1.2512775139050898</v>
      </c>
      <c r="AS65">
        <v>1.6108507341480964</v>
      </c>
      <c r="AT65">
        <v>2.1528585174332808</v>
      </c>
      <c r="AU65">
        <v>2.9513355049073478</v>
      </c>
      <c r="AV65">
        <v>4.0709430721301159</v>
      </c>
      <c r="AW65">
        <v>5.9494479262994266</v>
      </c>
      <c r="AX65">
        <v>8.0562788044009945</v>
      </c>
      <c r="AZ65">
        <v>0.8736813755304198</v>
      </c>
      <c r="BA65">
        <v>1.0616289914848933</v>
      </c>
      <c r="BB65">
        <v>1.275666466143436</v>
      </c>
      <c r="BC65">
        <v>1.5333552269489912</v>
      </c>
      <c r="BD65">
        <v>1.8077651483284345</v>
      </c>
      <c r="BE65">
        <v>2.0240640105602763</v>
      </c>
      <c r="BF65">
        <v>2.2987394569094075</v>
      </c>
      <c r="BG65">
        <v>2.7385795756257307</v>
      </c>
      <c r="BH65">
        <v>3.4238097982439486</v>
      </c>
      <c r="BJ65">
        <v>1.295120534411371E-2</v>
      </c>
      <c r="BK65">
        <v>1.7306888539222302E-2</v>
      </c>
      <c r="BL65">
        <v>2.4718330488330456E-2</v>
      </c>
      <c r="BM65">
        <v>4.1783751727632372E-2</v>
      </c>
      <c r="BN65">
        <v>6.6968298377294871E-2</v>
      </c>
      <c r="BO65">
        <v>0.1045091329901882</v>
      </c>
      <c r="BP65">
        <v>0.16346229310459326</v>
      </c>
      <c r="BQ65">
        <v>0.25617619480701337</v>
      </c>
      <c r="BR65">
        <v>0.39225357507632647</v>
      </c>
      <c r="BT65">
        <v>4.3640970130496781E-2</v>
      </c>
      <c r="BU65">
        <v>6.3761055665044919E-2</v>
      </c>
      <c r="BV65">
        <v>9.2066181214580212E-2</v>
      </c>
      <c r="BW65">
        <v>0.13066541521653979</v>
      </c>
      <c r="BX65">
        <v>0.18357487134577991</v>
      </c>
      <c r="BY65">
        <v>0.25885140000555507</v>
      </c>
      <c r="BZ65">
        <v>0.34659643396019513</v>
      </c>
      <c r="CA65">
        <v>0.44978602153077429</v>
      </c>
      <c r="CB65">
        <v>0.57513923223660435</v>
      </c>
      <c r="CD65">
        <v>1.4455212706977682E-3</v>
      </c>
      <c r="CE65">
        <v>1.6893933936802136E-3</v>
      </c>
      <c r="CF65">
        <v>1.9832727330365901E-3</v>
      </c>
      <c r="CG65">
        <v>2.3395664408619433E-3</v>
      </c>
      <c r="CH65">
        <v>2.7743542073588338E-3</v>
      </c>
      <c r="CI65">
        <v>3.3086678035378451E-3</v>
      </c>
      <c r="CJ65">
        <v>4.0770097552210857E-3</v>
      </c>
      <c r="CK65">
        <v>5.4695748955226383E-3</v>
      </c>
      <c r="CL65">
        <v>7.2989074306174769E-3</v>
      </c>
      <c r="CN65">
        <v>2.7914958667750668E-3</v>
      </c>
      <c r="CO65">
        <v>3.3520209468826667E-3</v>
      </c>
      <c r="CP65">
        <v>4.263673297231204E-3</v>
      </c>
      <c r="CQ65">
        <v>5.4126485850646599E-3</v>
      </c>
      <c r="CR65">
        <v>6.8685939405690403E-3</v>
      </c>
      <c r="CS65">
        <v>8.7247647944684766E-3</v>
      </c>
      <c r="CT65">
        <v>1.1195101121755249E-2</v>
      </c>
      <c r="CU65">
        <v>1.4485834467077699E-2</v>
      </c>
      <c r="CV65">
        <v>1.8834764087884828E-2</v>
      </c>
      <c r="CX65">
        <v>0.53755405075159157</v>
      </c>
      <c r="CY65">
        <v>0.39225357507632647</v>
      </c>
      <c r="CZ65">
        <v>0.25617619480701337</v>
      </c>
      <c r="DA65">
        <v>0.16346229310459326</v>
      </c>
      <c r="DB65">
        <v>0.1045091329901882</v>
      </c>
      <c r="DC65">
        <v>6.6968298377294871E-2</v>
      </c>
      <c r="DD65">
        <v>4.1783751727632372E-2</v>
      </c>
      <c r="DE65">
        <v>2.4718330488330456E-2</v>
      </c>
      <c r="DF65">
        <v>1.7306888539222302E-2</v>
      </c>
      <c r="DH65">
        <v>0.71352866847475127</v>
      </c>
      <c r="DI65">
        <v>0.57513923223660435</v>
      </c>
      <c r="DJ65">
        <v>0.44978602153077429</v>
      </c>
      <c r="DK65">
        <v>0.34659643396019513</v>
      </c>
      <c r="DL65">
        <v>0.25885140000555507</v>
      </c>
      <c r="DM65">
        <v>0.18357487134577991</v>
      </c>
      <c r="DN65">
        <v>0.13066541521653979</v>
      </c>
      <c r="DO65">
        <v>9.2066181214580212E-2</v>
      </c>
      <c r="DP65">
        <v>6.3761055665044919E-2</v>
      </c>
      <c r="DR65">
        <v>9.1115800245043665</v>
      </c>
      <c r="DS65">
        <v>8.0562788044009945</v>
      </c>
      <c r="DT65">
        <v>5.9494479262994266</v>
      </c>
      <c r="DU65">
        <v>4.0709430721301159</v>
      </c>
      <c r="DV65">
        <v>2.9513355049073478</v>
      </c>
      <c r="DW65">
        <v>2.1528585174332808</v>
      </c>
      <c r="DX65">
        <v>1.6108507341480964</v>
      </c>
      <c r="DY65">
        <v>1.2512775139050898</v>
      </c>
      <c r="DZ65">
        <v>0.96889060643587765</v>
      </c>
      <c r="EB65">
        <v>4.0912411376635331</v>
      </c>
      <c r="EC65">
        <v>3.4238097982439486</v>
      </c>
      <c r="ED65">
        <v>2.7385795756257307</v>
      </c>
      <c r="EE65">
        <v>2.2987394569094075</v>
      </c>
      <c r="EF65">
        <v>2.0240640105602763</v>
      </c>
      <c r="EG65">
        <v>1.8077651483284345</v>
      </c>
      <c r="EH65">
        <v>1.5333552269489912</v>
      </c>
      <c r="EI65">
        <v>1.275666466143436</v>
      </c>
      <c r="EJ65">
        <v>1.0616289914848933</v>
      </c>
      <c r="EL65">
        <v>0.73213582568487356</v>
      </c>
      <c r="EM65">
        <v>0.96889060643587765</v>
      </c>
      <c r="EN65">
        <v>1.2512775139050898</v>
      </c>
      <c r="EO65">
        <v>1.6108507341480964</v>
      </c>
      <c r="EP65">
        <v>2.1528585174332808</v>
      </c>
      <c r="EQ65">
        <v>2.9513355049073478</v>
      </c>
      <c r="ER65">
        <v>4.0709430721301159</v>
      </c>
      <c r="ES65">
        <v>5.9494479262994266</v>
      </c>
      <c r="ET65">
        <v>8.0562788044009945</v>
      </c>
      <c r="EV65">
        <v>0.8736813755304198</v>
      </c>
      <c r="EW65">
        <v>1.0616289914848933</v>
      </c>
      <c r="EX65">
        <v>1.275666466143436</v>
      </c>
      <c r="EY65">
        <v>1.5333552269489912</v>
      </c>
      <c r="EZ65">
        <v>1.8077651483284345</v>
      </c>
      <c r="FA65">
        <v>2.0240640105602763</v>
      </c>
      <c r="FB65">
        <v>2.2987394569094075</v>
      </c>
      <c r="FC65">
        <v>2.7385795756257307</v>
      </c>
      <c r="FD65">
        <v>3.4238097982439486</v>
      </c>
      <c r="FF65">
        <v>1.295120534411371E-2</v>
      </c>
      <c r="FG65">
        <v>1.7306888539222302E-2</v>
      </c>
      <c r="FH65">
        <v>2.4718330488330456E-2</v>
      </c>
      <c r="FI65">
        <v>4.1783751727632372E-2</v>
      </c>
      <c r="FJ65">
        <v>6.6968298377294871E-2</v>
      </c>
      <c r="FK65">
        <v>0.1045091329901882</v>
      </c>
      <c r="FL65">
        <v>0.16346229310459326</v>
      </c>
      <c r="FM65">
        <v>0.25617619480701337</v>
      </c>
      <c r="FN65">
        <v>0.39225357507632647</v>
      </c>
      <c r="FP65">
        <v>4.3640970130496781E-2</v>
      </c>
      <c r="FQ65">
        <v>6.3761055665044919E-2</v>
      </c>
      <c r="FR65">
        <v>9.2066181214580212E-2</v>
      </c>
      <c r="FS65">
        <v>0.13066541521653979</v>
      </c>
      <c r="FT65">
        <v>0.18357487134577991</v>
      </c>
      <c r="FU65">
        <v>0.25885140000555507</v>
      </c>
      <c r="FV65">
        <v>0.34659643396019513</v>
      </c>
      <c r="FW65">
        <v>0.44978602153077429</v>
      </c>
      <c r="FX65">
        <v>0.57513923223660435</v>
      </c>
      <c r="FZ65">
        <v>1.4455212706977682E-3</v>
      </c>
      <c r="GA65">
        <v>1.6893933936802136E-3</v>
      </c>
      <c r="GB65">
        <v>1.9832727330365901E-3</v>
      </c>
      <c r="GC65">
        <v>2.3395664408619433E-3</v>
      </c>
      <c r="GD65">
        <v>2.7743542073588338E-3</v>
      </c>
      <c r="GE65">
        <v>3.3086678035378451E-3</v>
      </c>
      <c r="GF65">
        <v>4.0770097552210857E-3</v>
      </c>
      <c r="GG65">
        <v>5.4695748955226383E-3</v>
      </c>
      <c r="GH65">
        <v>7.2989074306174769E-3</v>
      </c>
      <c r="GJ65">
        <v>2.7914958667750668E-3</v>
      </c>
      <c r="GK65">
        <v>3.3520209468826667E-3</v>
      </c>
      <c r="GL65">
        <v>4.263673297231204E-3</v>
      </c>
      <c r="GM65">
        <v>5.4126485850646599E-3</v>
      </c>
      <c r="GN65">
        <v>6.8685939405690403E-3</v>
      </c>
      <c r="GO65">
        <v>8.7247647944684766E-3</v>
      </c>
      <c r="GP65">
        <v>1.1195101121755249E-2</v>
      </c>
      <c r="GQ65">
        <v>1.4485834467077699E-2</v>
      </c>
      <c r="GR65">
        <v>1.8834764087884828E-2</v>
      </c>
      <c r="GT65">
        <v>0.20931501640645192</v>
      </c>
      <c r="GU65">
        <v>0.14310019125956941</v>
      </c>
      <c r="GV65">
        <v>9.2916083983318742E-2</v>
      </c>
      <c r="GW65">
        <v>6.1684475831524609E-2</v>
      </c>
      <c r="GX65">
        <v>4.1998068069101384E-2</v>
      </c>
      <c r="GY65">
        <v>2.7533822767321053E-2</v>
      </c>
      <c r="GZ65">
        <v>1.6989997319767379E-2</v>
      </c>
      <c r="HA65">
        <v>1.2677524518349042E-2</v>
      </c>
      <c r="HB65">
        <v>9.657183273244269E-3</v>
      </c>
      <c r="HD65">
        <v>0.45810367761961757</v>
      </c>
      <c r="HE65">
        <v>0.38078814723361815</v>
      </c>
      <c r="HF65">
        <v>0.31290995236611335</v>
      </c>
      <c r="HG65">
        <v>0.25648553826748566</v>
      </c>
      <c r="HH65">
        <v>0.20399898149096049</v>
      </c>
      <c r="HI65">
        <v>0.16197719465353685</v>
      </c>
      <c r="HJ65">
        <v>0.1261061837534623</v>
      </c>
      <c r="HK65">
        <v>9.1286993847096654E-2</v>
      </c>
      <c r="HL65">
        <v>6.6082286976121105E-2</v>
      </c>
      <c r="HN65">
        <v>4.0445737371187178</v>
      </c>
      <c r="HO65">
        <v>2.7807218961630507</v>
      </c>
      <c r="HP65">
        <v>2.1154932911591247</v>
      </c>
      <c r="HQ65">
        <v>2.0648555883252651</v>
      </c>
      <c r="HR65">
        <v>1.5095342654533315</v>
      </c>
      <c r="HS65">
        <v>0.9900569977884629</v>
      </c>
      <c r="HT65">
        <v>0.70038103862263779</v>
      </c>
      <c r="HU65">
        <v>0.52675964172898171</v>
      </c>
      <c r="HV65">
        <v>0.39677277263918492</v>
      </c>
      <c r="HX65">
        <v>3.4275501308868099</v>
      </c>
      <c r="HY65">
        <v>3.230450739375148</v>
      </c>
      <c r="HZ65">
        <v>2.7785182050766948</v>
      </c>
      <c r="IA65">
        <v>2.1958330595235278</v>
      </c>
      <c r="IB65">
        <v>1.6605216480952922</v>
      </c>
      <c r="IC65">
        <v>1.3003328250569672</v>
      </c>
      <c r="ID65">
        <v>1.0371488229742305</v>
      </c>
      <c r="IE65">
        <v>0.82515186654445427</v>
      </c>
      <c r="IF65">
        <v>0.66420809246932133</v>
      </c>
      <c r="IH65">
        <v>0.2919788193365318</v>
      </c>
      <c r="II65">
        <v>0.39677277263918492</v>
      </c>
      <c r="IJ65">
        <v>0.52675964172898171</v>
      </c>
      <c r="IK65">
        <v>0.70038103862263779</v>
      </c>
      <c r="IL65">
        <v>0.9900569977884629</v>
      </c>
      <c r="IM65">
        <v>1.5095342654533315</v>
      </c>
      <c r="IN65">
        <v>2.0648555883252651</v>
      </c>
      <c r="IO65">
        <v>2.1154932911591247</v>
      </c>
      <c r="IP65">
        <v>2.7807218961630507</v>
      </c>
      <c r="IR65">
        <v>0.54765095074417081</v>
      </c>
      <c r="IS65">
        <v>0.66420809246932133</v>
      </c>
      <c r="IT65">
        <v>0.82515186654445427</v>
      </c>
      <c r="IU65">
        <v>1.0371488229742305</v>
      </c>
      <c r="IV65">
        <v>1.3003328250569672</v>
      </c>
      <c r="IW65">
        <v>1.6605216480952922</v>
      </c>
      <c r="IX65">
        <v>2.1958330595235278</v>
      </c>
      <c r="IY65">
        <v>2.7785182050766948</v>
      </c>
      <c r="IZ65">
        <v>3.230450739375148</v>
      </c>
      <c r="JB65">
        <v>7.3526609864275651E-3</v>
      </c>
      <c r="JC65">
        <v>9.657183273244269E-3</v>
      </c>
      <c r="JD65">
        <v>1.2677524518349042E-2</v>
      </c>
      <c r="JE65">
        <v>1.6989997319767379E-2</v>
      </c>
      <c r="JF65">
        <v>2.7533822767321053E-2</v>
      </c>
      <c r="JG65">
        <v>4.1998068069101384E-2</v>
      </c>
      <c r="JH65">
        <v>6.1684475831524609E-2</v>
      </c>
      <c r="JI65">
        <v>9.2916083983318742E-2</v>
      </c>
      <c r="JJ65">
        <v>0.14310019125956941</v>
      </c>
      <c r="JL65">
        <v>4.765540540444347E-2</v>
      </c>
      <c r="JM65">
        <v>6.6082286976121105E-2</v>
      </c>
      <c r="JN65">
        <v>9.1286993847096654E-2</v>
      </c>
      <c r="JO65">
        <v>0.1261061837534623</v>
      </c>
      <c r="JP65">
        <v>0.16197719465353685</v>
      </c>
      <c r="JQ65">
        <v>0.20399898149096049</v>
      </c>
      <c r="JR65">
        <v>0.25648553826748566</v>
      </c>
      <c r="JS65">
        <v>0.31290995236611335</v>
      </c>
      <c r="JT65">
        <v>0.38078814723361815</v>
      </c>
      <c r="JV65">
        <v>1.0234886099107069E-3</v>
      </c>
      <c r="JW65">
        <v>1.1919547575746066E-3</v>
      </c>
      <c r="JX65">
        <v>1.3934543146523878E-3</v>
      </c>
      <c r="JY65">
        <v>1.6357333822193982E-3</v>
      </c>
      <c r="JZ65">
        <v>1.9286832858171818E-3</v>
      </c>
      <c r="KA65">
        <v>2.2850323849376085E-3</v>
      </c>
      <c r="KB65">
        <v>2.7212942256608667E-3</v>
      </c>
      <c r="KC65">
        <v>3.2590797960806751E-3</v>
      </c>
      <c r="KD65">
        <v>4.2202954481065343E-3</v>
      </c>
      <c r="KF65">
        <v>2.931608676156933E-3</v>
      </c>
      <c r="KG65">
        <v>3.6019140028020315E-3</v>
      </c>
      <c r="KH65">
        <v>4.4267649599198308E-3</v>
      </c>
      <c r="KI65">
        <v>5.4468416896407855E-3</v>
      </c>
      <c r="KJ65">
        <v>6.7152562119838343E-3</v>
      </c>
      <c r="KK65">
        <v>8.5332327105112054E-3</v>
      </c>
      <c r="KL65">
        <v>1.2632064572651364E-2</v>
      </c>
      <c r="KM65">
        <v>1.8041224673203939E-2</v>
      </c>
      <c r="KN65">
        <v>2.5209505464819412E-2</v>
      </c>
      <c r="KP65">
        <v>0.20931501640645192</v>
      </c>
      <c r="KQ65">
        <v>0.14310019125956941</v>
      </c>
      <c r="KR65">
        <v>9.2916083983318742E-2</v>
      </c>
      <c r="KS65">
        <v>6.1684475831524609E-2</v>
      </c>
      <c r="KT65">
        <v>4.1998068069101384E-2</v>
      </c>
      <c r="KU65">
        <v>2.7533822767321053E-2</v>
      </c>
      <c r="KV65">
        <v>1.6989997319767379E-2</v>
      </c>
      <c r="KW65">
        <v>1.2677524518349042E-2</v>
      </c>
      <c r="KX65">
        <v>9.657183273244269E-3</v>
      </c>
      <c r="KZ65">
        <v>0.45810367761961757</v>
      </c>
      <c r="LA65">
        <v>0.38078814723361815</v>
      </c>
      <c r="LB65">
        <v>0.31290995236611335</v>
      </c>
      <c r="LC65">
        <v>0.25648553826748566</v>
      </c>
      <c r="LD65">
        <v>0.20399898149096049</v>
      </c>
      <c r="LE65">
        <v>0.16197719465353685</v>
      </c>
      <c r="LF65">
        <v>0.1261061837534623</v>
      </c>
      <c r="LG65">
        <v>9.1286993847096654E-2</v>
      </c>
      <c r="LH65">
        <v>6.6082286976121105E-2</v>
      </c>
      <c r="LJ65">
        <v>4.0445737371187178</v>
      </c>
      <c r="LK65">
        <v>2.7807218961630507</v>
      </c>
      <c r="LL65">
        <v>2.1154932911591247</v>
      </c>
      <c r="LM65">
        <v>2.0648555883252651</v>
      </c>
      <c r="LN65">
        <v>1.5095342654533315</v>
      </c>
      <c r="LO65">
        <v>0.9900569977884629</v>
      </c>
      <c r="LP65">
        <v>0.70038103862263779</v>
      </c>
      <c r="LQ65">
        <v>0.52675964172898171</v>
      </c>
      <c r="LR65">
        <v>0.39677277263918492</v>
      </c>
      <c r="LT65">
        <v>3.4275501308868099</v>
      </c>
      <c r="LU65">
        <v>3.230450739375148</v>
      </c>
      <c r="LV65">
        <v>2.7785182050766948</v>
      </c>
      <c r="LW65">
        <v>2.1958330595235278</v>
      </c>
      <c r="LX65">
        <v>1.6605216480952922</v>
      </c>
      <c r="LY65">
        <v>1.3003328250569672</v>
      </c>
      <c r="LZ65">
        <v>1.0371488229742305</v>
      </c>
      <c r="MA65">
        <v>0.82515186654445427</v>
      </c>
      <c r="MB65">
        <v>0.66420809246932133</v>
      </c>
      <c r="MD65">
        <v>0.2919788193365318</v>
      </c>
      <c r="ME65">
        <v>0.39677277263918492</v>
      </c>
      <c r="MF65">
        <v>0.52675964172898171</v>
      </c>
      <c r="MG65">
        <v>0.70038103862263779</v>
      </c>
      <c r="MH65">
        <v>0.9900569977884629</v>
      </c>
      <c r="MI65">
        <v>1.5095342654533315</v>
      </c>
      <c r="MJ65">
        <v>2.0648555883252651</v>
      </c>
      <c r="MK65">
        <v>2.1154932911591247</v>
      </c>
      <c r="ML65">
        <v>2.7807218961630507</v>
      </c>
      <c r="MN65">
        <v>0.54765095074417081</v>
      </c>
      <c r="MO65">
        <v>0.66420809246932133</v>
      </c>
      <c r="MP65">
        <v>0.82515186654445427</v>
      </c>
      <c r="MQ65">
        <v>1.0371488229742305</v>
      </c>
      <c r="MR65">
        <v>1.3003328250569672</v>
      </c>
      <c r="MS65">
        <v>1.6605216480952922</v>
      </c>
      <c r="MT65">
        <v>2.1958330595235278</v>
      </c>
      <c r="MU65">
        <v>2.7785182050766948</v>
      </c>
      <c r="MV65">
        <v>3.230450739375148</v>
      </c>
      <c r="MX65">
        <v>7.3526609864275651E-3</v>
      </c>
      <c r="MY65">
        <v>9.657183273244269E-3</v>
      </c>
      <c r="MZ65">
        <v>1.2677524518349042E-2</v>
      </c>
      <c r="NA65">
        <v>1.6989997319767379E-2</v>
      </c>
      <c r="NB65">
        <v>2.7533822767321053E-2</v>
      </c>
      <c r="NC65">
        <v>4.1998068069101384E-2</v>
      </c>
      <c r="ND65">
        <v>6.1684475831524609E-2</v>
      </c>
      <c r="NE65">
        <v>9.2916083983318742E-2</v>
      </c>
      <c r="NF65">
        <v>0.14310019125956941</v>
      </c>
      <c r="NH65">
        <v>4.765540540444347E-2</v>
      </c>
      <c r="NI65">
        <v>6.6082286976121105E-2</v>
      </c>
      <c r="NJ65">
        <v>9.1286993847096654E-2</v>
      </c>
      <c r="NK65">
        <v>0.1261061837534623</v>
      </c>
      <c r="NL65">
        <v>0.16197719465353685</v>
      </c>
      <c r="NM65">
        <v>0.20399898149096049</v>
      </c>
      <c r="NN65">
        <v>0.25648553826748566</v>
      </c>
      <c r="NO65">
        <v>0.31290995236611335</v>
      </c>
      <c r="NP65">
        <v>0.38078814723361815</v>
      </c>
      <c r="NR65">
        <v>1.0234886099107069E-3</v>
      </c>
      <c r="NS65">
        <v>1.1919547575746066E-3</v>
      </c>
      <c r="NT65">
        <v>1.3934543146523878E-3</v>
      </c>
      <c r="NU65">
        <v>1.6357333822193982E-3</v>
      </c>
      <c r="NV65">
        <v>1.9286832858171818E-3</v>
      </c>
      <c r="NW65">
        <v>2.2850323849376085E-3</v>
      </c>
      <c r="NX65">
        <v>2.7212942256608667E-3</v>
      </c>
      <c r="NY65">
        <v>3.2590797960806751E-3</v>
      </c>
      <c r="NZ65">
        <v>4.2202954481065343E-3</v>
      </c>
      <c r="OB65">
        <v>2.931608676156933E-3</v>
      </c>
      <c r="OC65">
        <v>3.6019140028020315E-3</v>
      </c>
      <c r="OD65">
        <v>4.4267649599198308E-3</v>
      </c>
      <c r="OE65">
        <v>5.4468416896407855E-3</v>
      </c>
      <c r="OF65">
        <v>6.7152562119838343E-3</v>
      </c>
      <c r="OG65">
        <v>8.5332327105112054E-3</v>
      </c>
      <c r="OH65">
        <v>1.2632064572651364E-2</v>
      </c>
      <c r="OI65">
        <v>1.8041224673203939E-2</v>
      </c>
      <c r="OJ65">
        <v>2.5209505464819412E-2</v>
      </c>
      <c r="OL65">
        <v>0.42091648360745526</v>
      </c>
      <c r="OM65">
        <v>0.30691474007536268</v>
      </c>
      <c r="ON65">
        <v>0.20127530522508383</v>
      </c>
      <c r="OO65">
        <v>0.12908432435697689</v>
      </c>
      <c r="OP65">
        <v>8.3203244484994554E-2</v>
      </c>
      <c r="OQ65">
        <v>5.406056810393866E-2</v>
      </c>
      <c r="OR65">
        <v>3.4118760175385371E-2</v>
      </c>
      <c r="OS65">
        <v>2.036259273280764E-2</v>
      </c>
      <c r="OT65">
        <v>1.4565513581007827E-2</v>
      </c>
      <c r="OV65">
        <v>0.59182977678371484</v>
      </c>
      <c r="OW65">
        <v>0.4861058124442974</v>
      </c>
      <c r="OX65">
        <v>0.39320892097767746</v>
      </c>
      <c r="OY65">
        <v>0.31239522501011269</v>
      </c>
      <c r="OZ65">
        <v>0.24568823433696607</v>
      </c>
      <c r="PA65">
        <v>0.19162557936059016</v>
      </c>
      <c r="PB65">
        <v>0.13727366777666014</v>
      </c>
      <c r="PC65">
        <v>9.876747748947716E-2</v>
      </c>
      <c r="PD65">
        <v>7.108000829038652E-2</v>
      </c>
      <c r="PF65">
        <v>9.5401843736563841</v>
      </c>
      <c r="PG65">
        <v>7.4801038039528134</v>
      </c>
      <c r="PH65">
        <v>5.1366486065975572</v>
      </c>
      <c r="PI65">
        <v>3.6343571748481338</v>
      </c>
      <c r="PJ65">
        <v>2.5997794441895867</v>
      </c>
      <c r="PK65">
        <v>1.8292749856224821</v>
      </c>
      <c r="PL65">
        <v>1.3349764700369053</v>
      </c>
      <c r="PM65">
        <v>1.0139154969554243</v>
      </c>
      <c r="PN65">
        <v>0.77235072057523524</v>
      </c>
      <c r="PP65">
        <v>3.473859737877266</v>
      </c>
      <c r="PQ65">
        <v>3.1751523965956574</v>
      </c>
      <c r="PR65">
        <v>2.6947928217917592</v>
      </c>
      <c r="PS65">
        <v>2.259663963962129</v>
      </c>
      <c r="PT65">
        <v>1.8909566398442079</v>
      </c>
      <c r="PU65">
        <v>1.5851191370829314</v>
      </c>
      <c r="PV65">
        <v>1.2873358794714556</v>
      </c>
      <c r="PW65">
        <v>1.0363279935288892</v>
      </c>
      <c r="PX65">
        <v>0.84453211515011195</v>
      </c>
      <c r="PZ65">
        <v>0.57626762841895529</v>
      </c>
      <c r="QA65">
        <v>0.77235072057523524</v>
      </c>
      <c r="QB65">
        <v>1.0139154969554243</v>
      </c>
      <c r="QC65">
        <v>1.3349764700369053</v>
      </c>
      <c r="QD65">
        <v>1.8292749856224821</v>
      </c>
      <c r="QE65">
        <v>2.5997794441895867</v>
      </c>
      <c r="QF65">
        <v>3.6343571748481338</v>
      </c>
      <c r="QG65">
        <v>5.1366486065975572</v>
      </c>
      <c r="QH65">
        <v>7.4801038039528134</v>
      </c>
      <c r="QJ65">
        <v>0.70975137945716937</v>
      </c>
      <c r="QK65">
        <v>0.84453211515011195</v>
      </c>
      <c r="QL65">
        <v>1.0363279935288892</v>
      </c>
      <c r="QM65">
        <v>1.2873358794714556</v>
      </c>
      <c r="QN65">
        <v>1.5851191370829314</v>
      </c>
      <c r="QO65">
        <v>1.8909566398442079</v>
      </c>
      <c r="QP65">
        <v>2.259663963962129</v>
      </c>
      <c r="QQ65">
        <v>2.6947928217917592</v>
      </c>
      <c r="QR65">
        <v>3.1751523965956574</v>
      </c>
      <c r="QT65">
        <v>1.0990420406802032E-2</v>
      </c>
      <c r="QU65">
        <v>1.4565513581007827E-2</v>
      </c>
      <c r="QV65">
        <v>2.036259273280764E-2</v>
      </c>
      <c r="QW65">
        <v>3.4118760175385371E-2</v>
      </c>
      <c r="QX65">
        <v>5.406056810393866E-2</v>
      </c>
      <c r="QY65">
        <v>8.3203244484994554E-2</v>
      </c>
      <c r="QZ65">
        <v>0.12908432435697689</v>
      </c>
      <c r="RA65">
        <v>0.20127530522508383</v>
      </c>
      <c r="RB65">
        <v>0.30691474007536268</v>
      </c>
      <c r="RD65">
        <v>5.0747851217203939E-2</v>
      </c>
      <c r="RE65">
        <v>7.108000829038652E-2</v>
      </c>
      <c r="RF65">
        <v>9.876747748947716E-2</v>
      </c>
      <c r="RG65">
        <v>0.13727366777666014</v>
      </c>
      <c r="RH65">
        <v>0.19162557936059016</v>
      </c>
      <c r="RI65">
        <v>0.24568823433696607</v>
      </c>
      <c r="RJ65">
        <v>0.31239522501011269</v>
      </c>
      <c r="RK65">
        <v>0.39320892097767746</v>
      </c>
      <c r="RL65">
        <v>0.4861058124442974</v>
      </c>
      <c r="RN65">
        <v>1.2797213460047155E-3</v>
      </c>
      <c r="RO65">
        <v>1.4937813257994844E-3</v>
      </c>
      <c r="RP65">
        <v>1.7511065713312977E-3</v>
      </c>
      <c r="RQ65">
        <v>2.0622461395927239E-3</v>
      </c>
      <c r="RR65">
        <v>2.4408109492206867E-3</v>
      </c>
      <c r="RS65">
        <v>2.9045177191713532E-3</v>
      </c>
      <c r="RT65">
        <v>3.5455268550472563E-3</v>
      </c>
      <c r="RU65">
        <v>4.7330562265361408E-3</v>
      </c>
      <c r="RV65">
        <v>6.2801111324470417E-3</v>
      </c>
      <c r="RX65">
        <v>3.0935682810193594E-3</v>
      </c>
      <c r="RY65">
        <v>3.8554880885870186E-3</v>
      </c>
      <c r="RZ65">
        <v>4.8024238123556872E-3</v>
      </c>
      <c r="SA65">
        <v>5.9853735455630518E-3</v>
      </c>
      <c r="SB65">
        <v>7.4716158603790528E-3</v>
      </c>
      <c r="SC65">
        <v>9.3507220179720584E-3</v>
      </c>
      <c r="SD65">
        <v>1.1743121356465379E-2</v>
      </c>
      <c r="SE65">
        <v>1.7176411558374838E-2</v>
      </c>
      <c r="SF65">
        <v>2.5151926099645439E-2</v>
      </c>
      <c r="SH65">
        <v>0.42091648360745526</v>
      </c>
      <c r="SI65">
        <v>0.30691474007536268</v>
      </c>
      <c r="SJ65">
        <v>0.20127530522508383</v>
      </c>
      <c r="SK65">
        <v>0.12908432435697689</v>
      </c>
      <c r="SL65">
        <v>8.3203244484994554E-2</v>
      </c>
      <c r="SM65">
        <v>5.406056810393866E-2</v>
      </c>
      <c r="SN65">
        <v>3.4118760175385371E-2</v>
      </c>
      <c r="SO65">
        <v>2.036259273280764E-2</v>
      </c>
      <c r="SP65">
        <v>1.4565513581007827E-2</v>
      </c>
      <c r="SR65">
        <v>0.59182977678371484</v>
      </c>
      <c r="SS65">
        <v>0.4861058124442974</v>
      </c>
      <c r="ST65">
        <v>0.39320892097767746</v>
      </c>
      <c r="SU65">
        <v>0.31239522501011269</v>
      </c>
      <c r="SV65">
        <v>0.24568823433696607</v>
      </c>
      <c r="SW65">
        <v>0.19162557936059016</v>
      </c>
      <c r="SX65">
        <v>0.13727366777666014</v>
      </c>
      <c r="SY65">
        <v>9.876747748947716E-2</v>
      </c>
      <c r="SZ65">
        <v>7.108000829038652E-2</v>
      </c>
      <c r="TB65">
        <v>9.5401843736563841</v>
      </c>
      <c r="TC65">
        <v>7.4801038039528134</v>
      </c>
      <c r="TD65">
        <v>5.1366486065975572</v>
      </c>
      <c r="TE65">
        <v>3.6343571748481338</v>
      </c>
      <c r="TF65">
        <v>2.5997794441895867</v>
      </c>
      <c r="TG65">
        <v>1.8292749856224821</v>
      </c>
      <c r="TH65">
        <v>1.3349764700369053</v>
      </c>
      <c r="TI65">
        <v>1.0139154969554243</v>
      </c>
      <c r="TJ65">
        <v>0.77235072057523524</v>
      </c>
      <c r="TL65">
        <v>3.473859737877266</v>
      </c>
      <c r="TM65">
        <v>3.1751523965956574</v>
      </c>
      <c r="TN65">
        <v>2.6947928217917592</v>
      </c>
      <c r="TO65">
        <v>2.259663963962129</v>
      </c>
      <c r="TP65">
        <v>1.8909566398442079</v>
      </c>
      <c r="TQ65">
        <v>1.5851191370829314</v>
      </c>
      <c r="TR65">
        <v>1.2873358794714556</v>
      </c>
      <c r="TS65">
        <v>1.0363279935288892</v>
      </c>
      <c r="TT65">
        <v>0.84453211515011195</v>
      </c>
      <c r="TV65">
        <v>0.57626762841895529</v>
      </c>
      <c r="TW65">
        <v>0.77235072057523524</v>
      </c>
      <c r="TX65">
        <v>1.0139154969554243</v>
      </c>
      <c r="TY65">
        <v>1.3349764700369053</v>
      </c>
      <c r="TZ65">
        <v>1.8292749856224821</v>
      </c>
      <c r="UA65">
        <v>2.5997794441895867</v>
      </c>
      <c r="UB65">
        <v>3.6343571748481338</v>
      </c>
      <c r="UC65">
        <v>5.1366486065975572</v>
      </c>
      <c r="UD65">
        <v>7.4801038039528134</v>
      </c>
      <c r="UF65">
        <v>0.70975137945716937</v>
      </c>
      <c r="UG65">
        <v>0.84453211515011195</v>
      </c>
      <c r="UH65">
        <v>1.0363279935288892</v>
      </c>
      <c r="UI65">
        <v>1.2873358794714556</v>
      </c>
      <c r="UJ65">
        <v>1.5851191370829314</v>
      </c>
      <c r="UK65">
        <v>1.8909566398442079</v>
      </c>
      <c r="UL65">
        <v>2.259663963962129</v>
      </c>
      <c r="UM65">
        <v>2.6947928217917592</v>
      </c>
      <c r="UN65">
        <v>3.1751523965956574</v>
      </c>
      <c r="UP65">
        <v>1.0990420406802032E-2</v>
      </c>
      <c r="UQ65">
        <v>1.4565513581007827E-2</v>
      </c>
      <c r="UR65">
        <v>2.036259273280764E-2</v>
      </c>
      <c r="US65">
        <v>3.4118760175385371E-2</v>
      </c>
      <c r="UT65">
        <v>5.406056810393866E-2</v>
      </c>
      <c r="UU65">
        <v>8.3203244484994554E-2</v>
      </c>
      <c r="UV65">
        <v>0.12908432435697689</v>
      </c>
      <c r="UW65">
        <v>0.20127530522508383</v>
      </c>
      <c r="UX65">
        <v>0.30691474007536268</v>
      </c>
      <c r="UZ65">
        <v>5.0747851217203939E-2</v>
      </c>
      <c r="VA65">
        <v>7.108000829038652E-2</v>
      </c>
      <c r="VB65">
        <v>9.876747748947716E-2</v>
      </c>
      <c r="VC65">
        <v>0.13727366777666014</v>
      </c>
      <c r="VD65">
        <v>0.19162557936059016</v>
      </c>
      <c r="VE65">
        <v>0.24568823433696607</v>
      </c>
      <c r="VF65">
        <v>0.31239522501011269</v>
      </c>
      <c r="VG65">
        <v>0.39320892097767746</v>
      </c>
      <c r="VH65">
        <v>0.4861058124442974</v>
      </c>
      <c r="VJ65">
        <v>1.2797213460047155E-3</v>
      </c>
      <c r="VK65">
        <v>1.4937813257994844E-3</v>
      </c>
      <c r="VL65">
        <v>1.7511065713312977E-3</v>
      </c>
      <c r="VM65">
        <v>2.0622461395927239E-3</v>
      </c>
      <c r="VN65">
        <v>2.4408109492206867E-3</v>
      </c>
      <c r="VO65">
        <v>2.9045177191713532E-3</v>
      </c>
      <c r="VP65">
        <v>3.5455268550472563E-3</v>
      </c>
      <c r="VQ65">
        <v>4.7330562265361408E-3</v>
      </c>
      <c r="VR65">
        <v>6.2801111324470417E-3</v>
      </c>
      <c r="VT65">
        <v>3.0935682810193594E-3</v>
      </c>
      <c r="VU65">
        <v>3.8554880885870186E-3</v>
      </c>
      <c r="VV65">
        <v>4.8024238123556872E-3</v>
      </c>
      <c r="VW65">
        <v>5.9853735455630518E-3</v>
      </c>
      <c r="VX65">
        <v>7.4716158603790528E-3</v>
      </c>
      <c r="VY65">
        <v>9.3507220179720584E-3</v>
      </c>
      <c r="VZ65">
        <v>1.1743121356465379E-2</v>
      </c>
      <c r="WA65">
        <v>1.7176411558374838E-2</v>
      </c>
      <c r="WB65">
        <v>2.5151926099645439E-2</v>
      </c>
      <c r="WC65">
        <v>3.597240873942769E-2</v>
      </c>
    </row>
    <row r="66" spans="2:601">
      <c r="B66">
        <v>0.61929321829385087</v>
      </c>
      <c r="C66">
        <v>0.45733182686938639</v>
      </c>
      <c r="D66">
        <v>0.33810325587478696</v>
      </c>
      <c r="E66">
        <v>0.2229709746930309</v>
      </c>
      <c r="F66">
        <v>0.1474196214302835</v>
      </c>
      <c r="G66">
        <v>9.7298506872377455E-2</v>
      </c>
      <c r="H66">
        <v>6.3719888685995846E-2</v>
      </c>
      <c r="I66">
        <v>4.0827951754730057E-2</v>
      </c>
      <c r="J66">
        <v>2.5071822702676244E-2</v>
      </c>
      <c r="L66">
        <v>0.69499952518317798</v>
      </c>
      <c r="M66">
        <v>0.5441849249505768</v>
      </c>
      <c r="N66">
        <v>0.41084945111470828</v>
      </c>
      <c r="O66">
        <v>0.31228283531806811</v>
      </c>
      <c r="P66">
        <v>0.21503221056916286</v>
      </c>
      <c r="Q66">
        <v>0.1485463728215711</v>
      </c>
      <c r="R66">
        <v>0.10205238754088489</v>
      </c>
      <c r="S66">
        <v>6.8942507172185405E-2</v>
      </c>
      <c r="T66">
        <v>4.6070641014707599E-2</v>
      </c>
      <c r="V66">
        <v>7.4735023164201833</v>
      </c>
      <c r="W66">
        <v>6.6949125580186388</v>
      </c>
      <c r="X66">
        <v>5.1084300680502341</v>
      </c>
      <c r="Y66">
        <v>3.7994965624671293</v>
      </c>
      <c r="Z66">
        <v>2.8570858922146658</v>
      </c>
      <c r="AA66">
        <v>2.1727946483046781</v>
      </c>
      <c r="AB66">
        <v>1.6543822584838872</v>
      </c>
      <c r="AC66">
        <v>1.3012559097691974</v>
      </c>
      <c r="AD66">
        <v>1.0269722602124545</v>
      </c>
      <c r="AF66">
        <v>4.9827975683973422</v>
      </c>
      <c r="AG66">
        <v>4.2833638200270778</v>
      </c>
      <c r="AH66">
        <v>3.495141060335555</v>
      </c>
      <c r="AI66">
        <v>2.8919837297060287</v>
      </c>
      <c r="AJ66">
        <v>2.4732898445891878</v>
      </c>
      <c r="AK66">
        <v>2.0494483834282335</v>
      </c>
      <c r="AL66">
        <v>1.6415313043934503</v>
      </c>
      <c r="AM66">
        <v>1.3049769777983908</v>
      </c>
      <c r="AN66">
        <v>1.0735780123108583</v>
      </c>
      <c r="AP66">
        <v>0.79918983644384556</v>
      </c>
      <c r="AQ66">
        <v>1.0269722602124545</v>
      </c>
      <c r="AR66">
        <v>1.3012559097691974</v>
      </c>
      <c r="AS66">
        <v>1.6543822584838872</v>
      </c>
      <c r="AT66">
        <v>2.1727946483046781</v>
      </c>
      <c r="AU66">
        <v>2.8570858922146658</v>
      </c>
      <c r="AV66">
        <v>3.7994965624671293</v>
      </c>
      <c r="AW66">
        <v>5.1084300680502341</v>
      </c>
      <c r="AX66">
        <v>6.6949125580186388</v>
      </c>
      <c r="AZ66">
        <v>0.87798687280215504</v>
      </c>
      <c r="BA66">
        <v>1.0735780123108583</v>
      </c>
      <c r="BB66">
        <v>1.3049769777983908</v>
      </c>
      <c r="BC66">
        <v>1.6415313043934503</v>
      </c>
      <c r="BD66">
        <v>2.0494483834282335</v>
      </c>
      <c r="BE66">
        <v>2.4732898445891878</v>
      </c>
      <c r="BF66">
        <v>2.8919837297060287</v>
      </c>
      <c r="BG66">
        <v>3.495141060335555</v>
      </c>
      <c r="BH66">
        <v>4.2833638200270778</v>
      </c>
      <c r="BJ66">
        <v>1.7485610403058092E-2</v>
      </c>
      <c r="BK66">
        <v>2.5071822702676244E-2</v>
      </c>
      <c r="BL66">
        <v>4.0827951754730057E-2</v>
      </c>
      <c r="BM66">
        <v>6.3719888685995846E-2</v>
      </c>
      <c r="BN66">
        <v>9.7298506872377455E-2</v>
      </c>
      <c r="BO66">
        <v>0.1474196214302835</v>
      </c>
      <c r="BP66">
        <v>0.2229709746930309</v>
      </c>
      <c r="BQ66">
        <v>0.33810325587478696</v>
      </c>
      <c r="BR66">
        <v>0.45733182686938639</v>
      </c>
      <c r="BT66">
        <v>3.015307759097181E-2</v>
      </c>
      <c r="BU66">
        <v>4.6070641014707599E-2</v>
      </c>
      <c r="BV66">
        <v>6.8942507172185405E-2</v>
      </c>
      <c r="BW66">
        <v>0.10205238754088489</v>
      </c>
      <c r="BX66">
        <v>0.1485463728215711</v>
      </c>
      <c r="BY66">
        <v>0.21503221056916286</v>
      </c>
      <c r="BZ66">
        <v>0.31228283531806811</v>
      </c>
      <c r="CA66">
        <v>0.41084945111470828</v>
      </c>
      <c r="CB66">
        <v>0.5441849249505768</v>
      </c>
      <c r="CD66">
        <v>1.8208761000166088E-3</v>
      </c>
      <c r="CE66">
        <v>2.1241115020469068E-3</v>
      </c>
      <c r="CF66">
        <v>2.489431689780882E-3</v>
      </c>
      <c r="CG66">
        <v>2.9322838859296911E-3</v>
      </c>
      <c r="CH66">
        <v>3.4727098794518742E-3</v>
      </c>
      <c r="CI66">
        <v>4.4490427287646964E-3</v>
      </c>
      <c r="CJ66">
        <v>5.8542667214347586E-3</v>
      </c>
      <c r="CK66">
        <v>7.6833862045170651E-3</v>
      </c>
      <c r="CL66">
        <v>1.0081750191079786E-2</v>
      </c>
      <c r="CN66">
        <v>2.3989225566291555E-3</v>
      </c>
      <c r="CO66">
        <v>2.793290344439368E-3</v>
      </c>
      <c r="CP66">
        <v>3.2681629221190393E-3</v>
      </c>
      <c r="CQ66">
        <v>4.178336821273324E-3</v>
      </c>
      <c r="CR66">
        <v>5.3764936017267383E-3</v>
      </c>
      <c r="CS66">
        <v>6.9089294239156399E-3</v>
      </c>
      <c r="CT66">
        <v>8.8815508951819479E-3</v>
      </c>
      <c r="CU66">
        <v>1.1439247471303753E-2</v>
      </c>
      <c r="CV66">
        <v>1.478256196557564E-2</v>
      </c>
      <c r="CX66">
        <v>0.61929321829385087</v>
      </c>
      <c r="CY66">
        <v>0.45733182686938639</v>
      </c>
      <c r="CZ66">
        <v>0.33810325587478696</v>
      </c>
      <c r="DA66">
        <v>0.2229709746930309</v>
      </c>
      <c r="DB66">
        <v>0.1474196214302835</v>
      </c>
      <c r="DC66">
        <v>9.7298506872377455E-2</v>
      </c>
      <c r="DD66">
        <v>6.3719888685995846E-2</v>
      </c>
      <c r="DE66">
        <v>4.0827951754730057E-2</v>
      </c>
      <c r="DF66">
        <v>2.5071822702676244E-2</v>
      </c>
      <c r="DH66">
        <v>0.69499952518317798</v>
      </c>
      <c r="DI66">
        <v>0.5441849249505768</v>
      </c>
      <c r="DJ66">
        <v>0.41084945111470828</v>
      </c>
      <c r="DK66">
        <v>0.31228283531806811</v>
      </c>
      <c r="DL66">
        <v>0.21503221056916286</v>
      </c>
      <c r="DM66">
        <v>0.1485463728215711</v>
      </c>
      <c r="DN66">
        <v>0.10205238754088489</v>
      </c>
      <c r="DO66">
        <v>6.8942507172185405E-2</v>
      </c>
      <c r="DP66">
        <v>4.6070641014707599E-2</v>
      </c>
      <c r="DR66">
        <v>7.4735023164201833</v>
      </c>
      <c r="DS66">
        <v>6.6949125580186388</v>
      </c>
      <c r="DT66">
        <v>5.1084300680502341</v>
      </c>
      <c r="DU66">
        <v>3.7994965624671293</v>
      </c>
      <c r="DV66">
        <v>2.8570858922146658</v>
      </c>
      <c r="DW66">
        <v>2.1727946483046781</v>
      </c>
      <c r="DX66">
        <v>1.6543822584838872</v>
      </c>
      <c r="DY66">
        <v>1.3012559097691974</v>
      </c>
      <c r="DZ66">
        <v>1.0269722602124545</v>
      </c>
      <c r="EB66">
        <v>4.9827975683973422</v>
      </c>
      <c r="EC66">
        <v>4.2833638200270778</v>
      </c>
      <c r="ED66">
        <v>3.495141060335555</v>
      </c>
      <c r="EE66">
        <v>2.8919837297060287</v>
      </c>
      <c r="EF66">
        <v>2.4732898445891878</v>
      </c>
      <c r="EG66">
        <v>2.0494483834282335</v>
      </c>
      <c r="EH66">
        <v>1.6415313043934503</v>
      </c>
      <c r="EI66">
        <v>1.3049769777983908</v>
      </c>
      <c r="EJ66">
        <v>1.0735780123108583</v>
      </c>
      <c r="EL66">
        <v>0.79918983644384556</v>
      </c>
      <c r="EM66">
        <v>1.0269722602124545</v>
      </c>
      <c r="EN66">
        <v>1.3012559097691974</v>
      </c>
      <c r="EO66">
        <v>1.6543822584838872</v>
      </c>
      <c r="EP66">
        <v>2.1727946483046781</v>
      </c>
      <c r="EQ66">
        <v>2.8570858922146658</v>
      </c>
      <c r="ER66">
        <v>3.7994965624671293</v>
      </c>
      <c r="ES66">
        <v>5.1084300680502341</v>
      </c>
      <c r="ET66">
        <v>6.6949125580186388</v>
      </c>
      <c r="EV66">
        <v>0.87798687280215504</v>
      </c>
      <c r="EW66">
        <v>1.0735780123108583</v>
      </c>
      <c r="EX66">
        <v>1.3049769777983908</v>
      </c>
      <c r="EY66">
        <v>1.6415313043934503</v>
      </c>
      <c r="EZ66">
        <v>2.0494483834282335</v>
      </c>
      <c r="FA66">
        <v>2.4732898445891878</v>
      </c>
      <c r="FB66">
        <v>2.8919837297060287</v>
      </c>
      <c r="FC66">
        <v>3.495141060335555</v>
      </c>
      <c r="FD66">
        <v>4.2833638200270778</v>
      </c>
      <c r="FF66">
        <v>1.7485610403058092E-2</v>
      </c>
      <c r="FG66">
        <v>2.5071822702676244E-2</v>
      </c>
      <c r="FH66">
        <v>4.0827951754730057E-2</v>
      </c>
      <c r="FI66">
        <v>6.3719888685995846E-2</v>
      </c>
      <c r="FJ66">
        <v>9.7298506872377455E-2</v>
      </c>
      <c r="FK66">
        <v>0.1474196214302835</v>
      </c>
      <c r="FL66">
        <v>0.2229709746930309</v>
      </c>
      <c r="FM66">
        <v>0.33810325587478696</v>
      </c>
      <c r="FN66">
        <v>0.45733182686938639</v>
      </c>
      <c r="FP66">
        <v>3.015307759097181E-2</v>
      </c>
      <c r="FQ66">
        <v>4.6070641014707599E-2</v>
      </c>
      <c r="FR66">
        <v>6.8942507172185405E-2</v>
      </c>
      <c r="FS66">
        <v>0.10205238754088489</v>
      </c>
      <c r="FT66">
        <v>0.1485463728215711</v>
      </c>
      <c r="FU66">
        <v>0.21503221056916286</v>
      </c>
      <c r="FV66">
        <v>0.31228283531806811</v>
      </c>
      <c r="FW66">
        <v>0.41084945111470828</v>
      </c>
      <c r="FX66">
        <v>0.5441849249505768</v>
      </c>
      <c r="FZ66">
        <v>1.8208761000166088E-3</v>
      </c>
      <c r="GA66">
        <v>2.1241115020469068E-3</v>
      </c>
      <c r="GB66">
        <v>2.489431689780882E-3</v>
      </c>
      <c r="GC66">
        <v>2.9322838859296911E-3</v>
      </c>
      <c r="GD66">
        <v>3.4727098794518742E-3</v>
      </c>
      <c r="GE66">
        <v>4.4490427287646964E-3</v>
      </c>
      <c r="GF66">
        <v>5.8542667214347586E-3</v>
      </c>
      <c r="GG66">
        <v>7.6833862045170651E-3</v>
      </c>
      <c r="GH66">
        <v>1.0081750191079786E-2</v>
      </c>
      <c r="GJ66">
        <v>2.3989225566291555E-3</v>
      </c>
      <c r="GK66">
        <v>2.793290344439368E-3</v>
      </c>
      <c r="GL66">
        <v>3.2681629221190393E-3</v>
      </c>
      <c r="GM66">
        <v>4.178336821273324E-3</v>
      </c>
      <c r="GN66">
        <v>5.3764936017267383E-3</v>
      </c>
      <c r="GO66">
        <v>6.9089294239156399E-3</v>
      </c>
      <c r="GP66">
        <v>8.8815508951819479E-3</v>
      </c>
      <c r="GQ66">
        <v>1.1439247471303753E-2</v>
      </c>
      <c r="GR66">
        <v>1.478256196557564E-2</v>
      </c>
      <c r="GT66">
        <v>0.337623674384259</v>
      </c>
      <c r="GU66">
        <v>0.24902371953106928</v>
      </c>
      <c r="GV66">
        <v>0.18575317463282268</v>
      </c>
      <c r="GW66">
        <v>0.12573647052839831</v>
      </c>
      <c r="GX66">
        <v>8.434732345515647E-2</v>
      </c>
      <c r="GY66">
        <v>5.6949105535375688E-2</v>
      </c>
      <c r="GZ66">
        <v>3.8787107972869668E-2</v>
      </c>
      <c r="HA66">
        <v>2.5768474819006116E-2</v>
      </c>
      <c r="HB66">
        <v>1.6392252822156939E-2</v>
      </c>
      <c r="HD66">
        <v>0.45693689002287102</v>
      </c>
      <c r="HE66">
        <v>0.36596802874270956</v>
      </c>
      <c r="HF66">
        <v>0.29394168869127518</v>
      </c>
      <c r="HG66">
        <v>0.22488650440965394</v>
      </c>
      <c r="HH66">
        <v>0.17505071232688324</v>
      </c>
      <c r="HI66">
        <v>0.12542608538686689</v>
      </c>
      <c r="HJ66">
        <v>8.7765637795353305E-2</v>
      </c>
      <c r="HK66">
        <v>6.1100089931087738E-2</v>
      </c>
      <c r="HL66">
        <v>4.3124162518809642E-2</v>
      </c>
      <c r="HN66">
        <v>6.9299731372563516</v>
      </c>
      <c r="HO66">
        <v>5.2549634037505992</v>
      </c>
      <c r="HP66">
        <v>3.5537658558168892</v>
      </c>
      <c r="HQ66">
        <v>2.6285399311744597</v>
      </c>
      <c r="HR66">
        <v>1.9587521237516363</v>
      </c>
      <c r="HS66">
        <v>1.4095746427711715</v>
      </c>
      <c r="HT66">
        <v>1.0245564132415403</v>
      </c>
      <c r="HU66">
        <v>0.77319968938354011</v>
      </c>
      <c r="HV66">
        <v>0.58766633962255588</v>
      </c>
      <c r="HX66">
        <v>4.7564959718918125</v>
      </c>
      <c r="HY66">
        <v>4.2234481118245517</v>
      </c>
      <c r="HZ66">
        <v>3.3344677034977366</v>
      </c>
      <c r="IA66">
        <v>2.4807975820022086</v>
      </c>
      <c r="IB66">
        <v>1.87335623170341</v>
      </c>
      <c r="IC66">
        <v>1.4447403361927185</v>
      </c>
      <c r="ID66">
        <v>1.1080656443829351</v>
      </c>
      <c r="IE66">
        <v>0.85853729827527692</v>
      </c>
      <c r="IF66">
        <v>0.68787779536184857</v>
      </c>
      <c r="IH66">
        <v>0.4448291797302798</v>
      </c>
      <c r="II66">
        <v>0.58766633962255588</v>
      </c>
      <c r="IJ66">
        <v>0.77319968938354011</v>
      </c>
      <c r="IK66">
        <v>1.0245564132415403</v>
      </c>
      <c r="IL66">
        <v>1.4095746427711715</v>
      </c>
      <c r="IM66">
        <v>1.9587521237516363</v>
      </c>
      <c r="IN66">
        <v>2.6285399311744597</v>
      </c>
      <c r="IO66">
        <v>3.5537658558168892</v>
      </c>
      <c r="IP66">
        <v>5.2549634037505992</v>
      </c>
      <c r="IR66">
        <v>0.56215252033463825</v>
      </c>
      <c r="IS66">
        <v>0.68787779536184857</v>
      </c>
      <c r="IT66">
        <v>0.85853729827527692</v>
      </c>
      <c r="IU66">
        <v>1.1080656443829351</v>
      </c>
      <c r="IV66">
        <v>1.4447403361927185</v>
      </c>
      <c r="IW66">
        <v>1.87335623170341</v>
      </c>
      <c r="IX66">
        <v>2.4807975820022086</v>
      </c>
      <c r="IY66">
        <v>3.3344677034977366</v>
      </c>
      <c r="IZ66">
        <v>4.2234481118245517</v>
      </c>
      <c r="JB66">
        <v>1.1514303447283363E-2</v>
      </c>
      <c r="JC66">
        <v>1.6392252822156939E-2</v>
      </c>
      <c r="JD66">
        <v>2.5768474819006116E-2</v>
      </c>
      <c r="JE66">
        <v>3.8787107972869668E-2</v>
      </c>
      <c r="JF66">
        <v>5.6949105535375688E-2</v>
      </c>
      <c r="JG66">
        <v>8.434732345515647E-2</v>
      </c>
      <c r="JH66">
        <v>0.12573647052839831</v>
      </c>
      <c r="JI66">
        <v>0.18575317463282268</v>
      </c>
      <c r="JJ66">
        <v>0.24902371953106928</v>
      </c>
      <c r="JL66">
        <v>3.0401455509205047E-2</v>
      </c>
      <c r="JM66">
        <v>4.3124162518809642E-2</v>
      </c>
      <c r="JN66">
        <v>6.1100089931087738E-2</v>
      </c>
      <c r="JO66">
        <v>8.7765637795353305E-2</v>
      </c>
      <c r="JP66">
        <v>0.12542608538686689</v>
      </c>
      <c r="JQ66">
        <v>0.17505071232688324</v>
      </c>
      <c r="JR66">
        <v>0.22488650440965394</v>
      </c>
      <c r="JS66">
        <v>0.29394168869127518</v>
      </c>
      <c r="JT66">
        <v>0.36596802874270956</v>
      </c>
      <c r="JV66">
        <v>1.3359557973467557E-3</v>
      </c>
      <c r="JW66">
        <v>1.5528140870484384E-3</v>
      </c>
      <c r="JX66">
        <v>1.8123722231247633E-3</v>
      </c>
      <c r="JY66">
        <v>2.1247710228152628E-3</v>
      </c>
      <c r="JZ66">
        <v>2.503013033318716E-3</v>
      </c>
      <c r="KA66">
        <v>3.2029629484579699E-3</v>
      </c>
      <c r="KB66">
        <v>4.1519989405896483E-3</v>
      </c>
      <c r="KC66">
        <v>5.3618511890562741E-3</v>
      </c>
      <c r="KD66">
        <v>6.9128970638747001E-3</v>
      </c>
      <c r="KF66">
        <v>1.9207868485972915E-3</v>
      </c>
      <c r="KG66">
        <v>2.4219210902912841E-3</v>
      </c>
      <c r="KH66">
        <v>3.041702645597567E-3</v>
      </c>
      <c r="KI66">
        <v>3.8114922557667521E-3</v>
      </c>
      <c r="KJ66">
        <v>4.7721938711907099E-3</v>
      </c>
      <c r="KK66">
        <v>5.9776042735814987E-3</v>
      </c>
      <c r="KL66">
        <v>7.4991121568215892E-3</v>
      </c>
      <c r="KM66">
        <v>9.4323667031599584E-3</v>
      </c>
      <c r="KN66">
        <v>1.4180654286050011E-2</v>
      </c>
      <c r="KP66">
        <v>0.337623674384259</v>
      </c>
      <c r="KQ66">
        <v>0.24902371953106928</v>
      </c>
      <c r="KR66">
        <v>0.18575317463282268</v>
      </c>
      <c r="KS66">
        <v>0.12573647052839831</v>
      </c>
      <c r="KT66">
        <v>8.434732345515647E-2</v>
      </c>
      <c r="KU66">
        <v>5.6949105535375688E-2</v>
      </c>
      <c r="KV66">
        <v>3.8787107972869668E-2</v>
      </c>
      <c r="KW66">
        <v>2.5768474819006116E-2</v>
      </c>
      <c r="KX66">
        <v>1.6392252822156939E-2</v>
      </c>
      <c r="KZ66">
        <v>0.45693689002287102</v>
      </c>
      <c r="LA66">
        <v>0.36596802874270956</v>
      </c>
      <c r="LB66">
        <v>0.29394168869127518</v>
      </c>
      <c r="LC66">
        <v>0.22488650440965394</v>
      </c>
      <c r="LD66">
        <v>0.17505071232688324</v>
      </c>
      <c r="LE66">
        <v>0.12542608538686689</v>
      </c>
      <c r="LF66">
        <v>8.7765637795353305E-2</v>
      </c>
      <c r="LG66">
        <v>6.1100089931087738E-2</v>
      </c>
      <c r="LH66">
        <v>4.3124162518809642E-2</v>
      </c>
      <c r="LJ66">
        <v>6.9299731372563516</v>
      </c>
      <c r="LK66">
        <v>5.2549634037505992</v>
      </c>
      <c r="LL66">
        <v>3.5537658558168892</v>
      </c>
      <c r="LM66">
        <v>2.6285399311744597</v>
      </c>
      <c r="LN66">
        <v>1.9587521237516363</v>
      </c>
      <c r="LO66">
        <v>1.4095746427711715</v>
      </c>
      <c r="LP66">
        <v>1.0245564132415403</v>
      </c>
      <c r="LQ66">
        <v>0.77319968938354011</v>
      </c>
      <c r="LR66">
        <v>0.58766633962255588</v>
      </c>
      <c r="LT66">
        <v>4.7564959718918125</v>
      </c>
      <c r="LU66">
        <v>4.2234481118245517</v>
      </c>
      <c r="LV66">
        <v>3.3344677034977366</v>
      </c>
      <c r="LW66">
        <v>2.4807975820022086</v>
      </c>
      <c r="LX66">
        <v>1.87335623170341</v>
      </c>
      <c r="LY66">
        <v>1.4447403361927185</v>
      </c>
      <c r="LZ66">
        <v>1.1080656443829351</v>
      </c>
      <c r="MA66">
        <v>0.85853729827527692</v>
      </c>
      <c r="MB66">
        <v>0.68787779536184857</v>
      </c>
      <c r="MD66">
        <v>0.4448291797302798</v>
      </c>
      <c r="ME66">
        <v>0.58766633962255588</v>
      </c>
      <c r="MF66">
        <v>0.77319968938354011</v>
      </c>
      <c r="MG66">
        <v>1.0245564132415403</v>
      </c>
      <c r="MH66">
        <v>1.4095746427711715</v>
      </c>
      <c r="MI66">
        <v>1.9587521237516363</v>
      </c>
      <c r="MJ66">
        <v>2.6285399311744597</v>
      </c>
      <c r="MK66">
        <v>3.5537658558168892</v>
      </c>
      <c r="ML66">
        <v>5.2549634037505992</v>
      </c>
      <c r="MN66">
        <v>0.56215252033463825</v>
      </c>
      <c r="MO66">
        <v>0.68787779536184857</v>
      </c>
      <c r="MP66">
        <v>0.85853729827527692</v>
      </c>
      <c r="MQ66">
        <v>1.1080656443829351</v>
      </c>
      <c r="MR66">
        <v>1.4447403361927185</v>
      </c>
      <c r="MS66">
        <v>1.87335623170341</v>
      </c>
      <c r="MT66">
        <v>2.4807975820022086</v>
      </c>
      <c r="MU66">
        <v>3.3344677034977366</v>
      </c>
      <c r="MV66">
        <v>4.2234481118245517</v>
      </c>
      <c r="MX66">
        <v>1.1514303447283363E-2</v>
      </c>
      <c r="MY66">
        <v>1.6392252822156939E-2</v>
      </c>
      <c r="MZ66">
        <v>2.5768474819006116E-2</v>
      </c>
      <c r="NA66">
        <v>3.8787107972869668E-2</v>
      </c>
      <c r="NB66">
        <v>5.6949105535375688E-2</v>
      </c>
      <c r="NC66">
        <v>8.434732345515647E-2</v>
      </c>
      <c r="ND66">
        <v>0.12573647052839831</v>
      </c>
      <c r="NE66">
        <v>0.18575317463282268</v>
      </c>
      <c r="NF66">
        <v>0.24902371953106928</v>
      </c>
      <c r="NH66">
        <v>3.0401455509205047E-2</v>
      </c>
      <c r="NI66">
        <v>4.3124162518809642E-2</v>
      </c>
      <c r="NJ66">
        <v>6.1100089931087738E-2</v>
      </c>
      <c r="NK66">
        <v>8.7765637795353305E-2</v>
      </c>
      <c r="NL66">
        <v>0.12542608538686689</v>
      </c>
      <c r="NM66">
        <v>0.17505071232688324</v>
      </c>
      <c r="NN66">
        <v>0.22488650440965394</v>
      </c>
      <c r="NO66">
        <v>0.29394168869127518</v>
      </c>
      <c r="NP66">
        <v>0.36596802874270956</v>
      </c>
      <c r="NR66">
        <v>1.3359557973467557E-3</v>
      </c>
      <c r="NS66">
        <v>1.5528140870484384E-3</v>
      </c>
      <c r="NT66">
        <v>1.8123722231247633E-3</v>
      </c>
      <c r="NU66">
        <v>2.1247710228152628E-3</v>
      </c>
      <c r="NV66">
        <v>2.503013033318716E-3</v>
      </c>
      <c r="NW66">
        <v>3.2029629484579699E-3</v>
      </c>
      <c r="NX66">
        <v>4.1519989405896483E-3</v>
      </c>
      <c r="NY66">
        <v>5.3618511890562741E-3</v>
      </c>
      <c r="NZ66">
        <v>6.9128970638747001E-3</v>
      </c>
      <c r="OB66">
        <v>1.9207868485972915E-3</v>
      </c>
      <c r="OC66">
        <v>2.4219210902912841E-3</v>
      </c>
      <c r="OD66">
        <v>3.041702645597567E-3</v>
      </c>
      <c r="OE66">
        <v>3.8114922557667521E-3</v>
      </c>
      <c r="OF66">
        <v>4.7721938711907099E-3</v>
      </c>
      <c r="OG66">
        <v>5.9776042735814987E-3</v>
      </c>
      <c r="OH66">
        <v>7.4991121568215892E-3</v>
      </c>
      <c r="OI66">
        <v>9.4323667031599584E-3</v>
      </c>
      <c r="OJ66">
        <v>1.4180654286050011E-2</v>
      </c>
      <c r="OL66">
        <v>0.53604433508910576</v>
      </c>
      <c r="OM66">
        <v>0.40073417426211777</v>
      </c>
      <c r="ON66">
        <v>0.29986029568046296</v>
      </c>
      <c r="OO66">
        <v>0.20368125196183598</v>
      </c>
      <c r="OP66">
        <v>0.13472699796199511</v>
      </c>
      <c r="OQ66">
        <v>8.8877493924697099E-2</v>
      </c>
      <c r="OR66">
        <v>5.9372689523455369E-2</v>
      </c>
      <c r="OS66">
        <v>3.8973288561632027E-2</v>
      </c>
      <c r="OT66">
        <v>2.4735845756721817E-2</v>
      </c>
      <c r="OV66">
        <v>0.58190465697321148</v>
      </c>
      <c r="OW66">
        <v>0.46388417658949144</v>
      </c>
      <c r="OX66">
        <v>0.36586826634748243</v>
      </c>
      <c r="OY66">
        <v>0.28283717108518103</v>
      </c>
      <c r="OZ66">
        <v>0.21558094842937814</v>
      </c>
      <c r="PA66">
        <v>0.1503484647502247</v>
      </c>
      <c r="PB66">
        <v>0.10510700945837172</v>
      </c>
      <c r="PC66">
        <v>7.3374063099515135E-2</v>
      </c>
      <c r="PD66">
        <v>5.1063238244150079E-2</v>
      </c>
      <c r="PF66">
        <v>7.1374113233182577</v>
      </c>
      <c r="PG66">
        <v>6.3550197333734868</v>
      </c>
      <c r="PH66">
        <v>4.8847898015164537</v>
      </c>
      <c r="PI66">
        <v>3.4499435709392325</v>
      </c>
      <c r="PJ66">
        <v>2.5353763268226954</v>
      </c>
      <c r="PK66">
        <v>1.8934639460296236</v>
      </c>
      <c r="PL66">
        <v>1.4204410752076333</v>
      </c>
      <c r="PM66">
        <v>1.1097724086450169</v>
      </c>
      <c r="PN66">
        <v>0.88087035832557692</v>
      </c>
      <c r="PP66">
        <v>4.8104154802842523</v>
      </c>
      <c r="PQ66">
        <v>4.4998987334951517</v>
      </c>
      <c r="PR66">
        <v>3.6077142304553753</v>
      </c>
      <c r="PS66">
        <v>2.8435335914748214</v>
      </c>
      <c r="PT66">
        <v>2.2003230666959341</v>
      </c>
      <c r="PU66">
        <v>1.7332555253530832</v>
      </c>
      <c r="PV66">
        <v>1.3679327021205472</v>
      </c>
      <c r="PW66">
        <v>1.0824205468030537</v>
      </c>
      <c r="PX66">
        <v>0.87813545558503447</v>
      </c>
      <c r="PZ66">
        <v>0.69350664427994513</v>
      </c>
      <c r="QA66">
        <v>0.88087035832557692</v>
      </c>
      <c r="QB66">
        <v>1.1097724086450169</v>
      </c>
      <c r="QC66">
        <v>1.4204410752076333</v>
      </c>
      <c r="QD66">
        <v>1.8934639460296236</v>
      </c>
      <c r="QE66">
        <v>2.5353763268226954</v>
      </c>
      <c r="QF66">
        <v>3.4499435709392325</v>
      </c>
      <c r="QG66">
        <v>4.8847898015164537</v>
      </c>
      <c r="QH66">
        <v>6.3550197333734868</v>
      </c>
      <c r="QJ66">
        <v>0.71841046157957567</v>
      </c>
      <c r="QK66">
        <v>0.87813545558503447</v>
      </c>
      <c r="QL66">
        <v>1.0824205468030537</v>
      </c>
      <c r="QM66">
        <v>1.3679327021205472</v>
      </c>
      <c r="QN66">
        <v>1.7332555253530832</v>
      </c>
      <c r="QO66">
        <v>2.2003230666959341</v>
      </c>
      <c r="QP66">
        <v>2.8435335914748214</v>
      </c>
      <c r="QQ66">
        <v>3.6077142304553753</v>
      </c>
      <c r="QR66">
        <v>4.4998987334951517</v>
      </c>
      <c r="QT66">
        <v>1.560152499951043E-2</v>
      </c>
      <c r="QU66">
        <v>2.4735845756721817E-2</v>
      </c>
      <c r="QV66">
        <v>3.8973288561632027E-2</v>
      </c>
      <c r="QW66">
        <v>5.9372689523455369E-2</v>
      </c>
      <c r="QX66">
        <v>8.8877493924697099E-2</v>
      </c>
      <c r="QY66">
        <v>0.13472699796199511</v>
      </c>
      <c r="QZ66">
        <v>0.20368125196183598</v>
      </c>
      <c r="RA66">
        <v>0.29986029568046296</v>
      </c>
      <c r="RB66">
        <v>0.40073417426211777</v>
      </c>
      <c r="RD66">
        <v>3.5134035265618632E-2</v>
      </c>
      <c r="RE66">
        <v>5.1063238244150079E-2</v>
      </c>
      <c r="RF66">
        <v>7.3374063099515135E-2</v>
      </c>
      <c r="RG66">
        <v>0.10510700945837172</v>
      </c>
      <c r="RH66">
        <v>0.1503484647502247</v>
      </c>
      <c r="RI66">
        <v>0.21558094842937814</v>
      </c>
      <c r="RJ66">
        <v>0.28283717108518103</v>
      </c>
      <c r="RK66">
        <v>0.36586826634748243</v>
      </c>
      <c r="RL66">
        <v>0.46388417658949144</v>
      </c>
      <c r="RN66">
        <v>1.6096252829293969E-3</v>
      </c>
      <c r="RO66">
        <v>1.8765475522478259E-3</v>
      </c>
      <c r="RP66">
        <v>2.1976180856028284E-3</v>
      </c>
      <c r="RQ66">
        <v>2.5861556972778675E-3</v>
      </c>
      <c r="RR66">
        <v>3.172287996824761E-3</v>
      </c>
      <c r="RS66">
        <v>4.1533930159641788E-3</v>
      </c>
      <c r="RT66">
        <v>5.4129111202097539E-3</v>
      </c>
      <c r="RU66">
        <v>7.0397875585992377E-3</v>
      </c>
      <c r="RV66">
        <v>9.1559612379520962E-3</v>
      </c>
      <c r="RX66">
        <v>2.2526035145600462E-3</v>
      </c>
      <c r="RY66">
        <v>2.762650524293878E-3</v>
      </c>
      <c r="RZ66">
        <v>3.5077962041987652E-3</v>
      </c>
      <c r="SA66">
        <v>4.4425242709394581E-3</v>
      </c>
      <c r="SB66">
        <v>5.6211909700378338E-3</v>
      </c>
      <c r="SC66">
        <v>7.1161866962584372E-3</v>
      </c>
      <c r="SD66">
        <v>9.0248659038897287E-3</v>
      </c>
      <c r="SE66">
        <v>1.1479545955774858E-2</v>
      </c>
      <c r="SF66">
        <v>1.5355516783478195E-2</v>
      </c>
      <c r="SH66">
        <v>0.53604433508910576</v>
      </c>
      <c r="SI66">
        <v>0.40073417426211777</v>
      </c>
      <c r="SJ66">
        <v>0.29986029568046296</v>
      </c>
      <c r="SK66">
        <v>0.20368125196183598</v>
      </c>
      <c r="SL66">
        <v>0.13472699796199511</v>
      </c>
      <c r="SM66">
        <v>8.8877493924697099E-2</v>
      </c>
      <c r="SN66">
        <v>5.9372689523455369E-2</v>
      </c>
      <c r="SO66">
        <v>3.8973288561632027E-2</v>
      </c>
      <c r="SP66">
        <v>2.4735845756721817E-2</v>
      </c>
      <c r="SR66">
        <v>0.58190465697321148</v>
      </c>
      <c r="SS66">
        <v>0.46388417658949144</v>
      </c>
      <c r="ST66">
        <v>0.36586826634748243</v>
      </c>
      <c r="SU66">
        <v>0.28283717108518103</v>
      </c>
      <c r="SV66">
        <v>0.21558094842937814</v>
      </c>
      <c r="SW66">
        <v>0.1503484647502247</v>
      </c>
      <c r="SX66">
        <v>0.10510700945837172</v>
      </c>
      <c r="SY66">
        <v>7.3374063099515135E-2</v>
      </c>
      <c r="SZ66">
        <v>5.1063238244150079E-2</v>
      </c>
      <c r="TB66">
        <v>7.1374113233182577</v>
      </c>
      <c r="TC66">
        <v>6.3550197333734868</v>
      </c>
      <c r="TD66">
        <v>4.8847898015164537</v>
      </c>
      <c r="TE66">
        <v>3.4499435709392325</v>
      </c>
      <c r="TF66">
        <v>2.5353763268226954</v>
      </c>
      <c r="TG66">
        <v>1.8934639460296236</v>
      </c>
      <c r="TH66">
        <v>1.4204410752076333</v>
      </c>
      <c r="TI66">
        <v>1.1097724086450169</v>
      </c>
      <c r="TJ66">
        <v>0.88087035832557692</v>
      </c>
      <c r="TL66">
        <v>4.8104154802842523</v>
      </c>
      <c r="TM66">
        <v>4.4998987334951517</v>
      </c>
      <c r="TN66">
        <v>3.6077142304553753</v>
      </c>
      <c r="TO66">
        <v>2.8435335914748214</v>
      </c>
      <c r="TP66">
        <v>2.2003230666959341</v>
      </c>
      <c r="TQ66">
        <v>1.7332555253530832</v>
      </c>
      <c r="TR66">
        <v>1.3679327021205472</v>
      </c>
      <c r="TS66">
        <v>1.0824205468030537</v>
      </c>
      <c r="TT66">
        <v>0.87813545558503447</v>
      </c>
      <c r="TV66">
        <v>0.69350664427994513</v>
      </c>
      <c r="TW66">
        <v>0.88087035832557692</v>
      </c>
      <c r="TX66">
        <v>1.1097724086450169</v>
      </c>
      <c r="TY66">
        <v>1.4204410752076333</v>
      </c>
      <c r="TZ66">
        <v>1.8934639460296236</v>
      </c>
      <c r="UA66">
        <v>2.5353763268226954</v>
      </c>
      <c r="UB66">
        <v>3.4499435709392325</v>
      </c>
      <c r="UC66">
        <v>4.8847898015164537</v>
      </c>
      <c r="UD66">
        <v>6.3550197333734868</v>
      </c>
      <c r="UF66">
        <v>0.71841046157957567</v>
      </c>
      <c r="UG66">
        <v>0.87813545558503447</v>
      </c>
      <c r="UH66">
        <v>1.0824205468030537</v>
      </c>
      <c r="UI66">
        <v>1.3679327021205472</v>
      </c>
      <c r="UJ66">
        <v>1.7332555253530832</v>
      </c>
      <c r="UK66">
        <v>2.2003230666959341</v>
      </c>
      <c r="UL66">
        <v>2.8435335914748214</v>
      </c>
      <c r="UM66">
        <v>3.6077142304553753</v>
      </c>
      <c r="UN66">
        <v>4.4998987334951517</v>
      </c>
      <c r="UP66">
        <v>1.560152499951043E-2</v>
      </c>
      <c r="UQ66">
        <v>2.4735845756721817E-2</v>
      </c>
      <c r="UR66">
        <v>3.8973288561632027E-2</v>
      </c>
      <c r="US66">
        <v>5.9372689523455369E-2</v>
      </c>
      <c r="UT66">
        <v>8.8877493924697099E-2</v>
      </c>
      <c r="UU66">
        <v>0.13472699796199511</v>
      </c>
      <c r="UV66">
        <v>0.20368125196183598</v>
      </c>
      <c r="UW66">
        <v>0.29986029568046296</v>
      </c>
      <c r="UX66">
        <v>0.40073417426211777</v>
      </c>
      <c r="UZ66">
        <v>3.5134035265618632E-2</v>
      </c>
      <c r="VA66">
        <v>5.1063238244150079E-2</v>
      </c>
      <c r="VB66">
        <v>7.3374063099515135E-2</v>
      </c>
      <c r="VC66">
        <v>0.10510700945837172</v>
      </c>
      <c r="VD66">
        <v>0.1503484647502247</v>
      </c>
      <c r="VE66">
        <v>0.21558094842937814</v>
      </c>
      <c r="VF66">
        <v>0.28283717108518103</v>
      </c>
      <c r="VG66">
        <v>0.36586826634748243</v>
      </c>
      <c r="VH66">
        <v>0.46388417658949144</v>
      </c>
      <c r="VJ66">
        <v>1.6096252829293969E-3</v>
      </c>
      <c r="VK66">
        <v>1.8765475522478259E-3</v>
      </c>
      <c r="VL66">
        <v>2.1976180856028284E-3</v>
      </c>
      <c r="VM66">
        <v>2.5861556972778675E-3</v>
      </c>
      <c r="VN66">
        <v>3.172287996824761E-3</v>
      </c>
      <c r="VO66">
        <v>4.1533930159641788E-3</v>
      </c>
      <c r="VP66">
        <v>5.4129111202097539E-3</v>
      </c>
      <c r="VQ66">
        <v>7.0397875585992377E-3</v>
      </c>
      <c r="VR66">
        <v>9.1559612379520962E-3</v>
      </c>
      <c r="VT66">
        <v>2.2526035145600462E-3</v>
      </c>
      <c r="VU66">
        <v>2.762650524293878E-3</v>
      </c>
      <c r="VV66">
        <v>3.5077962041987652E-3</v>
      </c>
      <c r="VW66">
        <v>4.4425242709394581E-3</v>
      </c>
      <c r="VX66">
        <v>5.6211909700378338E-3</v>
      </c>
      <c r="VY66">
        <v>7.1161866962584372E-3</v>
      </c>
      <c r="VZ66">
        <v>9.0248659038897287E-3</v>
      </c>
      <c r="WA66">
        <v>1.1479545955774858E-2</v>
      </c>
      <c r="WB66">
        <v>1.5355516783478195E-2</v>
      </c>
      <c r="WC66">
        <v>2.3665641494213067E-2</v>
      </c>
    </row>
    <row r="67" spans="2:601">
      <c r="B67">
        <v>0.69499952518317798</v>
      </c>
      <c r="C67">
        <v>0.5441849249505768</v>
      </c>
      <c r="D67">
        <v>0.41084945111470828</v>
      </c>
      <c r="E67">
        <v>0.31228283531806811</v>
      </c>
      <c r="F67">
        <v>0.21503221056916286</v>
      </c>
      <c r="G67">
        <v>0.1485463728215711</v>
      </c>
      <c r="H67">
        <v>0.10205238754088489</v>
      </c>
      <c r="I67">
        <v>6.8942507172185405E-2</v>
      </c>
      <c r="J67">
        <v>4.6070641014707599E-2</v>
      </c>
      <c r="L67">
        <v>0.61929321829385087</v>
      </c>
      <c r="M67">
        <v>0.45733182686938639</v>
      </c>
      <c r="N67">
        <v>0.33810325587478696</v>
      </c>
      <c r="O67">
        <v>0.2229709746930309</v>
      </c>
      <c r="P67">
        <v>0.1474196214302835</v>
      </c>
      <c r="Q67">
        <v>9.7298506872377455E-2</v>
      </c>
      <c r="R67">
        <v>6.3719888685995846E-2</v>
      </c>
      <c r="S67">
        <v>4.0827951754730057E-2</v>
      </c>
      <c r="T67">
        <v>2.5071822702676244E-2</v>
      </c>
      <c r="V67">
        <v>4.9827975683973422</v>
      </c>
      <c r="W67">
        <v>4.2833638200270778</v>
      </c>
      <c r="X67">
        <v>3.495141060335555</v>
      </c>
      <c r="Y67">
        <v>2.8919837297060287</v>
      </c>
      <c r="Z67">
        <v>2.4732898445891878</v>
      </c>
      <c r="AA67">
        <v>2.0494483834282335</v>
      </c>
      <c r="AB67">
        <v>1.6415313043934503</v>
      </c>
      <c r="AC67">
        <v>1.3049769777983908</v>
      </c>
      <c r="AD67">
        <v>1.0735780123108583</v>
      </c>
      <c r="AF67">
        <v>7.4735023164201833</v>
      </c>
      <c r="AG67">
        <v>6.6949125580186388</v>
      </c>
      <c r="AH67">
        <v>5.1084300680502341</v>
      </c>
      <c r="AI67">
        <v>3.7994965624671293</v>
      </c>
      <c r="AJ67">
        <v>2.8570858922146658</v>
      </c>
      <c r="AK67">
        <v>2.1727946483046781</v>
      </c>
      <c r="AL67">
        <v>1.6543822584838872</v>
      </c>
      <c r="AM67">
        <v>1.3012559097691974</v>
      </c>
      <c r="AN67">
        <v>1.0269722602124545</v>
      </c>
      <c r="AP67">
        <v>0.87798687280215504</v>
      </c>
      <c r="AQ67">
        <v>1.0735780123108583</v>
      </c>
      <c r="AR67">
        <v>1.3049769777983908</v>
      </c>
      <c r="AS67">
        <v>1.6415313043934503</v>
      </c>
      <c r="AT67">
        <v>2.0494483834282335</v>
      </c>
      <c r="AU67">
        <v>2.4732898445891878</v>
      </c>
      <c r="AV67">
        <v>2.8919837297060287</v>
      </c>
      <c r="AW67">
        <v>3.495141060335555</v>
      </c>
      <c r="AX67">
        <v>4.2833638200270778</v>
      </c>
      <c r="AZ67">
        <v>0.79918983644384556</v>
      </c>
      <c r="BA67">
        <v>1.0269722602124545</v>
      </c>
      <c r="BB67">
        <v>1.3012559097691974</v>
      </c>
      <c r="BC67">
        <v>1.6543822584838872</v>
      </c>
      <c r="BD67">
        <v>2.1727946483046781</v>
      </c>
      <c r="BE67">
        <v>2.8570858922146658</v>
      </c>
      <c r="BF67">
        <v>3.7994965624671293</v>
      </c>
      <c r="BG67">
        <v>5.1084300680502341</v>
      </c>
      <c r="BH67">
        <v>6.6949125580186388</v>
      </c>
      <c r="BJ67">
        <v>3.015307759097181E-2</v>
      </c>
      <c r="BK67">
        <v>4.6070641014707599E-2</v>
      </c>
      <c r="BL67">
        <v>6.8942507172185405E-2</v>
      </c>
      <c r="BM67">
        <v>0.10205238754088489</v>
      </c>
      <c r="BN67">
        <v>0.1485463728215711</v>
      </c>
      <c r="BO67">
        <v>0.21503221056916286</v>
      </c>
      <c r="BP67">
        <v>0.31228283531806811</v>
      </c>
      <c r="BQ67">
        <v>0.41084945111470828</v>
      </c>
      <c r="BR67">
        <v>0.5441849249505768</v>
      </c>
      <c r="BT67">
        <v>1.7485610403058092E-2</v>
      </c>
      <c r="BU67">
        <v>2.5071822702676244E-2</v>
      </c>
      <c r="BV67">
        <v>4.0827951754730057E-2</v>
      </c>
      <c r="BW67">
        <v>6.3719888685995846E-2</v>
      </c>
      <c r="BX67">
        <v>9.7298506872377455E-2</v>
      </c>
      <c r="BY67">
        <v>0.1474196214302835</v>
      </c>
      <c r="BZ67">
        <v>0.2229709746930309</v>
      </c>
      <c r="CA67">
        <v>0.33810325587478696</v>
      </c>
      <c r="CB67">
        <v>0.45733182686938639</v>
      </c>
      <c r="CD67">
        <v>2.3989225566291555E-3</v>
      </c>
      <c r="CE67">
        <v>2.793290344439368E-3</v>
      </c>
      <c r="CF67">
        <v>3.2681629221190393E-3</v>
      </c>
      <c r="CG67">
        <v>4.178336821273324E-3</v>
      </c>
      <c r="CH67">
        <v>5.3764936017267383E-3</v>
      </c>
      <c r="CI67">
        <v>6.9089294239156399E-3</v>
      </c>
      <c r="CJ67">
        <v>8.8815508951819479E-3</v>
      </c>
      <c r="CK67">
        <v>1.1439247471303753E-2</v>
      </c>
      <c r="CL67">
        <v>1.478256196557564E-2</v>
      </c>
      <c r="CN67">
        <v>1.8208761000166088E-3</v>
      </c>
      <c r="CO67">
        <v>2.1241115020469068E-3</v>
      </c>
      <c r="CP67">
        <v>2.489431689780882E-3</v>
      </c>
      <c r="CQ67">
        <v>2.9322838859296911E-3</v>
      </c>
      <c r="CR67">
        <v>3.4727098794518742E-3</v>
      </c>
      <c r="CS67">
        <v>4.4490427287646964E-3</v>
      </c>
      <c r="CT67">
        <v>5.8542667214347586E-3</v>
      </c>
      <c r="CU67">
        <v>7.6833862045170651E-3</v>
      </c>
      <c r="CV67">
        <v>1.0081750191079786E-2</v>
      </c>
      <c r="CX67">
        <v>0.69499952518317798</v>
      </c>
      <c r="CY67">
        <v>0.5441849249505768</v>
      </c>
      <c r="CZ67">
        <v>0.41084945111470828</v>
      </c>
      <c r="DA67">
        <v>0.31228283531806811</v>
      </c>
      <c r="DB67">
        <v>0.21503221056916286</v>
      </c>
      <c r="DC67">
        <v>0.1485463728215711</v>
      </c>
      <c r="DD67">
        <v>0.10205238754088489</v>
      </c>
      <c r="DE67">
        <v>6.8942507172185405E-2</v>
      </c>
      <c r="DF67">
        <v>4.6070641014707599E-2</v>
      </c>
      <c r="DH67">
        <v>0.61929321829385087</v>
      </c>
      <c r="DI67">
        <v>0.45733182686938639</v>
      </c>
      <c r="DJ67">
        <v>0.33810325587478696</v>
      </c>
      <c r="DK67">
        <v>0.2229709746930309</v>
      </c>
      <c r="DL67">
        <v>0.1474196214302835</v>
      </c>
      <c r="DM67">
        <v>9.7298506872377455E-2</v>
      </c>
      <c r="DN67">
        <v>6.3719888685995846E-2</v>
      </c>
      <c r="DO67">
        <v>4.0827951754730057E-2</v>
      </c>
      <c r="DP67">
        <v>2.5071822702676244E-2</v>
      </c>
      <c r="DR67">
        <v>4.9827975683973422</v>
      </c>
      <c r="DS67">
        <v>4.2833638200270778</v>
      </c>
      <c r="DT67">
        <v>3.495141060335555</v>
      </c>
      <c r="DU67">
        <v>2.8919837297060287</v>
      </c>
      <c r="DV67">
        <v>2.4732898445891878</v>
      </c>
      <c r="DW67">
        <v>2.0494483834282335</v>
      </c>
      <c r="DX67">
        <v>1.6415313043934503</v>
      </c>
      <c r="DY67">
        <v>1.3049769777983908</v>
      </c>
      <c r="DZ67">
        <v>1.0735780123108583</v>
      </c>
      <c r="EB67">
        <v>7.4735023164201833</v>
      </c>
      <c r="EC67">
        <v>6.6949125580186388</v>
      </c>
      <c r="ED67">
        <v>5.1084300680502341</v>
      </c>
      <c r="EE67">
        <v>3.7994965624671293</v>
      </c>
      <c r="EF67">
        <v>2.8570858922146658</v>
      </c>
      <c r="EG67">
        <v>2.1727946483046781</v>
      </c>
      <c r="EH67">
        <v>1.6543822584838872</v>
      </c>
      <c r="EI67">
        <v>1.3012559097691974</v>
      </c>
      <c r="EJ67">
        <v>1.0269722602124545</v>
      </c>
      <c r="EL67">
        <v>0.87798687280215504</v>
      </c>
      <c r="EM67">
        <v>1.0735780123108583</v>
      </c>
      <c r="EN67">
        <v>1.3049769777983908</v>
      </c>
      <c r="EO67">
        <v>1.6415313043934503</v>
      </c>
      <c r="EP67">
        <v>2.0494483834282335</v>
      </c>
      <c r="EQ67">
        <v>2.4732898445891878</v>
      </c>
      <c r="ER67">
        <v>2.8919837297060287</v>
      </c>
      <c r="ES67">
        <v>3.495141060335555</v>
      </c>
      <c r="ET67">
        <v>4.2833638200270778</v>
      </c>
      <c r="EV67">
        <v>0.79918983644384556</v>
      </c>
      <c r="EW67">
        <v>1.0269722602124545</v>
      </c>
      <c r="EX67">
        <v>1.3012559097691974</v>
      </c>
      <c r="EY67">
        <v>1.6543822584838872</v>
      </c>
      <c r="EZ67">
        <v>2.1727946483046781</v>
      </c>
      <c r="FA67">
        <v>2.8570858922146658</v>
      </c>
      <c r="FB67">
        <v>3.7994965624671293</v>
      </c>
      <c r="FC67">
        <v>5.1084300680502341</v>
      </c>
      <c r="FD67">
        <v>6.6949125580186388</v>
      </c>
      <c r="FF67">
        <v>3.015307759097181E-2</v>
      </c>
      <c r="FG67">
        <v>4.6070641014707599E-2</v>
      </c>
      <c r="FH67">
        <v>6.8942507172185405E-2</v>
      </c>
      <c r="FI67">
        <v>0.10205238754088489</v>
      </c>
      <c r="FJ67">
        <v>0.1485463728215711</v>
      </c>
      <c r="FK67">
        <v>0.21503221056916286</v>
      </c>
      <c r="FL67">
        <v>0.31228283531806811</v>
      </c>
      <c r="FM67">
        <v>0.41084945111470828</v>
      </c>
      <c r="FN67">
        <v>0.5441849249505768</v>
      </c>
      <c r="FP67">
        <v>1.7485610403058092E-2</v>
      </c>
      <c r="FQ67">
        <v>2.5071822702676244E-2</v>
      </c>
      <c r="FR67">
        <v>4.0827951754730057E-2</v>
      </c>
      <c r="FS67">
        <v>6.3719888685995846E-2</v>
      </c>
      <c r="FT67">
        <v>9.7298506872377455E-2</v>
      </c>
      <c r="FU67">
        <v>0.1474196214302835</v>
      </c>
      <c r="FV67">
        <v>0.2229709746930309</v>
      </c>
      <c r="FW67">
        <v>0.33810325587478696</v>
      </c>
      <c r="FX67">
        <v>0.45733182686938639</v>
      </c>
      <c r="FZ67">
        <v>2.3989225566291555E-3</v>
      </c>
      <c r="GA67">
        <v>2.793290344439368E-3</v>
      </c>
      <c r="GB67">
        <v>3.2681629221190393E-3</v>
      </c>
      <c r="GC67">
        <v>4.178336821273324E-3</v>
      </c>
      <c r="GD67">
        <v>5.3764936017267383E-3</v>
      </c>
      <c r="GE67">
        <v>6.9089294239156399E-3</v>
      </c>
      <c r="GF67">
        <v>8.8815508951819479E-3</v>
      </c>
      <c r="GG67">
        <v>1.1439247471303753E-2</v>
      </c>
      <c r="GH67">
        <v>1.478256196557564E-2</v>
      </c>
      <c r="GJ67">
        <v>1.8208761000166088E-3</v>
      </c>
      <c r="GK67">
        <v>2.1241115020469068E-3</v>
      </c>
      <c r="GL67">
        <v>2.489431689780882E-3</v>
      </c>
      <c r="GM67">
        <v>2.9322838859296911E-3</v>
      </c>
      <c r="GN67">
        <v>3.4727098794518742E-3</v>
      </c>
      <c r="GO67">
        <v>4.4490427287646964E-3</v>
      </c>
      <c r="GP67">
        <v>5.8542667214347586E-3</v>
      </c>
      <c r="GQ67">
        <v>7.6833862045170651E-3</v>
      </c>
      <c r="GR67">
        <v>1.0081750191079786E-2</v>
      </c>
      <c r="GT67">
        <v>0.45693689002287102</v>
      </c>
      <c r="GU67">
        <v>0.36596802874270956</v>
      </c>
      <c r="GV67">
        <v>0.29394168869127518</v>
      </c>
      <c r="GW67">
        <v>0.22488650440965394</v>
      </c>
      <c r="GX67">
        <v>0.17505071232688324</v>
      </c>
      <c r="GY67">
        <v>0.12542608538686689</v>
      </c>
      <c r="GZ67">
        <v>8.7765637795353305E-2</v>
      </c>
      <c r="HA67">
        <v>6.1100089931087738E-2</v>
      </c>
      <c r="HB67">
        <v>4.3124162518809642E-2</v>
      </c>
      <c r="HD67">
        <v>0.337623674384259</v>
      </c>
      <c r="HE67">
        <v>0.24902371953106928</v>
      </c>
      <c r="HF67">
        <v>0.18575317463282268</v>
      </c>
      <c r="HG67">
        <v>0.12573647052839831</v>
      </c>
      <c r="HH67">
        <v>8.434732345515647E-2</v>
      </c>
      <c r="HI67">
        <v>5.6949105535375688E-2</v>
      </c>
      <c r="HJ67">
        <v>3.8787107972869668E-2</v>
      </c>
      <c r="HK67">
        <v>2.5768474819006116E-2</v>
      </c>
      <c r="HL67">
        <v>1.6392252822156939E-2</v>
      </c>
      <c r="HN67">
        <v>4.7564959718918125</v>
      </c>
      <c r="HO67">
        <v>4.2234481118245517</v>
      </c>
      <c r="HP67">
        <v>3.3344677034977366</v>
      </c>
      <c r="HQ67">
        <v>2.4807975820022086</v>
      </c>
      <c r="HR67">
        <v>1.87335623170341</v>
      </c>
      <c r="HS67">
        <v>1.4447403361927185</v>
      </c>
      <c r="HT67">
        <v>1.1080656443829351</v>
      </c>
      <c r="HU67">
        <v>0.85853729827527692</v>
      </c>
      <c r="HV67">
        <v>0.68787779536184857</v>
      </c>
      <c r="HX67">
        <v>6.9299731372563516</v>
      </c>
      <c r="HY67">
        <v>5.2549634037505992</v>
      </c>
      <c r="HZ67">
        <v>3.5537658558168892</v>
      </c>
      <c r="IA67">
        <v>2.6285399311744597</v>
      </c>
      <c r="IB67">
        <v>1.9587521237516363</v>
      </c>
      <c r="IC67">
        <v>1.4095746427711715</v>
      </c>
      <c r="ID67">
        <v>1.0245564132415403</v>
      </c>
      <c r="IE67">
        <v>0.77319968938354011</v>
      </c>
      <c r="IF67">
        <v>0.58766633962255588</v>
      </c>
      <c r="IH67">
        <v>0.56215252033463825</v>
      </c>
      <c r="II67">
        <v>0.68787779536184857</v>
      </c>
      <c r="IJ67">
        <v>0.85853729827527692</v>
      </c>
      <c r="IK67">
        <v>1.1080656443829351</v>
      </c>
      <c r="IL67">
        <v>1.4447403361927185</v>
      </c>
      <c r="IM67">
        <v>1.87335623170341</v>
      </c>
      <c r="IN67">
        <v>2.4807975820022086</v>
      </c>
      <c r="IO67">
        <v>3.3344677034977366</v>
      </c>
      <c r="IP67">
        <v>4.2234481118245517</v>
      </c>
      <c r="IR67">
        <v>0.4448291797302798</v>
      </c>
      <c r="IS67">
        <v>0.58766633962255588</v>
      </c>
      <c r="IT67">
        <v>0.77319968938354011</v>
      </c>
      <c r="IU67">
        <v>1.0245564132415403</v>
      </c>
      <c r="IV67">
        <v>1.4095746427711715</v>
      </c>
      <c r="IW67">
        <v>1.9587521237516363</v>
      </c>
      <c r="IX67">
        <v>2.6285399311744597</v>
      </c>
      <c r="IY67">
        <v>3.5537658558168892</v>
      </c>
      <c r="IZ67">
        <v>5.2549634037505992</v>
      </c>
      <c r="JB67">
        <v>3.0401455509205047E-2</v>
      </c>
      <c r="JC67">
        <v>4.3124162518809642E-2</v>
      </c>
      <c r="JD67">
        <v>6.1100089931087738E-2</v>
      </c>
      <c r="JE67">
        <v>8.7765637795353305E-2</v>
      </c>
      <c r="JF67">
        <v>0.12542608538686689</v>
      </c>
      <c r="JG67">
        <v>0.17505071232688324</v>
      </c>
      <c r="JH67">
        <v>0.22488650440965394</v>
      </c>
      <c r="JI67">
        <v>0.29394168869127518</v>
      </c>
      <c r="JJ67">
        <v>0.36596802874270956</v>
      </c>
      <c r="JL67">
        <v>1.1514303447283363E-2</v>
      </c>
      <c r="JM67">
        <v>1.6392252822156939E-2</v>
      </c>
      <c r="JN67">
        <v>2.5768474819006116E-2</v>
      </c>
      <c r="JO67">
        <v>3.8787107972869668E-2</v>
      </c>
      <c r="JP67">
        <v>5.6949105535375688E-2</v>
      </c>
      <c r="JQ67">
        <v>8.434732345515647E-2</v>
      </c>
      <c r="JR67">
        <v>0.12573647052839831</v>
      </c>
      <c r="JS67">
        <v>0.18575317463282268</v>
      </c>
      <c r="JT67">
        <v>0.24902371953106928</v>
      </c>
      <c r="JV67">
        <v>1.9207868485972915E-3</v>
      </c>
      <c r="JW67">
        <v>2.4219210902912841E-3</v>
      </c>
      <c r="JX67">
        <v>3.041702645597567E-3</v>
      </c>
      <c r="JY67">
        <v>3.8114922557667521E-3</v>
      </c>
      <c r="JZ67">
        <v>4.7721938711907099E-3</v>
      </c>
      <c r="KA67">
        <v>5.9776042735814987E-3</v>
      </c>
      <c r="KB67">
        <v>7.4991121568215892E-3</v>
      </c>
      <c r="KC67">
        <v>9.4323667031599584E-3</v>
      </c>
      <c r="KD67">
        <v>1.4180654286050011E-2</v>
      </c>
      <c r="KF67">
        <v>1.3359557973467557E-3</v>
      </c>
      <c r="KG67">
        <v>1.5528140870484384E-3</v>
      </c>
      <c r="KH67">
        <v>1.8123722231247633E-3</v>
      </c>
      <c r="KI67">
        <v>2.1247710228152628E-3</v>
      </c>
      <c r="KJ67">
        <v>2.503013033318716E-3</v>
      </c>
      <c r="KK67">
        <v>3.2029629484579699E-3</v>
      </c>
      <c r="KL67">
        <v>4.1519989405896483E-3</v>
      </c>
      <c r="KM67">
        <v>5.3618511890562741E-3</v>
      </c>
      <c r="KN67">
        <v>6.9128970638747001E-3</v>
      </c>
      <c r="KP67">
        <v>0.45693689002287102</v>
      </c>
      <c r="KQ67">
        <v>0.36596802874270956</v>
      </c>
      <c r="KR67">
        <v>0.29394168869127518</v>
      </c>
      <c r="KS67">
        <v>0.22488650440965394</v>
      </c>
      <c r="KT67">
        <v>0.17505071232688324</v>
      </c>
      <c r="KU67">
        <v>0.12542608538686689</v>
      </c>
      <c r="KV67">
        <v>8.7765637795353305E-2</v>
      </c>
      <c r="KW67">
        <v>6.1100089931087738E-2</v>
      </c>
      <c r="KX67">
        <v>4.3124162518809642E-2</v>
      </c>
      <c r="KZ67">
        <v>0.337623674384259</v>
      </c>
      <c r="LA67">
        <v>0.24902371953106928</v>
      </c>
      <c r="LB67">
        <v>0.18575317463282268</v>
      </c>
      <c r="LC67">
        <v>0.12573647052839831</v>
      </c>
      <c r="LD67">
        <v>8.434732345515647E-2</v>
      </c>
      <c r="LE67">
        <v>5.6949105535375688E-2</v>
      </c>
      <c r="LF67">
        <v>3.8787107972869668E-2</v>
      </c>
      <c r="LG67">
        <v>2.5768474819006116E-2</v>
      </c>
      <c r="LH67">
        <v>1.6392252822156939E-2</v>
      </c>
      <c r="LJ67">
        <v>4.7564959718918125</v>
      </c>
      <c r="LK67">
        <v>4.2234481118245517</v>
      </c>
      <c r="LL67">
        <v>3.3344677034977366</v>
      </c>
      <c r="LM67">
        <v>2.4807975820022086</v>
      </c>
      <c r="LN67">
        <v>1.87335623170341</v>
      </c>
      <c r="LO67">
        <v>1.4447403361927185</v>
      </c>
      <c r="LP67">
        <v>1.1080656443829351</v>
      </c>
      <c r="LQ67">
        <v>0.85853729827527692</v>
      </c>
      <c r="LR67">
        <v>0.68787779536184857</v>
      </c>
      <c r="LT67">
        <v>6.9299731372563516</v>
      </c>
      <c r="LU67">
        <v>5.2549634037505992</v>
      </c>
      <c r="LV67">
        <v>3.5537658558168892</v>
      </c>
      <c r="LW67">
        <v>2.6285399311744597</v>
      </c>
      <c r="LX67">
        <v>1.9587521237516363</v>
      </c>
      <c r="LY67">
        <v>1.4095746427711715</v>
      </c>
      <c r="LZ67">
        <v>1.0245564132415403</v>
      </c>
      <c r="MA67">
        <v>0.77319968938354011</v>
      </c>
      <c r="MB67">
        <v>0.58766633962255588</v>
      </c>
      <c r="MD67">
        <v>0.56215252033463825</v>
      </c>
      <c r="ME67">
        <v>0.68787779536184857</v>
      </c>
      <c r="MF67">
        <v>0.85853729827527692</v>
      </c>
      <c r="MG67">
        <v>1.1080656443829351</v>
      </c>
      <c r="MH67">
        <v>1.4447403361927185</v>
      </c>
      <c r="MI67">
        <v>1.87335623170341</v>
      </c>
      <c r="MJ67">
        <v>2.4807975820022086</v>
      </c>
      <c r="MK67">
        <v>3.3344677034977366</v>
      </c>
      <c r="ML67">
        <v>4.2234481118245517</v>
      </c>
      <c r="MN67">
        <v>0.4448291797302798</v>
      </c>
      <c r="MO67">
        <v>0.58766633962255588</v>
      </c>
      <c r="MP67">
        <v>0.77319968938354011</v>
      </c>
      <c r="MQ67">
        <v>1.0245564132415403</v>
      </c>
      <c r="MR67">
        <v>1.4095746427711715</v>
      </c>
      <c r="MS67">
        <v>1.9587521237516363</v>
      </c>
      <c r="MT67">
        <v>2.6285399311744597</v>
      </c>
      <c r="MU67">
        <v>3.5537658558168892</v>
      </c>
      <c r="MV67">
        <v>5.2549634037505992</v>
      </c>
      <c r="MX67">
        <v>3.0401455509205047E-2</v>
      </c>
      <c r="MY67">
        <v>4.3124162518809642E-2</v>
      </c>
      <c r="MZ67">
        <v>6.1100089931087738E-2</v>
      </c>
      <c r="NA67">
        <v>8.7765637795353305E-2</v>
      </c>
      <c r="NB67">
        <v>0.12542608538686689</v>
      </c>
      <c r="NC67">
        <v>0.17505071232688324</v>
      </c>
      <c r="ND67">
        <v>0.22488650440965394</v>
      </c>
      <c r="NE67">
        <v>0.29394168869127518</v>
      </c>
      <c r="NF67">
        <v>0.36596802874270956</v>
      </c>
      <c r="NH67">
        <v>1.1514303447283363E-2</v>
      </c>
      <c r="NI67">
        <v>1.6392252822156939E-2</v>
      </c>
      <c r="NJ67">
        <v>2.5768474819006116E-2</v>
      </c>
      <c r="NK67">
        <v>3.8787107972869668E-2</v>
      </c>
      <c r="NL67">
        <v>5.6949105535375688E-2</v>
      </c>
      <c r="NM67">
        <v>8.434732345515647E-2</v>
      </c>
      <c r="NN67">
        <v>0.12573647052839831</v>
      </c>
      <c r="NO67">
        <v>0.18575317463282268</v>
      </c>
      <c r="NP67">
        <v>0.24902371953106928</v>
      </c>
      <c r="NR67">
        <v>1.9207868485972915E-3</v>
      </c>
      <c r="NS67">
        <v>2.4219210902912841E-3</v>
      </c>
      <c r="NT67">
        <v>3.041702645597567E-3</v>
      </c>
      <c r="NU67">
        <v>3.8114922557667521E-3</v>
      </c>
      <c r="NV67">
        <v>4.7721938711907099E-3</v>
      </c>
      <c r="NW67">
        <v>5.9776042735814987E-3</v>
      </c>
      <c r="NX67">
        <v>7.4991121568215892E-3</v>
      </c>
      <c r="NY67">
        <v>9.4323667031599584E-3</v>
      </c>
      <c r="NZ67">
        <v>1.4180654286050011E-2</v>
      </c>
      <c r="OB67">
        <v>1.3359557973467557E-3</v>
      </c>
      <c r="OC67">
        <v>1.5528140870484384E-3</v>
      </c>
      <c r="OD67">
        <v>1.8123722231247633E-3</v>
      </c>
      <c r="OE67">
        <v>2.1247710228152628E-3</v>
      </c>
      <c r="OF67">
        <v>2.503013033318716E-3</v>
      </c>
      <c r="OG67">
        <v>3.2029629484579699E-3</v>
      </c>
      <c r="OH67">
        <v>4.1519989405896483E-3</v>
      </c>
      <c r="OI67">
        <v>5.3618511890562741E-3</v>
      </c>
      <c r="OJ67">
        <v>6.9128970638747001E-3</v>
      </c>
      <c r="OL67">
        <v>0.58190465697321148</v>
      </c>
      <c r="OM67">
        <v>0.46388417658949144</v>
      </c>
      <c r="ON67">
        <v>0.36586826634748243</v>
      </c>
      <c r="OO67">
        <v>0.28283717108518103</v>
      </c>
      <c r="OP67">
        <v>0.21558094842937814</v>
      </c>
      <c r="OQ67">
        <v>0.1503484647502247</v>
      </c>
      <c r="OR67">
        <v>0.10510700945837172</v>
      </c>
      <c r="OS67">
        <v>7.3374063099515135E-2</v>
      </c>
      <c r="OT67">
        <v>5.1063238244150079E-2</v>
      </c>
      <c r="OV67">
        <v>0.53604433508910576</v>
      </c>
      <c r="OW67">
        <v>0.40073417426211777</v>
      </c>
      <c r="OX67">
        <v>0.29986029568046296</v>
      </c>
      <c r="OY67">
        <v>0.20368125196183598</v>
      </c>
      <c r="OZ67">
        <v>0.13472699796199511</v>
      </c>
      <c r="PA67">
        <v>8.8877493924697099E-2</v>
      </c>
      <c r="PB67">
        <v>5.9372689523455369E-2</v>
      </c>
      <c r="PC67">
        <v>3.8973288561632027E-2</v>
      </c>
      <c r="PD67">
        <v>2.4735845756721817E-2</v>
      </c>
      <c r="PF67">
        <v>4.8104154802842523</v>
      </c>
      <c r="PG67">
        <v>4.4998987334951517</v>
      </c>
      <c r="PH67">
        <v>3.6077142304553753</v>
      </c>
      <c r="PI67">
        <v>2.8435335914748214</v>
      </c>
      <c r="PJ67">
        <v>2.2003230666959341</v>
      </c>
      <c r="PK67">
        <v>1.7332555253530832</v>
      </c>
      <c r="PL67">
        <v>1.3679327021205472</v>
      </c>
      <c r="PM67">
        <v>1.0824205468030537</v>
      </c>
      <c r="PN67">
        <v>0.87813545558503447</v>
      </c>
      <c r="PP67">
        <v>7.1374113233182577</v>
      </c>
      <c r="PQ67">
        <v>6.3550197333734868</v>
      </c>
      <c r="PR67">
        <v>4.8847898015164537</v>
      </c>
      <c r="PS67">
        <v>3.4499435709392325</v>
      </c>
      <c r="PT67">
        <v>2.5353763268226954</v>
      </c>
      <c r="PU67">
        <v>1.8934639460296236</v>
      </c>
      <c r="PV67">
        <v>1.4204410752076333</v>
      </c>
      <c r="PW67">
        <v>1.1097724086450169</v>
      </c>
      <c r="PX67">
        <v>0.88087035832557692</v>
      </c>
      <c r="PZ67">
        <v>0.71841046157957567</v>
      </c>
      <c r="QA67">
        <v>0.87813545558503447</v>
      </c>
      <c r="QB67">
        <v>1.0824205468030537</v>
      </c>
      <c r="QC67">
        <v>1.3679327021205472</v>
      </c>
      <c r="QD67">
        <v>1.7332555253530832</v>
      </c>
      <c r="QE67">
        <v>2.2003230666959341</v>
      </c>
      <c r="QF67">
        <v>2.8435335914748214</v>
      </c>
      <c r="QG67">
        <v>3.6077142304553753</v>
      </c>
      <c r="QH67">
        <v>4.4998987334951517</v>
      </c>
      <c r="QJ67">
        <v>0.69350664427994513</v>
      </c>
      <c r="QK67">
        <v>0.88087035832557692</v>
      </c>
      <c r="QL67">
        <v>1.1097724086450169</v>
      </c>
      <c r="QM67">
        <v>1.4204410752076333</v>
      </c>
      <c r="QN67">
        <v>1.8934639460296236</v>
      </c>
      <c r="QO67">
        <v>2.5353763268226954</v>
      </c>
      <c r="QP67">
        <v>3.4499435709392325</v>
      </c>
      <c r="QQ67">
        <v>4.8847898015164537</v>
      </c>
      <c r="QR67">
        <v>6.3550197333734868</v>
      </c>
      <c r="QT67">
        <v>3.5134035265618632E-2</v>
      </c>
      <c r="QU67">
        <v>5.1063238244150079E-2</v>
      </c>
      <c r="QV67">
        <v>7.3374063099515135E-2</v>
      </c>
      <c r="QW67">
        <v>0.10510700945837172</v>
      </c>
      <c r="QX67">
        <v>0.1503484647502247</v>
      </c>
      <c r="QY67">
        <v>0.21558094842937814</v>
      </c>
      <c r="QZ67">
        <v>0.28283717108518103</v>
      </c>
      <c r="RA67">
        <v>0.36586826634748243</v>
      </c>
      <c r="RB67">
        <v>0.46388417658949144</v>
      </c>
      <c r="RD67">
        <v>1.560152499951043E-2</v>
      </c>
      <c r="RE67">
        <v>2.4735845756721817E-2</v>
      </c>
      <c r="RF67">
        <v>3.8973288561632027E-2</v>
      </c>
      <c r="RG67">
        <v>5.9372689523455369E-2</v>
      </c>
      <c r="RH67">
        <v>8.8877493924697099E-2</v>
      </c>
      <c r="RI67">
        <v>0.13472699796199511</v>
      </c>
      <c r="RJ67">
        <v>0.20368125196183598</v>
      </c>
      <c r="RK67">
        <v>0.29986029568046296</v>
      </c>
      <c r="RL67">
        <v>0.40073417426211777</v>
      </c>
      <c r="RN67">
        <v>2.2526035145600462E-3</v>
      </c>
      <c r="RO67">
        <v>2.762650524293878E-3</v>
      </c>
      <c r="RP67">
        <v>3.5077962041987652E-3</v>
      </c>
      <c r="RQ67">
        <v>4.4425242709394581E-3</v>
      </c>
      <c r="RR67">
        <v>5.6211909700378338E-3</v>
      </c>
      <c r="RS67">
        <v>7.1161866962584372E-3</v>
      </c>
      <c r="RT67">
        <v>9.0248659038897287E-3</v>
      </c>
      <c r="RU67">
        <v>1.1479545955774858E-2</v>
      </c>
      <c r="RV67">
        <v>1.5355516783478195E-2</v>
      </c>
      <c r="RX67">
        <v>1.6096252829293969E-3</v>
      </c>
      <c r="RY67">
        <v>1.8765475522478259E-3</v>
      </c>
      <c r="RZ67">
        <v>2.1976180856028284E-3</v>
      </c>
      <c r="SA67">
        <v>2.5861556972778675E-3</v>
      </c>
      <c r="SB67">
        <v>3.172287996824761E-3</v>
      </c>
      <c r="SC67">
        <v>4.1533930159641788E-3</v>
      </c>
      <c r="SD67">
        <v>5.4129111202097539E-3</v>
      </c>
      <c r="SE67">
        <v>7.0397875585992377E-3</v>
      </c>
      <c r="SF67">
        <v>9.1559612379520962E-3</v>
      </c>
      <c r="SH67">
        <v>0.58190465697321148</v>
      </c>
      <c r="SI67">
        <v>0.46388417658949144</v>
      </c>
      <c r="SJ67">
        <v>0.36586826634748243</v>
      </c>
      <c r="SK67">
        <v>0.28283717108518103</v>
      </c>
      <c r="SL67">
        <v>0.21558094842937814</v>
      </c>
      <c r="SM67">
        <v>0.1503484647502247</v>
      </c>
      <c r="SN67">
        <v>0.10510700945837172</v>
      </c>
      <c r="SO67">
        <v>7.3374063099515135E-2</v>
      </c>
      <c r="SP67">
        <v>5.1063238244150079E-2</v>
      </c>
      <c r="SR67">
        <v>0.53604433508910576</v>
      </c>
      <c r="SS67">
        <v>0.40073417426211777</v>
      </c>
      <c r="ST67">
        <v>0.29986029568046296</v>
      </c>
      <c r="SU67">
        <v>0.20368125196183598</v>
      </c>
      <c r="SV67">
        <v>0.13472699796199511</v>
      </c>
      <c r="SW67">
        <v>8.8877493924697099E-2</v>
      </c>
      <c r="SX67">
        <v>5.9372689523455369E-2</v>
      </c>
      <c r="SY67">
        <v>3.8973288561632027E-2</v>
      </c>
      <c r="SZ67">
        <v>2.4735845756721817E-2</v>
      </c>
      <c r="TB67">
        <v>4.8104154802842523</v>
      </c>
      <c r="TC67">
        <v>4.4998987334951517</v>
      </c>
      <c r="TD67">
        <v>3.6077142304553753</v>
      </c>
      <c r="TE67">
        <v>2.8435335914748214</v>
      </c>
      <c r="TF67">
        <v>2.2003230666959341</v>
      </c>
      <c r="TG67">
        <v>1.7332555253530832</v>
      </c>
      <c r="TH67">
        <v>1.3679327021205472</v>
      </c>
      <c r="TI67">
        <v>1.0824205468030537</v>
      </c>
      <c r="TJ67">
        <v>0.87813545558503447</v>
      </c>
      <c r="TL67">
        <v>7.1374113233182577</v>
      </c>
      <c r="TM67">
        <v>6.3550197333734868</v>
      </c>
      <c r="TN67">
        <v>4.8847898015164537</v>
      </c>
      <c r="TO67">
        <v>3.4499435709392325</v>
      </c>
      <c r="TP67">
        <v>2.5353763268226954</v>
      </c>
      <c r="TQ67">
        <v>1.8934639460296236</v>
      </c>
      <c r="TR67">
        <v>1.4204410752076333</v>
      </c>
      <c r="TS67">
        <v>1.1097724086450169</v>
      </c>
      <c r="TT67">
        <v>0.88087035832557692</v>
      </c>
      <c r="TV67">
        <v>0.71841046157957567</v>
      </c>
      <c r="TW67">
        <v>0.87813545558503447</v>
      </c>
      <c r="TX67">
        <v>1.0824205468030537</v>
      </c>
      <c r="TY67">
        <v>1.3679327021205472</v>
      </c>
      <c r="TZ67">
        <v>1.7332555253530832</v>
      </c>
      <c r="UA67">
        <v>2.2003230666959341</v>
      </c>
      <c r="UB67">
        <v>2.8435335914748214</v>
      </c>
      <c r="UC67">
        <v>3.6077142304553753</v>
      </c>
      <c r="UD67">
        <v>4.4998987334951517</v>
      </c>
      <c r="UF67">
        <v>0.69350664427994513</v>
      </c>
      <c r="UG67">
        <v>0.88087035832557692</v>
      </c>
      <c r="UH67">
        <v>1.1097724086450169</v>
      </c>
      <c r="UI67">
        <v>1.4204410752076333</v>
      </c>
      <c r="UJ67">
        <v>1.8934639460296236</v>
      </c>
      <c r="UK67">
        <v>2.5353763268226954</v>
      </c>
      <c r="UL67">
        <v>3.4499435709392325</v>
      </c>
      <c r="UM67">
        <v>4.8847898015164537</v>
      </c>
      <c r="UN67">
        <v>6.3550197333734868</v>
      </c>
      <c r="UP67">
        <v>3.5134035265618632E-2</v>
      </c>
      <c r="UQ67">
        <v>5.1063238244150079E-2</v>
      </c>
      <c r="UR67">
        <v>7.3374063099515135E-2</v>
      </c>
      <c r="US67">
        <v>0.10510700945837172</v>
      </c>
      <c r="UT67">
        <v>0.1503484647502247</v>
      </c>
      <c r="UU67">
        <v>0.21558094842937814</v>
      </c>
      <c r="UV67">
        <v>0.28283717108518103</v>
      </c>
      <c r="UW67">
        <v>0.36586826634748243</v>
      </c>
      <c r="UX67">
        <v>0.46388417658949144</v>
      </c>
      <c r="UZ67">
        <v>1.560152499951043E-2</v>
      </c>
      <c r="VA67">
        <v>2.4735845756721817E-2</v>
      </c>
      <c r="VB67">
        <v>3.8973288561632027E-2</v>
      </c>
      <c r="VC67">
        <v>5.9372689523455369E-2</v>
      </c>
      <c r="VD67">
        <v>8.8877493924697099E-2</v>
      </c>
      <c r="VE67">
        <v>0.13472699796199511</v>
      </c>
      <c r="VF67">
        <v>0.20368125196183598</v>
      </c>
      <c r="VG67">
        <v>0.29986029568046296</v>
      </c>
      <c r="VH67">
        <v>0.40073417426211777</v>
      </c>
      <c r="VJ67">
        <v>2.2526035145600462E-3</v>
      </c>
      <c r="VK67">
        <v>2.762650524293878E-3</v>
      </c>
      <c r="VL67">
        <v>3.5077962041987652E-3</v>
      </c>
      <c r="VM67">
        <v>4.4425242709394581E-3</v>
      </c>
      <c r="VN67">
        <v>5.6211909700378338E-3</v>
      </c>
      <c r="VO67">
        <v>7.1161866962584372E-3</v>
      </c>
      <c r="VP67">
        <v>9.0248659038897287E-3</v>
      </c>
      <c r="VQ67">
        <v>1.1479545955774858E-2</v>
      </c>
      <c r="VR67">
        <v>1.5355516783478195E-2</v>
      </c>
      <c r="VT67">
        <v>1.6096252829293969E-3</v>
      </c>
      <c r="VU67">
        <v>1.8765475522478259E-3</v>
      </c>
      <c r="VV67">
        <v>2.1976180856028284E-3</v>
      </c>
      <c r="VW67">
        <v>2.5861556972778675E-3</v>
      </c>
      <c r="VX67">
        <v>3.172287996824761E-3</v>
      </c>
      <c r="VY67">
        <v>4.1533930159641788E-3</v>
      </c>
      <c r="VZ67">
        <v>5.4129111202097539E-3</v>
      </c>
      <c r="WA67">
        <v>7.0397875585992377E-3</v>
      </c>
      <c r="WB67">
        <v>9.1559612379520962E-3</v>
      </c>
      <c r="WC67">
        <v>1.1930609998032844E-2</v>
      </c>
    </row>
    <row r="68" spans="2:601">
      <c r="B68">
        <v>0.71352866847475127</v>
      </c>
      <c r="C68">
        <v>0.57513923223660435</v>
      </c>
      <c r="D68">
        <v>0.44978602153077429</v>
      </c>
      <c r="E68">
        <v>0.34659643396019513</v>
      </c>
      <c r="F68">
        <v>0.25885140000555507</v>
      </c>
      <c r="G68">
        <v>0.18357487134577991</v>
      </c>
      <c r="H68">
        <v>0.13066541521653979</v>
      </c>
      <c r="I68">
        <v>9.2066181214580212E-2</v>
      </c>
      <c r="J68">
        <v>6.3761055665044919E-2</v>
      </c>
      <c r="L68">
        <v>0.53755405075159157</v>
      </c>
      <c r="M68">
        <v>0.39225357507632647</v>
      </c>
      <c r="N68">
        <v>0.25617619480701337</v>
      </c>
      <c r="O68">
        <v>0.16346229310459326</v>
      </c>
      <c r="P68">
        <v>0.1045091329901882</v>
      </c>
      <c r="Q68">
        <v>6.6968298377294871E-2</v>
      </c>
      <c r="R68">
        <v>4.1783751727632372E-2</v>
      </c>
      <c r="S68">
        <v>2.4718330488330456E-2</v>
      </c>
      <c r="T68">
        <v>1.7306888539222302E-2</v>
      </c>
      <c r="V68">
        <v>4.0912411376635331</v>
      </c>
      <c r="W68">
        <v>3.4238097982439486</v>
      </c>
      <c r="X68">
        <v>2.7385795756257307</v>
      </c>
      <c r="Y68">
        <v>2.2987394569094075</v>
      </c>
      <c r="Z68">
        <v>2.0240640105602763</v>
      </c>
      <c r="AA68">
        <v>1.8077651483284345</v>
      </c>
      <c r="AB68">
        <v>1.5333552269489912</v>
      </c>
      <c r="AC68">
        <v>1.275666466143436</v>
      </c>
      <c r="AD68">
        <v>1.0616289914848933</v>
      </c>
      <c r="AF68">
        <v>9.1115800245043665</v>
      </c>
      <c r="AG68">
        <v>8.0562788044009945</v>
      </c>
      <c r="AH68">
        <v>5.9494479262994266</v>
      </c>
      <c r="AI68">
        <v>4.0709430721301159</v>
      </c>
      <c r="AJ68">
        <v>2.9513355049073478</v>
      </c>
      <c r="AK68">
        <v>2.1528585174332808</v>
      </c>
      <c r="AL68">
        <v>1.6108507341480964</v>
      </c>
      <c r="AM68">
        <v>1.2512775139050898</v>
      </c>
      <c r="AN68">
        <v>0.96889060643587765</v>
      </c>
      <c r="AP68">
        <v>0.8736813755304198</v>
      </c>
      <c r="AQ68">
        <v>1.0616289914848933</v>
      </c>
      <c r="AR68">
        <v>1.275666466143436</v>
      </c>
      <c r="AS68">
        <v>1.5333552269489912</v>
      </c>
      <c r="AT68">
        <v>1.8077651483284345</v>
      </c>
      <c r="AU68">
        <v>2.0240640105602763</v>
      </c>
      <c r="AV68">
        <v>2.2987394569094075</v>
      </c>
      <c r="AW68">
        <v>2.7385795756257307</v>
      </c>
      <c r="AX68">
        <v>3.4238097982439486</v>
      </c>
      <c r="AZ68">
        <v>0.73213582568487356</v>
      </c>
      <c r="BA68">
        <v>0.96889060643587765</v>
      </c>
      <c r="BB68">
        <v>1.2512775139050898</v>
      </c>
      <c r="BC68">
        <v>1.6108507341480964</v>
      </c>
      <c r="BD68">
        <v>2.1528585174332808</v>
      </c>
      <c r="BE68">
        <v>2.9513355049073478</v>
      </c>
      <c r="BF68">
        <v>4.0709430721301159</v>
      </c>
      <c r="BG68">
        <v>5.9494479262994266</v>
      </c>
      <c r="BH68">
        <v>8.0562788044009945</v>
      </c>
      <c r="BJ68">
        <v>4.3640970130496781E-2</v>
      </c>
      <c r="BK68">
        <v>6.3761055665044919E-2</v>
      </c>
      <c r="BL68">
        <v>9.2066181214580212E-2</v>
      </c>
      <c r="BM68">
        <v>0.13066541521653979</v>
      </c>
      <c r="BN68">
        <v>0.18357487134577991</v>
      </c>
      <c r="BO68">
        <v>0.25885140000555507</v>
      </c>
      <c r="BP68">
        <v>0.34659643396019513</v>
      </c>
      <c r="BQ68">
        <v>0.44978602153077429</v>
      </c>
      <c r="BR68">
        <v>0.57513923223660435</v>
      </c>
      <c r="BT68">
        <v>1.295120534411371E-2</v>
      </c>
      <c r="BU68">
        <v>1.7306888539222302E-2</v>
      </c>
      <c r="BV68">
        <v>2.4718330488330456E-2</v>
      </c>
      <c r="BW68">
        <v>4.1783751727632372E-2</v>
      </c>
      <c r="BX68">
        <v>6.6968298377294871E-2</v>
      </c>
      <c r="BY68">
        <v>0.1045091329901882</v>
      </c>
      <c r="BZ68">
        <v>0.16346229310459326</v>
      </c>
      <c r="CA68">
        <v>0.25617619480701337</v>
      </c>
      <c r="CB68">
        <v>0.39225357507632647</v>
      </c>
      <c r="CD68">
        <v>2.7914958667750668E-3</v>
      </c>
      <c r="CE68">
        <v>3.3520209468826667E-3</v>
      </c>
      <c r="CF68">
        <v>4.263673297231204E-3</v>
      </c>
      <c r="CG68">
        <v>5.4126485850646599E-3</v>
      </c>
      <c r="CH68">
        <v>6.8685939405690403E-3</v>
      </c>
      <c r="CI68">
        <v>8.7247647944684766E-3</v>
      </c>
      <c r="CJ68">
        <v>1.1195101121755249E-2</v>
      </c>
      <c r="CK68">
        <v>1.4485834467077699E-2</v>
      </c>
      <c r="CL68">
        <v>1.8834764087884828E-2</v>
      </c>
      <c r="CN68">
        <v>1.4455212706977682E-3</v>
      </c>
      <c r="CO68">
        <v>1.6893933936802136E-3</v>
      </c>
      <c r="CP68">
        <v>1.9832727330365901E-3</v>
      </c>
      <c r="CQ68">
        <v>2.3395664408619433E-3</v>
      </c>
      <c r="CR68">
        <v>2.7743542073588338E-3</v>
      </c>
      <c r="CS68">
        <v>3.3086678035378451E-3</v>
      </c>
      <c r="CT68">
        <v>4.0770097552210857E-3</v>
      </c>
      <c r="CU68">
        <v>5.4695748955226383E-3</v>
      </c>
      <c r="CV68">
        <v>7.2989074306174769E-3</v>
      </c>
      <c r="CX68">
        <v>0.71352866847475127</v>
      </c>
      <c r="CY68">
        <v>0.57513923223660435</v>
      </c>
      <c r="CZ68">
        <v>0.44978602153077429</v>
      </c>
      <c r="DA68">
        <v>0.34659643396019513</v>
      </c>
      <c r="DB68">
        <v>0.25885140000555507</v>
      </c>
      <c r="DC68">
        <v>0.18357487134577991</v>
      </c>
      <c r="DD68">
        <v>0.13066541521653979</v>
      </c>
      <c r="DE68">
        <v>9.2066181214580212E-2</v>
      </c>
      <c r="DF68">
        <v>6.3761055665044919E-2</v>
      </c>
      <c r="DH68">
        <v>0.53755405075159157</v>
      </c>
      <c r="DI68">
        <v>0.39225357507632647</v>
      </c>
      <c r="DJ68">
        <v>0.25617619480701337</v>
      </c>
      <c r="DK68">
        <v>0.16346229310459326</v>
      </c>
      <c r="DL68">
        <v>0.1045091329901882</v>
      </c>
      <c r="DM68">
        <v>6.6968298377294871E-2</v>
      </c>
      <c r="DN68">
        <v>4.1783751727632372E-2</v>
      </c>
      <c r="DO68">
        <v>2.4718330488330456E-2</v>
      </c>
      <c r="DP68">
        <v>1.7306888539222302E-2</v>
      </c>
      <c r="DR68">
        <v>4.0912411376635331</v>
      </c>
      <c r="DS68">
        <v>3.4238097982439486</v>
      </c>
      <c r="DT68">
        <v>2.7385795756257307</v>
      </c>
      <c r="DU68">
        <v>2.2987394569094075</v>
      </c>
      <c r="DV68">
        <v>2.0240640105602763</v>
      </c>
      <c r="DW68">
        <v>1.8077651483284345</v>
      </c>
      <c r="DX68">
        <v>1.5333552269489912</v>
      </c>
      <c r="DY68">
        <v>1.275666466143436</v>
      </c>
      <c r="DZ68">
        <v>1.0616289914848933</v>
      </c>
      <c r="EB68">
        <v>9.1115800245043665</v>
      </c>
      <c r="EC68">
        <v>8.0562788044009945</v>
      </c>
      <c r="ED68">
        <v>5.9494479262994266</v>
      </c>
      <c r="EE68">
        <v>4.0709430721301159</v>
      </c>
      <c r="EF68">
        <v>2.9513355049073478</v>
      </c>
      <c r="EG68">
        <v>2.1528585174332808</v>
      </c>
      <c r="EH68">
        <v>1.6108507341480964</v>
      </c>
      <c r="EI68">
        <v>1.2512775139050898</v>
      </c>
      <c r="EJ68">
        <v>0.96889060643587765</v>
      </c>
      <c r="EL68">
        <v>0.8736813755304198</v>
      </c>
      <c r="EM68">
        <v>1.0616289914848933</v>
      </c>
      <c r="EN68">
        <v>1.275666466143436</v>
      </c>
      <c r="EO68">
        <v>1.5333552269489912</v>
      </c>
      <c r="EP68">
        <v>1.8077651483284345</v>
      </c>
      <c r="EQ68">
        <v>2.0240640105602763</v>
      </c>
      <c r="ER68">
        <v>2.2987394569094075</v>
      </c>
      <c r="ES68">
        <v>2.7385795756257307</v>
      </c>
      <c r="ET68">
        <v>3.4238097982439486</v>
      </c>
      <c r="EV68">
        <v>0.73213582568487356</v>
      </c>
      <c r="EW68">
        <v>0.96889060643587765</v>
      </c>
      <c r="EX68">
        <v>1.2512775139050898</v>
      </c>
      <c r="EY68">
        <v>1.6108507341480964</v>
      </c>
      <c r="EZ68">
        <v>2.1528585174332808</v>
      </c>
      <c r="FA68">
        <v>2.9513355049073478</v>
      </c>
      <c r="FB68">
        <v>4.0709430721301159</v>
      </c>
      <c r="FC68">
        <v>5.9494479262994266</v>
      </c>
      <c r="FD68">
        <v>8.0562788044009945</v>
      </c>
      <c r="FF68">
        <v>4.3640970130496781E-2</v>
      </c>
      <c r="FG68">
        <v>6.3761055665044919E-2</v>
      </c>
      <c r="FH68">
        <v>9.2066181214580212E-2</v>
      </c>
      <c r="FI68">
        <v>0.13066541521653979</v>
      </c>
      <c r="FJ68">
        <v>0.18357487134577991</v>
      </c>
      <c r="FK68">
        <v>0.25885140000555507</v>
      </c>
      <c r="FL68">
        <v>0.34659643396019513</v>
      </c>
      <c r="FM68">
        <v>0.44978602153077429</v>
      </c>
      <c r="FN68">
        <v>0.57513923223660435</v>
      </c>
      <c r="FP68">
        <v>1.295120534411371E-2</v>
      </c>
      <c r="FQ68">
        <v>1.7306888539222302E-2</v>
      </c>
      <c r="FR68">
        <v>2.4718330488330456E-2</v>
      </c>
      <c r="FS68">
        <v>4.1783751727632372E-2</v>
      </c>
      <c r="FT68">
        <v>6.6968298377294871E-2</v>
      </c>
      <c r="FU68">
        <v>0.1045091329901882</v>
      </c>
      <c r="FV68">
        <v>0.16346229310459326</v>
      </c>
      <c r="FW68">
        <v>0.25617619480701337</v>
      </c>
      <c r="FX68">
        <v>0.39225357507632647</v>
      </c>
      <c r="FZ68">
        <v>2.7914958667750668E-3</v>
      </c>
      <c r="GA68">
        <v>3.3520209468826667E-3</v>
      </c>
      <c r="GB68">
        <v>4.263673297231204E-3</v>
      </c>
      <c r="GC68">
        <v>5.4126485850646599E-3</v>
      </c>
      <c r="GD68">
        <v>6.8685939405690403E-3</v>
      </c>
      <c r="GE68">
        <v>8.7247647944684766E-3</v>
      </c>
      <c r="GF68">
        <v>1.1195101121755249E-2</v>
      </c>
      <c r="GG68">
        <v>1.4485834467077699E-2</v>
      </c>
      <c r="GH68">
        <v>1.8834764087884828E-2</v>
      </c>
      <c r="GJ68">
        <v>1.4455212706977682E-3</v>
      </c>
      <c r="GK68">
        <v>1.6893933936802136E-3</v>
      </c>
      <c r="GL68">
        <v>1.9832727330365901E-3</v>
      </c>
      <c r="GM68">
        <v>2.3395664408619433E-3</v>
      </c>
      <c r="GN68">
        <v>2.7743542073588338E-3</v>
      </c>
      <c r="GO68">
        <v>3.3086678035378451E-3</v>
      </c>
      <c r="GP68">
        <v>4.0770097552210857E-3</v>
      </c>
      <c r="GQ68">
        <v>5.4695748955226383E-3</v>
      </c>
      <c r="GR68">
        <v>7.2989074306174769E-3</v>
      </c>
      <c r="GT68">
        <v>0.45810367761961757</v>
      </c>
      <c r="GU68">
        <v>0.38078814723361815</v>
      </c>
      <c r="GV68">
        <v>0.31290995236611335</v>
      </c>
      <c r="GW68">
        <v>0.25648553826748566</v>
      </c>
      <c r="GX68">
        <v>0.20399898149096049</v>
      </c>
      <c r="GY68">
        <v>0.16197719465353685</v>
      </c>
      <c r="GZ68">
        <v>0.1261061837534623</v>
      </c>
      <c r="HA68">
        <v>9.1286993847096654E-2</v>
      </c>
      <c r="HB68">
        <v>6.6082286976121105E-2</v>
      </c>
      <c r="HD68">
        <v>0.20931501640645192</v>
      </c>
      <c r="HE68">
        <v>0.14310019125956941</v>
      </c>
      <c r="HF68">
        <v>9.2916083983318742E-2</v>
      </c>
      <c r="HG68">
        <v>6.1684475831524609E-2</v>
      </c>
      <c r="HH68">
        <v>4.1998068069101384E-2</v>
      </c>
      <c r="HI68">
        <v>2.7533822767321053E-2</v>
      </c>
      <c r="HJ68">
        <v>1.6989997319767379E-2</v>
      </c>
      <c r="HK68">
        <v>1.2677524518349042E-2</v>
      </c>
      <c r="HL68">
        <v>9.657183273244269E-3</v>
      </c>
      <c r="HN68">
        <v>3.4275501308868099</v>
      </c>
      <c r="HO68">
        <v>3.230450739375148</v>
      </c>
      <c r="HP68">
        <v>2.7785182050766948</v>
      </c>
      <c r="HQ68">
        <v>2.1958330595235278</v>
      </c>
      <c r="HR68">
        <v>1.6605216480952922</v>
      </c>
      <c r="HS68">
        <v>1.3003328250569672</v>
      </c>
      <c r="HT68">
        <v>1.0371488229742305</v>
      </c>
      <c r="HU68">
        <v>0.82515186654445427</v>
      </c>
      <c r="HV68">
        <v>0.66420809246932133</v>
      </c>
      <c r="HX68">
        <v>4.0445737371187178</v>
      </c>
      <c r="HY68">
        <v>2.7807218961630507</v>
      </c>
      <c r="HZ68">
        <v>2.1154932911591247</v>
      </c>
      <c r="IA68">
        <v>2.0648555883252651</v>
      </c>
      <c r="IB68">
        <v>1.5095342654533315</v>
      </c>
      <c r="IC68">
        <v>0.9900569977884629</v>
      </c>
      <c r="ID68">
        <v>0.70038103862263779</v>
      </c>
      <c r="IE68">
        <v>0.52675964172898171</v>
      </c>
      <c r="IF68">
        <v>0.39677277263918492</v>
      </c>
      <c r="IH68">
        <v>0.54765095074417081</v>
      </c>
      <c r="II68">
        <v>0.66420809246932133</v>
      </c>
      <c r="IJ68">
        <v>0.82515186654445427</v>
      </c>
      <c r="IK68">
        <v>1.0371488229742305</v>
      </c>
      <c r="IL68">
        <v>1.3003328250569672</v>
      </c>
      <c r="IM68">
        <v>1.6605216480952922</v>
      </c>
      <c r="IN68">
        <v>2.1958330595235278</v>
      </c>
      <c r="IO68">
        <v>2.7785182050766948</v>
      </c>
      <c r="IP68">
        <v>3.230450739375148</v>
      </c>
      <c r="IR68">
        <v>0.2919788193365318</v>
      </c>
      <c r="IS68">
        <v>0.39677277263918492</v>
      </c>
      <c r="IT68">
        <v>0.52675964172898171</v>
      </c>
      <c r="IU68">
        <v>0.70038103862263779</v>
      </c>
      <c r="IV68">
        <v>0.9900569977884629</v>
      </c>
      <c r="IW68">
        <v>1.5095342654533315</v>
      </c>
      <c r="IX68">
        <v>2.0648555883252651</v>
      </c>
      <c r="IY68">
        <v>2.1154932911591247</v>
      </c>
      <c r="IZ68">
        <v>2.7807218961630507</v>
      </c>
      <c r="JB68">
        <v>4.765540540444347E-2</v>
      </c>
      <c r="JC68">
        <v>6.6082286976121105E-2</v>
      </c>
      <c r="JD68">
        <v>9.1286993847096654E-2</v>
      </c>
      <c r="JE68">
        <v>0.1261061837534623</v>
      </c>
      <c r="JF68">
        <v>0.16197719465353685</v>
      </c>
      <c r="JG68">
        <v>0.20399898149096049</v>
      </c>
      <c r="JH68">
        <v>0.25648553826748566</v>
      </c>
      <c r="JI68">
        <v>0.31290995236611335</v>
      </c>
      <c r="JJ68">
        <v>0.38078814723361815</v>
      </c>
      <c r="JL68">
        <v>7.3526609864275651E-3</v>
      </c>
      <c r="JM68">
        <v>9.657183273244269E-3</v>
      </c>
      <c r="JN68">
        <v>1.2677524518349042E-2</v>
      </c>
      <c r="JO68">
        <v>1.6989997319767379E-2</v>
      </c>
      <c r="JP68">
        <v>2.7533822767321053E-2</v>
      </c>
      <c r="JQ68">
        <v>4.1998068069101384E-2</v>
      </c>
      <c r="JR68">
        <v>6.1684475831524609E-2</v>
      </c>
      <c r="JS68">
        <v>9.2916083983318742E-2</v>
      </c>
      <c r="JT68">
        <v>0.14310019125956941</v>
      </c>
      <c r="JV68">
        <v>2.931608676156933E-3</v>
      </c>
      <c r="JW68">
        <v>3.6019140028020315E-3</v>
      </c>
      <c r="JX68">
        <v>4.4267649599198308E-3</v>
      </c>
      <c r="JY68">
        <v>5.4468416896407855E-3</v>
      </c>
      <c r="JZ68">
        <v>6.7152562119838343E-3</v>
      </c>
      <c r="KA68">
        <v>8.5332327105112054E-3</v>
      </c>
      <c r="KB68">
        <v>1.2632064572651364E-2</v>
      </c>
      <c r="KC68">
        <v>1.8041224673203939E-2</v>
      </c>
      <c r="KD68">
        <v>2.5209505464819412E-2</v>
      </c>
      <c r="KF68">
        <v>1.0234886099107069E-3</v>
      </c>
      <c r="KG68">
        <v>1.1919547575746066E-3</v>
      </c>
      <c r="KH68">
        <v>1.3934543146523878E-3</v>
      </c>
      <c r="KI68">
        <v>1.6357333822193982E-3</v>
      </c>
      <c r="KJ68">
        <v>1.9286832858171818E-3</v>
      </c>
      <c r="KK68">
        <v>2.2850323849376085E-3</v>
      </c>
      <c r="KL68">
        <v>2.7212942256608667E-3</v>
      </c>
      <c r="KM68">
        <v>3.2590797960806751E-3</v>
      </c>
      <c r="KN68">
        <v>4.2202954481065343E-3</v>
      </c>
      <c r="KP68">
        <v>0.45810367761961757</v>
      </c>
      <c r="KQ68">
        <v>0.38078814723361815</v>
      </c>
      <c r="KR68">
        <v>0.31290995236611335</v>
      </c>
      <c r="KS68">
        <v>0.25648553826748566</v>
      </c>
      <c r="KT68">
        <v>0.20399898149096049</v>
      </c>
      <c r="KU68">
        <v>0.16197719465353685</v>
      </c>
      <c r="KV68">
        <v>0.1261061837534623</v>
      </c>
      <c r="KW68">
        <v>9.1286993847096654E-2</v>
      </c>
      <c r="KX68">
        <v>6.6082286976121105E-2</v>
      </c>
      <c r="KZ68">
        <v>0.20931501640645192</v>
      </c>
      <c r="LA68">
        <v>0.14310019125956941</v>
      </c>
      <c r="LB68">
        <v>9.2916083983318742E-2</v>
      </c>
      <c r="LC68">
        <v>6.1684475831524609E-2</v>
      </c>
      <c r="LD68">
        <v>4.1998068069101384E-2</v>
      </c>
      <c r="LE68">
        <v>2.7533822767321053E-2</v>
      </c>
      <c r="LF68">
        <v>1.6989997319767379E-2</v>
      </c>
      <c r="LG68">
        <v>1.2677524518349042E-2</v>
      </c>
      <c r="LH68">
        <v>9.657183273244269E-3</v>
      </c>
      <c r="LJ68">
        <v>3.4275501308868099</v>
      </c>
      <c r="LK68">
        <v>3.230450739375148</v>
      </c>
      <c r="LL68">
        <v>2.7785182050766948</v>
      </c>
      <c r="LM68">
        <v>2.1958330595235278</v>
      </c>
      <c r="LN68">
        <v>1.6605216480952922</v>
      </c>
      <c r="LO68">
        <v>1.3003328250569672</v>
      </c>
      <c r="LP68">
        <v>1.0371488229742305</v>
      </c>
      <c r="LQ68">
        <v>0.82515186654445427</v>
      </c>
      <c r="LR68">
        <v>0.66420809246932133</v>
      </c>
      <c r="LT68">
        <v>4.0445737371187178</v>
      </c>
      <c r="LU68">
        <v>2.7807218961630507</v>
      </c>
      <c r="LV68">
        <v>2.1154932911591247</v>
      </c>
      <c r="LW68">
        <v>2.0648555883252651</v>
      </c>
      <c r="LX68">
        <v>1.5095342654533315</v>
      </c>
      <c r="LY68">
        <v>0.9900569977884629</v>
      </c>
      <c r="LZ68">
        <v>0.70038103862263779</v>
      </c>
      <c r="MA68">
        <v>0.52675964172898171</v>
      </c>
      <c r="MB68">
        <v>0.39677277263918492</v>
      </c>
      <c r="MD68">
        <v>0.54765095074417081</v>
      </c>
      <c r="ME68">
        <v>0.66420809246932133</v>
      </c>
      <c r="MF68">
        <v>0.82515186654445427</v>
      </c>
      <c r="MG68">
        <v>1.0371488229742305</v>
      </c>
      <c r="MH68">
        <v>1.3003328250569672</v>
      </c>
      <c r="MI68">
        <v>1.6605216480952922</v>
      </c>
      <c r="MJ68">
        <v>2.1958330595235278</v>
      </c>
      <c r="MK68">
        <v>2.7785182050766948</v>
      </c>
      <c r="ML68">
        <v>3.230450739375148</v>
      </c>
      <c r="MN68">
        <v>0.2919788193365318</v>
      </c>
      <c r="MO68">
        <v>0.39677277263918492</v>
      </c>
      <c r="MP68">
        <v>0.52675964172898171</v>
      </c>
      <c r="MQ68">
        <v>0.70038103862263779</v>
      </c>
      <c r="MR68">
        <v>0.9900569977884629</v>
      </c>
      <c r="MS68">
        <v>1.5095342654533315</v>
      </c>
      <c r="MT68">
        <v>2.0648555883252651</v>
      </c>
      <c r="MU68">
        <v>2.1154932911591247</v>
      </c>
      <c r="MV68">
        <v>2.7807218961630507</v>
      </c>
      <c r="MX68">
        <v>4.765540540444347E-2</v>
      </c>
      <c r="MY68">
        <v>6.6082286976121105E-2</v>
      </c>
      <c r="MZ68">
        <v>9.1286993847096654E-2</v>
      </c>
      <c r="NA68">
        <v>0.1261061837534623</v>
      </c>
      <c r="NB68">
        <v>0.16197719465353685</v>
      </c>
      <c r="NC68">
        <v>0.20399898149096049</v>
      </c>
      <c r="ND68">
        <v>0.25648553826748566</v>
      </c>
      <c r="NE68">
        <v>0.31290995236611335</v>
      </c>
      <c r="NF68">
        <v>0.38078814723361815</v>
      </c>
      <c r="NH68">
        <v>7.3526609864275651E-3</v>
      </c>
      <c r="NI68">
        <v>9.657183273244269E-3</v>
      </c>
      <c r="NJ68">
        <v>1.2677524518349042E-2</v>
      </c>
      <c r="NK68">
        <v>1.6989997319767379E-2</v>
      </c>
      <c r="NL68">
        <v>2.7533822767321053E-2</v>
      </c>
      <c r="NM68">
        <v>4.1998068069101384E-2</v>
      </c>
      <c r="NN68">
        <v>6.1684475831524609E-2</v>
      </c>
      <c r="NO68">
        <v>9.2916083983318742E-2</v>
      </c>
      <c r="NP68">
        <v>0.14310019125956941</v>
      </c>
      <c r="NR68">
        <v>2.931608676156933E-3</v>
      </c>
      <c r="NS68">
        <v>3.6019140028020315E-3</v>
      </c>
      <c r="NT68">
        <v>4.4267649599198308E-3</v>
      </c>
      <c r="NU68">
        <v>5.4468416896407855E-3</v>
      </c>
      <c r="NV68">
        <v>6.7152562119838343E-3</v>
      </c>
      <c r="NW68">
        <v>8.5332327105112054E-3</v>
      </c>
      <c r="NX68">
        <v>1.2632064572651364E-2</v>
      </c>
      <c r="NY68">
        <v>1.8041224673203939E-2</v>
      </c>
      <c r="NZ68">
        <v>2.5209505464819412E-2</v>
      </c>
      <c r="OB68">
        <v>1.0234886099107069E-3</v>
      </c>
      <c r="OC68">
        <v>1.1919547575746066E-3</v>
      </c>
      <c r="OD68">
        <v>1.3934543146523878E-3</v>
      </c>
      <c r="OE68">
        <v>1.6357333822193982E-3</v>
      </c>
      <c r="OF68">
        <v>1.9286832858171818E-3</v>
      </c>
      <c r="OG68">
        <v>2.2850323849376085E-3</v>
      </c>
      <c r="OH68">
        <v>2.7212942256608667E-3</v>
      </c>
      <c r="OI68">
        <v>3.2590797960806751E-3</v>
      </c>
      <c r="OJ68">
        <v>4.2202954481065343E-3</v>
      </c>
      <c r="OL68">
        <v>0.59182977678371484</v>
      </c>
      <c r="OM68">
        <v>0.4861058124442974</v>
      </c>
      <c r="ON68">
        <v>0.39320892097767746</v>
      </c>
      <c r="OO68">
        <v>0.31239522501011269</v>
      </c>
      <c r="OP68">
        <v>0.24568823433696607</v>
      </c>
      <c r="OQ68">
        <v>0.19162557936059016</v>
      </c>
      <c r="OR68">
        <v>0.13727366777666014</v>
      </c>
      <c r="OS68">
        <v>9.876747748947716E-2</v>
      </c>
      <c r="OT68">
        <v>7.108000829038652E-2</v>
      </c>
      <c r="OV68">
        <v>0.42091648360745526</v>
      </c>
      <c r="OW68">
        <v>0.30691474007536268</v>
      </c>
      <c r="OX68">
        <v>0.20127530522508383</v>
      </c>
      <c r="OY68">
        <v>0.12908432435697689</v>
      </c>
      <c r="OZ68">
        <v>8.3203244484994554E-2</v>
      </c>
      <c r="PA68">
        <v>5.406056810393866E-2</v>
      </c>
      <c r="PB68">
        <v>3.4118760175385371E-2</v>
      </c>
      <c r="PC68">
        <v>2.036259273280764E-2</v>
      </c>
      <c r="PD68">
        <v>1.4565513581007827E-2</v>
      </c>
      <c r="PF68">
        <v>3.473859737877266</v>
      </c>
      <c r="PG68">
        <v>3.1751523965956574</v>
      </c>
      <c r="PH68">
        <v>2.6947928217917592</v>
      </c>
      <c r="PI68">
        <v>2.259663963962129</v>
      </c>
      <c r="PJ68">
        <v>1.8909566398442079</v>
      </c>
      <c r="PK68">
        <v>1.5851191370829314</v>
      </c>
      <c r="PL68">
        <v>1.2873358794714556</v>
      </c>
      <c r="PM68">
        <v>1.0363279935288892</v>
      </c>
      <c r="PN68">
        <v>0.84453211515011195</v>
      </c>
      <c r="PP68">
        <v>9.5401843736563841</v>
      </c>
      <c r="PQ68">
        <v>7.4801038039528134</v>
      </c>
      <c r="PR68">
        <v>5.1366486065975572</v>
      </c>
      <c r="PS68">
        <v>3.6343571748481338</v>
      </c>
      <c r="PT68">
        <v>2.5997794441895867</v>
      </c>
      <c r="PU68">
        <v>1.8292749856224821</v>
      </c>
      <c r="PV68">
        <v>1.3349764700369053</v>
      </c>
      <c r="PW68">
        <v>1.0139154969554243</v>
      </c>
      <c r="PX68">
        <v>0.77235072057523524</v>
      </c>
      <c r="PZ68">
        <v>0.70975137945716937</v>
      </c>
      <c r="QA68">
        <v>0.84453211515011195</v>
      </c>
      <c r="QB68">
        <v>1.0363279935288892</v>
      </c>
      <c r="QC68">
        <v>1.2873358794714556</v>
      </c>
      <c r="QD68">
        <v>1.5851191370829314</v>
      </c>
      <c r="QE68">
        <v>1.8909566398442079</v>
      </c>
      <c r="QF68">
        <v>2.259663963962129</v>
      </c>
      <c r="QG68">
        <v>2.6947928217917592</v>
      </c>
      <c r="QH68">
        <v>3.1751523965956574</v>
      </c>
      <c r="QJ68">
        <v>0.57626762841895529</v>
      </c>
      <c r="QK68">
        <v>0.77235072057523524</v>
      </c>
      <c r="QL68">
        <v>1.0139154969554243</v>
      </c>
      <c r="QM68">
        <v>1.3349764700369053</v>
      </c>
      <c r="QN68">
        <v>1.8292749856224821</v>
      </c>
      <c r="QO68">
        <v>2.5997794441895867</v>
      </c>
      <c r="QP68">
        <v>3.6343571748481338</v>
      </c>
      <c r="QQ68">
        <v>5.1366486065975572</v>
      </c>
      <c r="QR68">
        <v>7.4801038039528134</v>
      </c>
      <c r="QT68">
        <v>5.0747851217203939E-2</v>
      </c>
      <c r="QU68">
        <v>7.108000829038652E-2</v>
      </c>
      <c r="QV68">
        <v>9.876747748947716E-2</v>
      </c>
      <c r="QW68">
        <v>0.13727366777666014</v>
      </c>
      <c r="QX68">
        <v>0.19162557936059016</v>
      </c>
      <c r="QY68">
        <v>0.24568823433696607</v>
      </c>
      <c r="QZ68">
        <v>0.31239522501011269</v>
      </c>
      <c r="RA68">
        <v>0.39320892097767746</v>
      </c>
      <c r="RB68">
        <v>0.4861058124442974</v>
      </c>
      <c r="RD68">
        <v>1.0990420406802032E-2</v>
      </c>
      <c r="RE68">
        <v>1.4565513581007827E-2</v>
      </c>
      <c r="RF68">
        <v>2.036259273280764E-2</v>
      </c>
      <c r="RG68">
        <v>3.4118760175385371E-2</v>
      </c>
      <c r="RH68">
        <v>5.406056810393866E-2</v>
      </c>
      <c r="RI68">
        <v>8.3203244484994554E-2</v>
      </c>
      <c r="RJ68">
        <v>0.12908432435697689</v>
      </c>
      <c r="RK68">
        <v>0.20127530522508383</v>
      </c>
      <c r="RL68">
        <v>0.30691474007536268</v>
      </c>
      <c r="RN68">
        <v>3.0935682810193594E-3</v>
      </c>
      <c r="RO68">
        <v>3.8554880885870186E-3</v>
      </c>
      <c r="RP68">
        <v>4.8024238123556872E-3</v>
      </c>
      <c r="RQ68">
        <v>5.9853735455630518E-3</v>
      </c>
      <c r="RR68">
        <v>7.4716158603790528E-3</v>
      </c>
      <c r="RS68">
        <v>9.3507220179720584E-3</v>
      </c>
      <c r="RT68">
        <v>1.1743121356465379E-2</v>
      </c>
      <c r="RU68">
        <v>1.7176411558374838E-2</v>
      </c>
      <c r="RV68">
        <v>2.5151926099645439E-2</v>
      </c>
      <c r="RX68">
        <v>1.2797213460047155E-3</v>
      </c>
      <c r="RY68">
        <v>1.4937813257994844E-3</v>
      </c>
      <c r="RZ68">
        <v>1.7511065713312977E-3</v>
      </c>
      <c r="SA68">
        <v>2.0622461395927239E-3</v>
      </c>
      <c r="SB68">
        <v>2.4408109492206867E-3</v>
      </c>
      <c r="SC68">
        <v>2.9045177191713532E-3</v>
      </c>
      <c r="SD68">
        <v>3.5455268550472563E-3</v>
      </c>
      <c r="SE68">
        <v>4.7330562265361408E-3</v>
      </c>
      <c r="SF68">
        <v>6.2801111324470417E-3</v>
      </c>
      <c r="SH68">
        <v>0.59182977678371484</v>
      </c>
      <c r="SI68">
        <v>0.4861058124442974</v>
      </c>
      <c r="SJ68">
        <v>0.39320892097767746</v>
      </c>
      <c r="SK68">
        <v>0.31239522501011269</v>
      </c>
      <c r="SL68">
        <v>0.24568823433696607</v>
      </c>
      <c r="SM68">
        <v>0.19162557936059016</v>
      </c>
      <c r="SN68">
        <v>0.13727366777666014</v>
      </c>
      <c r="SO68">
        <v>9.876747748947716E-2</v>
      </c>
      <c r="SP68">
        <v>7.108000829038652E-2</v>
      </c>
      <c r="SR68">
        <v>0.42091648360745526</v>
      </c>
      <c r="SS68">
        <v>0.30691474007536268</v>
      </c>
      <c r="ST68">
        <v>0.20127530522508383</v>
      </c>
      <c r="SU68">
        <v>0.12908432435697689</v>
      </c>
      <c r="SV68">
        <v>8.3203244484994554E-2</v>
      </c>
      <c r="SW68">
        <v>5.406056810393866E-2</v>
      </c>
      <c r="SX68">
        <v>3.4118760175385371E-2</v>
      </c>
      <c r="SY68">
        <v>2.036259273280764E-2</v>
      </c>
      <c r="SZ68">
        <v>1.4565513581007827E-2</v>
      </c>
      <c r="TB68">
        <v>3.473859737877266</v>
      </c>
      <c r="TC68">
        <v>3.1751523965956574</v>
      </c>
      <c r="TD68">
        <v>2.6947928217917592</v>
      </c>
      <c r="TE68">
        <v>2.259663963962129</v>
      </c>
      <c r="TF68">
        <v>1.8909566398442079</v>
      </c>
      <c r="TG68">
        <v>1.5851191370829314</v>
      </c>
      <c r="TH68">
        <v>1.2873358794714556</v>
      </c>
      <c r="TI68">
        <v>1.0363279935288892</v>
      </c>
      <c r="TJ68">
        <v>0.84453211515011195</v>
      </c>
      <c r="TL68">
        <v>9.5401843736563841</v>
      </c>
      <c r="TM68">
        <v>7.4801038039528134</v>
      </c>
      <c r="TN68">
        <v>5.1366486065975572</v>
      </c>
      <c r="TO68">
        <v>3.6343571748481338</v>
      </c>
      <c r="TP68">
        <v>2.5997794441895867</v>
      </c>
      <c r="TQ68">
        <v>1.8292749856224821</v>
      </c>
      <c r="TR68">
        <v>1.3349764700369053</v>
      </c>
      <c r="TS68">
        <v>1.0139154969554243</v>
      </c>
      <c r="TT68">
        <v>0.77235072057523524</v>
      </c>
      <c r="TV68">
        <v>0.70975137945716937</v>
      </c>
      <c r="TW68">
        <v>0.84453211515011195</v>
      </c>
      <c r="TX68">
        <v>1.0363279935288892</v>
      </c>
      <c r="TY68">
        <v>1.2873358794714556</v>
      </c>
      <c r="TZ68">
        <v>1.5851191370829314</v>
      </c>
      <c r="UA68">
        <v>1.8909566398442079</v>
      </c>
      <c r="UB68">
        <v>2.259663963962129</v>
      </c>
      <c r="UC68">
        <v>2.6947928217917592</v>
      </c>
      <c r="UD68">
        <v>3.1751523965956574</v>
      </c>
      <c r="UF68">
        <v>0.57626762841895529</v>
      </c>
      <c r="UG68">
        <v>0.77235072057523524</v>
      </c>
      <c r="UH68">
        <v>1.0139154969554243</v>
      </c>
      <c r="UI68">
        <v>1.3349764700369053</v>
      </c>
      <c r="UJ68">
        <v>1.8292749856224821</v>
      </c>
      <c r="UK68">
        <v>2.5997794441895867</v>
      </c>
      <c r="UL68">
        <v>3.6343571748481338</v>
      </c>
      <c r="UM68">
        <v>5.1366486065975572</v>
      </c>
      <c r="UN68">
        <v>7.4801038039528134</v>
      </c>
      <c r="UP68">
        <v>5.0747851217203939E-2</v>
      </c>
      <c r="UQ68">
        <v>7.108000829038652E-2</v>
      </c>
      <c r="UR68">
        <v>9.876747748947716E-2</v>
      </c>
      <c r="US68">
        <v>0.13727366777666014</v>
      </c>
      <c r="UT68">
        <v>0.19162557936059016</v>
      </c>
      <c r="UU68">
        <v>0.24568823433696607</v>
      </c>
      <c r="UV68">
        <v>0.31239522501011269</v>
      </c>
      <c r="UW68">
        <v>0.39320892097767746</v>
      </c>
      <c r="UX68">
        <v>0.4861058124442974</v>
      </c>
      <c r="UZ68">
        <v>1.0990420406802032E-2</v>
      </c>
      <c r="VA68">
        <v>1.4565513581007827E-2</v>
      </c>
      <c r="VB68">
        <v>2.036259273280764E-2</v>
      </c>
      <c r="VC68">
        <v>3.4118760175385371E-2</v>
      </c>
      <c r="VD68">
        <v>5.406056810393866E-2</v>
      </c>
      <c r="VE68">
        <v>8.3203244484994554E-2</v>
      </c>
      <c r="VF68">
        <v>0.12908432435697689</v>
      </c>
      <c r="VG68">
        <v>0.20127530522508383</v>
      </c>
      <c r="VH68">
        <v>0.30691474007536268</v>
      </c>
      <c r="VJ68">
        <v>3.0935682810193594E-3</v>
      </c>
      <c r="VK68">
        <v>3.8554880885870186E-3</v>
      </c>
      <c r="VL68">
        <v>4.8024238123556872E-3</v>
      </c>
      <c r="VM68">
        <v>5.9853735455630518E-3</v>
      </c>
      <c r="VN68">
        <v>7.4716158603790528E-3</v>
      </c>
      <c r="VO68">
        <v>9.3507220179720584E-3</v>
      </c>
      <c r="VP68">
        <v>1.1743121356465379E-2</v>
      </c>
      <c r="VQ68">
        <v>1.7176411558374838E-2</v>
      </c>
      <c r="VR68">
        <v>2.5151926099645439E-2</v>
      </c>
      <c r="VT68">
        <v>1.2797213460047155E-3</v>
      </c>
      <c r="VU68">
        <v>1.4937813257994844E-3</v>
      </c>
      <c r="VV68">
        <v>1.7511065713312977E-3</v>
      </c>
      <c r="VW68">
        <v>2.0622461395927239E-3</v>
      </c>
      <c r="VX68">
        <v>2.4408109492206867E-3</v>
      </c>
      <c r="VY68">
        <v>2.9045177191713532E-3</v>
      </c>
      <c r="VZ68">
        <v>3.5455268550472563E-3</v>
      </c>
      <c r="WA68">
        <v>4.7330562265361408E-3</v>
      </c>
      <c r="WB68">
        <v>6.2801111324470417E-3</v>
      </c>
      <c r="WC68">
        <v>8.3090165523469085E-3</v>
      </c>
    </row>
    <row r="69" spans="2:601">
      <c r="B69">
        <v>0.7081381383497094</v>
      </c>
      <c r="C69">
        <v>0.57038535302363846</v>
      </c>
      <c r="D69">
        <v>0.46272174782406855</v>
      </c>
      <c r="E69">
        <v>0.36298156853405522</v>
      </c>
      <c r="F69">
        <v>0.29000588583207643</v>
      </c>
      <c r="G69">
        <v>0.21585125185989004</v>
      </c>
      <c r="H69">
        <v>0.15700044998945406</v>
      </c>
      <c r="I69">
        <v>0.11461837820768489</v>
      </c>
      <c r="J69">
        <v>8.2265048160021836E-2</v>
      </c>
      <c r="L69">
        <v>0.40621415877981426</v>
      </c>
      <c r="M69">
        <v>0.27053705542579154</v>
      </c>
      <c r="N69">
        <v>0.169036342844193</v>
      </c>
      <c r="O69">
        <v>0.10553187071009035</v>
      </c>
      <c r="P69">
        <v>6.6868213878974583E-2</v>
      </c>
      <c r="Q69">
        <v>4.105172940637531E-2</v>
      </c>
      <c r="R69">
        <v>2.3654512761724304E-2</v>
      </c>
      <c r="S69">
        <v>1.6900021983380312E-2</v>
      </c>
      <c r="T69">
        <v>1.253224923323365E-2</v>
      </c>
      <c r="V69">
        <v>3.1942859008675266</v>
      </c>
      <c r="W69">
        <v>2.7029676357650425</v>
      </c>
      <c r="X69">
        <v>2.1580349834935437</v>
      </c>
      <c r="Y69">
        <v>1.7936660513583897</v>
      </c>
      <c r="Z69">
        <v>1.5868625592175503</v>
      </c>
      <c r="AA69">
        <v>1.4776836102548259</v>
      </c>
      <c r="AB69">
        <v>1.3374092150325834</v>
      </c>
      <c r="AC69">
        <v>1.1668508719611195</v>
      </c>
      <c r="AD69">
        <v>0.98753011215292796</v>
      </c>
      <c r="AF69">
        <v>11.430275381473523</v>
      </c>
      <c r="AG69">
        <v>8.6948555107710259</v>
      </c>
      <c r="AH69">
        <v>5.8121710549754377</v>
      </c>
      <c r="AI69">
        <v>4.0657636860636348</v>
      </c>
      <c r="AJ69">
        <v>2.8227323482439668</v>
      </c>
      <c r="AK69">
        <v>1.951788861770815</v>
      </c>
      <c r="AL69">
        <v>1.4218145097510595</v>
      </c>
      <c r="AM69">
        <v>1.0621894730468513</v>
      </c>
      <c r="AN69">
        <v>0.78624479113116774</v>
      </c>
      <c r="AP69">
        <v>0.84721787643476698</v>
      </c>
      <c r="AQ69">
        <v>0.98753011215292796</v>
      </c>
      <c r="AR69">
        <v>1.1668508719611195</v>
      </c>
      <c r="AS69">
        <v>1.3374092150325834</v>
      </c>
      <c r="AT69">
        <v>1.4776836102548259</v>
      </c>
      <c r="AU69">
        <v>1.5868625592175503</v>
      </c>
      <c r="AV69">
        <v>1.7936660513583897</v>
      </c>
      <c r="AW69">
        <v>2.1580349834935437</v>
      </c>
      <c r="AX69">
        <v>2.7029676357650425</v>
      </c>
      <c r="AZ69">
        <v>0.57427524954837383</v>
      </c>
      <c r="BA69">
        <v>0.78624479113116774</v>
      </c>
      <c r="BB69">
        <v>1.0621894730468513</v>
      </c>
      <c r="BC69">
        <v>1.4218145097510595</v>
      </c>
      <c r="BD69">
        <v>1.951788861770815</v>
      </c>
      <c r="BE69">
        <v>2.8227323482439668</v>
      </c>
      <c r="BF69">
        <v>4.0657636860636348</v>
      </c>
      <c r="BG69">
        <v>5.8121710549754377</v>
      </c>
      <c r="BH69">
        <v>8.6948555107710259</v>
      </c>
      <c r="BJ69">
        <v>5.8217631227367422E-2</v>
      </c>
      <c r="BK69">
        <v>8.2265048160021836E-2</v>
      </c>
      <c r="BL69">
        <v>0.11461837820768489</v>
      </c>
      <c r="BM69">
        <v>0.15700044998945406</v>
      </c>
      <c r="BN69">
        <v>0.21585125185989004</v>
      </c>
      <c r="BO69">
        <v>0.29000588583207643</v>
      </c>
      <c r="BP69">
        <v>0.36298156853405522</v>
      </c>
      <c r="BQ69">
        <v>0.46272174782406855</v>
      </c>
      <c r="BR69">
        <v>0.57038535302363846</v>
      </c>
      <c r="BT69">
        <v>9.3095094600798359E-3</v>
      </c>
      <c r="BU69">
        <v>1.253224923323365E-2</v>
      </c>
      <c r="BV69">
        <v>1.6900021983380312E-2</v>
      </c>
      <c r="BW69">
        <v>2.3654512761724304E-2</v>
      </c>
      <c r="BX69">
        <v>4.105172940637531E-2</v>
      </c>
      <c r="BY69">
        <v>6.6868213878974583E-2</v>
      </c>
      <c r="BZ69">
        <v>0.10553187071009035</v>
      </c>
      <c r="CA69">
        <v>0.169036342844193</v>
      </c>
      <c r="CB69">
        <v>0.27053705542579154</v>
      </c>
      <c r="CD69">
        <v>3.4356485450857321E-3</v>
      </c>
      <c r="CE69">
        <v>4.3611377612378906E-3</v>
      </c>
      <c r="CF69">
        <v>5.5303722117638733E-3</v>
      </c>
      <c r="CG69">
        <v>7.0153868379215232E-3</v>
      </c>
      <c r="CH69">
        <v>8.9126243707101302E-3</v>
      </c>
      <c r="CI69">
        <v>1.1352419633162265E-2</v>
      </c>
      <c r="CJ69">
        <v>1.4512689986360985E-2</v>
      </c>
      <c r="CK69">
        <v>1.881010571958314E-2</v>
      </c>
      <c r="CL69">
        <v>2.8120192811164898E-2</v>
      </c>
      <c r="CN69">
        <v>1.1612986336157864E-3</v>
      </c>
      <c r="CO69">
        <v>1.3586546281191022E-3</v>
      </c>
      <c r="CP69">
        <v>1.5962521961494307E-3</v>
      </c>
      <c r="CQ69">
        <v>1.8839665636806394E-3</v>
      </c>
      <c r="CR69">
        <v>2.2345553291423124E-3</v>
      </c>
      <c r="CS69">
        <v>2.6646465544794486E-3</v>
      </c>
      <c r="CT69">
        <v>3.1961203031450874E-3</v>
      </c>
      <c r="CU69">
        <v>3.8580639288588862E-3</v>
      </c>
      <c r="CV69">
        <v>5.1047231058167697E-3</v>
      </c>
      <c r="CX69">
        <v>0.7081381383497094</v>
      </c>
      <c r="CY69">
        <v>0.57038535302363846</v>
      </c>
      <c r="CZ69">
        <v>0.46272174782406855</v>
      </c>
      <c r="DA69">
        <v>0.36298156853405522</v>
      </c>
      <c r="DB69">
        <v>0.29000588583207643</v>
      </c>
      <c r="DC69">
        <v>0.21585125185989004</v>
      </c>
      <c r="DD69">
        <v>0.15700044998945406</v>
      </c>
      <c r="DE69">
        <v>0.11461837820768489</v>
      </c>
      <c r="DF69">
        <v>8.2265048160021836E-2</v>
      </c>
      <c r="DH69">
        <v>0.40621415877981426</v>
      </c>
      <c r="DI69">
        <v>0.27053705542579154</v>
      </c>
      <c r="DJ69">
        <v>0.169036342844193</v>
      </c>
      <c r="DK69">
        <v>0.10553187071009035</v>
      </c>
      <c r="DL69">
        <v>6.6868213878974583E-2</v>
      </c>
      <c r="DM69">
        <v>4.105172940637531E-2</v>
      </c>
      <c r="DN69">
        <v>2.3654512761724304E-2</v>
      </c>
      <c r="DO69">
        <v>1.6900021983380312E-2</v>
      </c>
      <c r="DP69">
        <v>1.253224923323365E-2</v>
      </c>
      <c r="DR69">
        <v>3.1942859008675266</v>
      </c>
      <c r="DS69">
        <v>2.7029676357650425</v>
      </c>
      <c r="DT69">
        <v>2.1580349834935437</v>
      </c>
      <c r="DU69">
        <v>1.7936660513583897</v>
      </c>
      <c r="DV69">
        <v>1.5868625592175503</v>
      </c>
      <c r="DW69">
        <v>1.4776836102548259</v>
      </c>
      <c r="DX69">
        <v>1.3374092150325834</v>
      </c>
      <c r="DY69">
        <v>1.1668508719611195</v>
      </c>
      <c r="DZ69">
        <v>0.98753011215292796</v>
      </c>
      <c r="EB69">
        <v>11.430275381473523</v>
      </c>
      <c r="EC69">
        <v>8.6948555107710259</v>
      </c>
      <c r="ED69">
        <v>5.8121710549754377</v>
      </c>
      <c r="EE69">
        <v>4.0657636860636348</v>
      </c>
      <c r="EF69">
        <v>2.8227323482439668</v>
      </c>
      <c r="EG69">
        <v>1.951788861770815</v>
      </c>
      <c r="EH69">
        <v>1.4218145097510595</v>
      </c>
      <c r="EI69">
        <v>1.0621894730468513</v>
      </c>
      <c r="EJ69">
        <v>0.78624479113116774</v>
      </c>
      <c r="EL69">
        <v>0.84721787643476698</v>
      </c>
      <c r="EM69">
        <v>0.98753011215292796</v>
      </c>
      <c r="EN69">
        <v>1.1668508719611195</v>
      </c>
      <c r="EO69">
        <v>1.3374092150325834</v>
      </c>
      <c r="EP69">
        <v>1.4776836102548259</v>
      </c>
      <c r="EQ69">
        <v>1.5868625592175503</v>
      </c>
      <c r="ER69">
        <v>1.7936660513583897</v>
      </c>
      <c r="ES69">
        <v>2.1580349834935437</v>
      </c>
      <c r="ET69">
        <v>2.7029676357650425</v>
      </c>
      <c r="EV69">
        <v>0.57427524954837383</v>
      </c>
      <c r="EW69">
        <v>0.78624479113116774</v>
      </c>
      <c r="EX69">
        <v>1.0621894730468513</v>
      </c>
      <c r="EY69">
        <v>1.4218145097510595</v>
      </c>
      <c r="EZ69">
        <v>1.951788861770815</v>
      </c>
      <c r="FA69">
        <v>2.8227323482439668</v>
      </c>
      <c r="FB69">
        <v>4.0657636860636348</v>
      </c>
      <c r="FC69">
        <v>5.8121710549754377</v>
      </c>
      <c r="FD69">
        <v>8.6948555107710259</v>
      </c>
      <c r="FF69">
        <v>5.8217631227367422E-2</v>
      </c>
      <c r="FG69">
        <v>8.2265048160021836E-2</v>
      </c>
      <c r="FH69">
        <v>0.11461837820768489</v>
      </c>
      <c r="FI69">
        <v>0.15700044998945406</v>
      </c>
      <c r="FJ69">
        <v>0.21585125185989004</v>
      </c>
      <c r="FK69">
        <v>0.29000588583207643</v>
      </c>
      <c r="FL69">
        <v>0.36298156853405522</v>
      </c>
      <c r="FM69">
        <v>0.46272174782406855</v>
      </c>
      <c r="FN69">
        <v>0.57038535302363846</v>
      </c>
      <c r="FP69">
        <v>9.3095094600798359E-3</v>
      </c>
      <c r="FQ69">
        <v>1.253224923323365E-2</v>
      </c>
      <c r="FR69">
        <v>1.6900021983380312E-2</v>
      </c>
      <c r="FS69">
        <v>2.3654512761724304E-2</v>
      </c>
      <c r="FT69">
        <v>4.105172940637531E-2</v>
      </c>
      <c r="FU69">
        <v>6.6868213878974583E-2</v>
      </c>
      <c r="FV69">
        <v>0.10553187071009035</v>
      </c>
      <c r="FW69">
        <v>0.169036342844193</v>
      </c>
      <c r="FX69">
        <v>0.27053705542579154</v>
      </c>
      <c r="FZ69">
        <v>3.4356485450857321E-3</v>
      </c>
      <c r="GA69">
        <v>4.3611377612378906E-3</v>
      </c>
      <c r="GB69">
        <v>5.5303722117638733E-3</v>
      </c>
      <c r="GC69">
        <v>7.0153868379215232E-3</v>
      </c>
      <c r="GD69">
        <v>8.9126243707101302E-3</v>
      </c>
      <c r="GE69">
        <v>1.1352419633162265E-2</v>
      </c>
      <c r="GF69">
        <v>1.4512689986360985E-2</v>
      </c>
      <c r="GG69">
        <v>1.881010571958314E-2</v>
      </c>
      <c r="GH69">
        <v>2.8120192811164898E-2</v>
      </c>
      <c r="GJ69">
        <v>1.1612986336157864E-3</v>
      </c>
      <c r="GK69">
        <v>1.3586546281191022E-3</v>
      </c>
      <c r="GL69">
        <v>1.5962521961494307E-3</v>
      </c>
      <c r="GM69">
        <v>1.8839665636806394E-3</v>
      </c>
      <c r="GN69">
        <v>2.2345553291423124E-3</v>
      </c>
      <c r="GO69">
        <v>2.6646465544794486E-3</v>
      </c>
      <c r="GP69">
        <v>3.1961203031450874E-3</v>
      </c>
      <c r="GQ69">
        <v>3.8580639288588862E-3</v>
      </c>
      <c r="GR69">
        <v>5.1047231058167697E-3</v>
      </c>
      <c r="GT69">
        <v>0.43586810860729508</v>
      </c>
      <c r="GU69">
        <v>0.37047355721423941</v>
      </c>
      <c r="GV69">
        <v>0.31304081332118855</v>
      </c>
      <c r="GW69">
        <v>0.26232554005677877</v>
      </c>
      <c r="GX69">
        <v>0.21864141388006292</v>
      </c>
      <c r="GY69">
        <v>0.17963259672519979</v>
      </c>
      <c r="GZ69">
        <v>0.14526653382121982</v>
      </c>
      <c r="HA69">
        <v>0.11872821447952736</v>
      </c>
      <c r="HB69">
        <v>9.0240601215738306E-2</v>
      </c>
      <c r="HD69">
        <v>0.10140456238671856</v>
      </c>
      <c r="HE69">
        <v>6.8276046950095134E-2</v>
      </c>
      <c r="HF69">
        <v>4.5914673421922299E-2</v>
      </c>
      <c r="HG69">
        <v>2.9377570234575087E-2</v>
      </c>
      <c r="HH69">
        <v>1.8611663461991175E-2</v>
      </c>
      <c r="HI69">
        <v>1.3678573823357153E-2</v>
      </c>
      <c r="HJ69">
        <v>1.0052297336483645E-2</v>
      </c>
      <c r="HK69">
        <v>7.402729565183677E-3</v>
      </c>
      <c r="HL69">
        <v>5.5220328890962954E-3</v>
      </c>
      <c r="HN69">
        <v>2.6738723813210146</v>
      </c>
      <c r="HO69">
        <v>2.5808353491206777</v>
      </c>
      <c r="HP69">
        <v>2.2783601751553659</v>
      </c>
      <c r="HQ69">
        <v>1.8532743825664257</v>
      </c>
      <c r="HR69">
        <v>1.4561520213338093</v>
      </c>
      <c r="HS69">
        <v>1.1479396522099257</v>
      </c>
      <c r="HT69">
        <v>0.93488577444050402</v>
      </c>
      <c r="HU69">
        <v>0.7664267462848029</v>
      </c>
      <c r="HV69">
        <v>0.62793765181071148</v>
      </c>
      <c r="HX69">
        <v>2.7657644346781249</v>
      </c>
      <c r="HY69">
        <v>1.9745041169480009</v>
      </c>
      <c r="HZ69">
        <v>1.4835334312585835</v>
      </c>
      <c r="IA69">
        <v>1.0500338683315917</v>
      </c>
      <c r="IB69">
        <v>0.68634208171758193</v>
      </c>
      <c r="IC69">
        <v>0.42357146266940648</v>
      </c>
      <c r="ID69">
        <v>0.35577872149251893</v>
      </c>
      <c r="IE69">
        <v>0.26348859089336274</v>
      </c>
      <c r="IF69">
        <v>0.17729509424755641</v>
      </c>
      <c r="IH69">
        <v>0.51834627860148363</v>
      </c>
      <c r="II69">
        <v>0.62793765181071148</v>
      </c>
      <c r="IJ69">
        <v>0.7664267462848029</v>
      </c>
      <c r="IK69">
        <v>0.93488577444050402</v>
      </c>
      <c r="IL69">
        <v>1.1479396522099257</v>
      </c>
      <c r="IM69">
        <v>1.4561520213338093</v>
      </c>
      <c r="IN69">
        <v>1.8532743825664257</v>
      </c>
      <c r="IO69">
        <v>2.2783601751553659</v>
      </c>
      <c r="IP69">
        <v>2.5808353491206777</v>
      </c>
      <c r="IR69">
        <v>0.13969995657465498</v>
      </c>
      <c r="IS69">
        <v>0.17729509424755641</v>
      </c>
      <c r="IT69">
        <v>0.26348859089336274</v>
      </c>
      <c r="IU69">
        <v>0.35577872149251893</v>
      </c>
      <c r="IV69">
        <v>0.42357146266940648</v>
      </c>
      <c r="IW69">
        <v>0.68634208171758193</v>
      </c>
      <c r="IX69">
        <v>1.0500338683315917</v>
      </c>
      <c r="IY69">
        <v>1.4835334312585835</v>
      </c>
      <c r="IZ69">
        <v>1.9745041169480009</v>
      </c>
      <c r="JB69">
        <v>6.7349588978397712E-2</v>
      </c>
      <c r="JC69">
        <v>9.0240601215738306E-2</v>
      </c>
      <c r="JD69">
        <v>0.11872821447952736</v>
      </c>
      <c r="JE69">
        <v>0.14526653382121982</v>
      </c>
      <c r="JF69">
        <v>0.17963259672519979</v>
      </c>
      <c r="JG69">
        <v>0.21864141388006292</v>
      </c>
      <c r="JH69">
        <v>0.26232554005677877</v>
      </c>
      <c r="JI69">
        <v>0.31304081332118855</v>
      </c>
      <c r="JJ69">
        <v>0.37047355721423941</v>
      </c>
      <c r="JL69">
        <v>4.2375586276230887E-3</v>
      </c>
      <c r="JM69">
        <v>5.5220328890962954E-3</v>
      </c>
      <c r="JN69">
        <v>7.402729565183677E-3</v>
      </c>
      <c r="JO69">
        <v>1.0052297336483645E-2</v>
      </c>
      <c r="JP69">
        <v>1.3678573823357153E-2</v>
      </c>
      <c r="JQ69">
        <v>1.8611663461991175E-2</v>
      </c>
      <c r="JR69">
        <v>2.9377570234575087E-2</v>
      </c>
      <c r="JS69">
        <v>4.5914673421922299E-2</v>
      </c>
      <c r="JT69">
        <v>6.8276046950095134E-2</v>
      </c>
      <c r="JV69">
        <v>4.0674505929912787E-3</v>
      </c>
      <c r="JW69">
        <v>4.9274637284659577E-3</v>
      </c>
      <c r="JX69">
        <v>5.9820614465287839E-3</v>
      </c>
      <c r="JY69">
        <v>7.8440189070293678E-3</v>
      </c>
      <c r="JZ69">
        <v>1.112122240892369E-2</v>
      </c>
      <c r="KA69">
        <v>1.5358842131367933E-2</v>
      </c>
      <c r="KB69">
        <v>2.0859295618132174E-2</v>
      </c>
      <c r="KC69">
        <v>2.8033337469564438E-2</v>
      </c>
      <c r="KD69">
        <v>3.7444625098288963E-2</v>
      </c>
      <c r="KF69">
        <v>7.5063592295447233E-4</v>
      </c>
      <c r="KG69">
        <v>8.6131502836119542E-4</v>
      </c>
      <c r="KH69">
        <v>1.0103887609841792E-3</v>
      </c>
      <c r="KI69">
        <v>1.1894853926013268E-3</v>
      </c>
      <c r="KJ69">
        <v>1.405750433082903E-3</v>
      </c>
      <c r="KK69">
        <v>1.6683172684676855E-3</v>
      </c>
      <c r="KL69">
        <v>1.9889431347047304E-3</v>
      </c>
      <c r="KM69">
        <v>2.3828746520488898E-3</v>
      </c>
      <c r="KN69">
        <v>2.8700341383213089E-3</v>
      </c>
      <c r="KP69">
        <v>0.43586810860729508</v>
      </c>
      <c r="KQ69">
        <v>0.37047355721423941</v>
      </c>
      <c r="KR69">
        <v>0.31304081332118855</v>
      </c>
      <c r="KS69">
        <v>0.26232554005677877</v>
      </c>
      <c r="KT69">
        <v>0.21864141388006292</v>
      </c>
      <c r="KU69">
        <v>0.17963259672519979</v>
      </c>
      <c r="KV69">
        <v>0.14526653382121982</v>
      </c>
      <c r="KW69">
        <v>0.11872821447952736</v>
      </c>
      <c r="KX69">
        <v>9.0240601215738306E-2</v>
      </c>
      <c r="KZ69">
        <v>0.10140456238671856</v>
      </c>
      <c r="LA69">
        <v>6.8276046950095134E-2</v>
      </c>
      <c r="LB69">
        <v>4.5914673421922299E-2</v>
      </c>
      <c r="LC69">
        <v>2.9377570234575087E-2</v>
      </c>
      <c r="LD69">
        <v>1.8611663461991175E-2</v>
      </c>
      <c r="LE69">
        <v>1.3678573823357153E-2</v>
      </c>
      <c r="LF69">
        <v>1.0052297336483645E-2</v>
      </c>
      <c r="LG69">
        <v>7.402729565183677E-3</v>
      </c>
      <c r="LH69">
        <v>5.5220328890962954E-3</v>
      </c>
      <c r="LJ69">
        <v>2.6738723813210146</v>
      </c>
      <c r="LK69">
        <v>2.5808353491206777</v>
      </c>
      <c r="LL69">
        <v>2.2783601751553659</v>
      </c>
      <c r="LM69">
        <v>1.8532743825664257</v>
      </c>
      <c r="LN69">
        <v>1.4561520213338093</v>
      </c>
      <c r="LO69">
        <v>1.1479396522099257</v>
      </c>
      <c r="LP69">
        <v>0.93488577444050402</v>
      </c>
      <c r="LQ69">
        <v>0.7664267462848029</v>
      </c>
      <c r="LR69">
        <v>0.62793765181071148</v>
      </c>
      <c r="LT69">
        <v>2.7657644346781249</v>
      </c>
      <c r="LU69">
        <v>1.9745041169480009</v>
      </c>
      <c r="LV69">
        <v>1.4835334312585835</v>
      </c>
      <c r="LW69">
        <v>1.0500338683315917</v>
      </c>
      <c r="LX69">
        <v>0.68634208171758193</v>
      </c>
      <c r="LY69">
        <v>0.42357146266940648</v>
      </c>
      <c r="LZ69">
        <v>0.35577872149251893</v>
      </c>
      <c r="MA69">
        <v>0.26348859089336274</v>
      </c>
      <c r="MB69">
        <v>0.17729509424755641</v>
      </c>
      <c r="MD69">
        <v>0.51834627860148363</v>
      </c>
      <c r="ME69">
        <v>0.62793765181071148</v>
      </c>
      <c r="MF69">
        <v>0.7664267462848029</v>
      </c>
      <c r="MG69">
        <v>0.93488577444050402</v>
      </c>
      <c r="MH69">
        <v>1.1479396522099257</v>
      </c>
      <c r="MI69">
        <v>1.4561520213338093</v>
      </c>
      <c r="MJ69">
        <v>1.8532743825664257</v>
      </c>
      <c r="MK69">
        <v>2.2783601751553659</v>
      </c>
      <c r="ML69">
        <v>2.5808353491206777</v>
      </c>
      <c r="MN69">
        <v>0.13969995657465498</v>
      </c>
      <c r="MO69">
        <v>0.17729509424755641</v>
      </c>
      <c r="MP69">
        <v>0.26348859089336274</v>
      </c>
      <c r="MQ69">
        <v>0.35577872149251893</v>
      </c>
      <c r="MR69">
        <v>0.42357146266940648</v>
      </c>
      <c r="MS69">
        <v>0.68634208171758193</v>
      </c>
      <c r="MT69">
        <v>1.0500338683315917</v>
      </c>
      <c r="MU69">
        <v>1.4835334312585835</v>
      </c>
      <c r="MV69">
        <v>1.9745041169480009</v>
      </c>
      <c r="MX69">
        <v>6.7349588978397712E-2</v>
      </c>
      <c r="MY69">
        <v>9.0240601215738306E-2</v>
      </c>
      <c r="MZ69">
        <v>0.11872821447952736</v>
      </c>
      <c r="NA69">
        <v>0.14526653382121982</v>
      </c>
      <c r="NB69">
        <v>0.17963259672519979</v>
      </c>
      <c r="NC69">
        <v>0.21864141388006292</v>
      </c>
      <c r="ND69">
        <v>0.26232554005677877</v>
      </c>
      <c r="NE69">
        <v>0.31304081332118855</v>
      </c>
      <c r="NF69">
        <v>0.37047355721423941</v>
      </c>
      <c r="NH69">
        <v>4.2375586276230887E-3</v>
      </c>
      <c r="NI69">
        <v>5.5220328890962954E-3</v>
      </c>
      <c r="NJ69">
        <v>7.402729565183677E-3</v>
      </c>
      <c r="NK69">
        <v>1.0052297336483645E-2</v>
      </c>
      <c r="NL69">
        <v>1.3678573823357153E-2</v>
      </c>
      <c r="NM69">
        <v>1.8611663461991175E-2</v>
      </c>
      <c r="NN69">
        <v>2.9377570234575087E-2</v>
      </c>
      <c r="NO69">
        <v>4.5914673421922299E-2</v>
      </c>
      <c r="NP69">
        <v>6.8276046950095134E-2</v>
      </c>
      <c r="NR69">
        <v>4.0674505929912787E-3</v>
      </c>
      <c r="NS69">
        <v>4.9274637284659577E-3</v>
      </c>
      <c r="NT69">
        <v>5.9820614465287839E-3</v>
      </c>
      <c r="NU69">
        <v>7.8440189070293678E-3</v>
      </c>
      <c r="NV69">
        <v>1.112122240892369E-2</v>
      </c>
      <c r="NW69">
        <v>1.5358842131367933E-2</v>
      </c>
      <c r="NX69">
        <v>2.0859295618132174E-2</v>
      </c>
      <c r="NY69">
        <v>2.8033337469564438E-2</v>
      </c>
      <c r="NZ69">
        <v>3.7444625098288963E-2</v>
      </c>
      <c r="OB69">
        <v>7.5063592295447233E-4</v>
      </c>
      <c r="OC69">
        <v>8.6131502836119542E-4</v>
      </c>
      <c r="OD69">
        <v>1.0103887609841792E-3</v>
      </c>
      <c r="OE69">
        <v>1.1894853926013268E-3</v>
      </c>
      <c r="OF69">
        <v>1.405750433082903E-3</v>
      </c>
      <c r="OG69">
        <v>1.6683172684676855E-3</v>
      </c>
      <c r="OH69">
        <v>1.9889431347047304E-3</v>
      </c>
      <c r="OI69">
        <v>2.3828746520488898E-3</v>
      </c>
      <c r="OJ69">
        <v>2.8700341383213089E-3</v>
      </c>
      <c r="OL69">
        <v>0.5794406058318432</v>
      </c>
      <c r="OM69">
        <v>0.49120986777269188</v>
      </c>
      <c r="ON69">
        <v>0.40688843988882978</v>
      </c>
      <c r="OO69">
        <v>0.3344971720767414</v>
      </c>
      <c r="OP69">
        <v>0.26791590554961092</v>
      </c>
      <c r="OQ69">
        <v>0.21387493613383973</v>
      </c>
      <c r="OR69">
        <v>0.16985277253448047</v>
      </c>
      <c r="OS69">
        <v>0.12502017653981301</v>
      </c>
      <c r="OT69">
        <v>9.2260394408623214E-2</v>
      </c>
      <c r="OV69">
        <v>0.26135908813268766</v>
      </c>
      <c r="OW69">
        <v>0.16995234348091504</v>
      </c>
      <c r="OX69">
        <v>0.10795002900020643</v>
      </c>
      <c r="OY69">
        <v>6.9973697640785829E-2</v>
      </c>
      <c r="OZ69">
        <v>4.4793325264965628E-2</v>
      </c>
      <c r="PA69">
        <v>2.7324679935667277E-2</v>
      </c>
      <c r="PB69">
        <v>1.76638790609519E-2</v>
      </c>
      <c r="PC69">
        <v>1.3170544115342601E-2</v>
      </c>
      <c r="PD69">
        <v>9.8343467398900736E-3</v>
      </c>
      <c r="PF69">
        <v>2.777963106177411</v>
      </c>
      <c r="PG69">
        <v>2.4864004677876945</v>
      </c>
      <c r="PH69">
        <v>2.1184390443426362</v>
      </c>
      <c r="PI69">
        <v>1.7942865823146497</v>
      </c>
      <c r="PJ69">
        <v>1.546100920631436</v>
      </c>
      <c r="PK69">
        <v>1.3641804183904767</v>
      </c>
      <c r="PL69">
        <v>1.1712531264581729</v>
      </c>
      <c r="PM69">
        <v>0.98318395416861937</v>
      </c>
      <c r="PN69">
        <v>0.81184448039107249</v>
      </c>
      <c r="PP69">
        <v>8.2927028321526475</v>
      </c>
      <c r="PQ69">
        <v>5.492403957580283</v>
      </c>
      <c r="PR69">
        <v>3.6991609159565706</v>
      </c>
      <c r="PS69">
        <v>3.01492195455518</v>
      </c>
      <c r="PT69">
        <v>2.0763848782512966</v>
      </c>
      <c r="PU69">
        <v>1.3921883830605857</v>
      </c>
      <c r="PV69">
        <v>0.99533226888073789</v>
      </c>
      <c r="PW69">
        <v>0.72948493357265931</v>
      </c>
      <c r="PX69">
        <v>0.51998479726457214</v>
      </c>
      <c r="PZ69">
        <v>0.6793883599592756</v>
      </c>
      <c r="QA69">
        <v>0.81184448039107249</v>
      </c>
      <c r="QB69">
        <v>0.98318395416861937</v>
      </c>
      <c r="QC69">
        <v>1.1712531264581729</v>
      </c>
      <c r="QD69">
        <v>1.3641804183904767</v>
      </c>
      <c r="QE69">
        <v>1.546100920631436</v>
      </c>
      <c r="QF69">
        <v>1.7942865823146497</v>
      </c>
      <c r="QG69">
        <v>2.1184390443426362</v>
      </c>
      <c r="QH69">
        <v>2.4864004677876945</v>
      </c>
      <c r="QJ69">
        <v>0.36470437334212069</v>
      </c>
      <c r="QK69">
        <v>0.51998479726457214</v>
      </c>
      <c r="QL69">
        <v>0.72948493357265931</v>
      </c>
      <c r="QM69">
        <v>0.99533226888073789</v>
      </c>
      <c r="QN69">
        <v>1.3921883830605857</v>
      </c>
      <c r="QO69">
        <v>2.0763848782512966</v>
      </c>
      <c r="QP69">
        <v>3.01492195455518</v>
      </c>
      <c r="QQ69">
        <v>3.6991609159565706</v>
      </c>
      <c r="QR69">
        <v>5.492403957580283</v>
      </c>
      <c r="QT69">
        <v>6.8082018397356781E-2</v>
      </c>
      <c r="QU69">
        <v>9.2260394408623214E-2</v>
      </c>
      <c r="QV69">
        <v>0.12502017653981301</v>
      </c>
      <c r="QW69">
        <v>0.16985277253448047</v>
      </c>
      <c r="QX69">
        <v>0.21387493613383973</v>
      </c>
      <c r="QY69">
        <v>0.26791590554961092</v>
      </c>
      <c r="QZ69">
        <v>0.3344971720767414</v>
      </c>
      <c r="RA69">
        <v>0.40688843988882978</v>
      </c>
      <c r="RB69">
        <v>0.49120986777269188</v>
      </c>
      <c r="RD69">
        <v>7.3363061884497713E-3</v>
      </c>
      <c r="RE69">
        <v>9.8343467398900736E-3</v>
      </c>
      <c r="RF69">
        <v>1.3170544115342601E-2</v>
      </c>
      <c r="RG69">
        <v>1.76638790609519E-2</v>
      </c>
      <c r="RH69">
        <v>2.7324679935667277E-2</v>
      </c>
      <c r="RI69">
        <v>4.4793325264965628E-2</v>
      </c>
      <c r="RJ69">
        <v>6.9973697640785829E-2</v>
      </c>
      <c r="RK69">
        <v>0.10795002900020643</v>
      </c>
      <c r="RL69">
        <v>0.16995234348091504</v>
      </c>
      <c r="RN69">
        <v>4.1042151253688148E-3</v>
      </c>
      <c r="RO69">
        <v>5.0446176353213332E-3</v>
      </c>
      <c r="RP69">
        <v>6.2091692091050203E-3</v>
      </c>
      <c r="RQ69">
        <v>7.6592041416824533E-3</v>
      </c>
      <c r="RR69">
        <v>9.4755553793197129E-3</v>
      </c>
      <c r="RS69">
        <v>1.2632640989099941E-2</v>
      </c>
      <c r="RT69">
        <v>1.8293043819270261E-2</v>
      </c>
      <c r="RU69">
        <v>2.5815947022039588E-2</v>
      </c>
      <c r="RV69">
        <v>3.5936915797092017E-2</v>
      </c>
      <c r="RX69">
        <v>1.0169473401317368E-3</v>
      </c>
      <c r="RY69">
        <v>1.1881578822675234E-3</v>
      </c>
      <c r="RZ69">
        <v>1.3936640817676341E-3</v>
      </c>
      <c r="SA69">
        <v>1.6416948200949179E-3</v>
      </c>
      <c r="SB69">
        <v>1.9428180314172458E-3</v>
      </c>
      <c r="SC69">
        <v>2.3107183653239063E-3</v>
      </c>
      <c r="SD69">
        <v>2.7632737538666476E-3</v>
      </c>
      <c r="SE69">
        <v>3.3240623473225817E-3</v>
      </c>
      <c r="SF69">
        <v>4.0244968416586627E-3</v>
      </c>
      <c r="SH69">
        <v>0.5794406058318432</v>
      </c>
      <c r="SI69">
        <v>0.49120986777269188</v>
      </c>
      <c r="SJ69">
        <v>0.40688843988882978</v>
      </c>
      <c r="SK69">
        <v>0.3344971720767414</v>
      </c>
      <c r="SL69">
        <v>0.26791590554961092</v>
      </c>
      <c r="SM69">
        <v>0.21387493613383973</v>
      </c>
      <c r="SN69">
        <v>0.16985277253448047</v>
      </c>
      <c r="SO69">
        <v>0.12502017653981301</v>
      </c>
      <c r="SP69">
        <v>9.2260394408623214E-2</v>
      </c>
      <c r="SR69">
        <v>0.26135908813268766</v>
      </c>
      <c r="SS69">
        <v>0.16995234348091504</v>
      </c>
      <c r="ST69">
        <v>0.10795002900020643</v>
      </c>
      <c r="SU69">
        <v>6.9973697640785829E-2</v>
      </c>
      <c r="SV69">
        <v>4.4793325264965628E-2</v>
      </c>
      <c r="SW69">
        <v>2.7324679935667277E-2</v>
      </c>
      <c r="SX69">
        <v>1.76638790609519E-2</v>
      </c>
      <c r="SY69">
        <v>1.3170544115342601E-2</v>
      </c>
      <c r="SZ69">
        <v>9.8343467398900736E-3</v>
      </c>
      <c r="TB69">
        <v>2.777963106177411</v>
      </c>
      <c r="TC69">
        <v>2.4864004677876945</v>
      </c>
      <c r="TD69">
        <v>2.1184390443426362</v>
      </c>
      <c r="TE69">
        <v>1.7942865823146497</v>
      </c>
      <c r="TF69">
        <v>1.546100920631436</v>
      </c>
      <c r="TG69">
        <v>1.3641804183904767</v>
      </c>
      <c r="TH69">
        <v>1.1712531264581729</v>
      </c>
      <c r="TI69">
        <v>0.98318395416861937</v>
      </c>
      <c r="TJ69">
        <v>0.81184448039107249</v>
      </c>
      <c r="TL69">
        <v>8.2927028321526475</v>
      </c>
      <c r="TM69">
        <v>5.492403957580283</v>
      </c>
      <c r="TN69">
        <v>3.6991609159565706</v>
      </c>
      <c r="TO69">
        <v>3.01492195455518</v>
      </c>
      <c r="TP69">
        <v>2.0763848782512966</v>
      </c>
      <c r="TQ69">
        <v>1.3921883830605857</v>
      </c>
      <c r="TR69">
        <v>0.99533226888073789</v>
      </c>
      <c r="TS69">
        <v>0.72948493357265931</v>
      </c>
      <c r="TT69">
        <v>0.51998479726457214</v>
      </c>
      <c r="TV69">
        <v>0.6793883599592756</v>
      </c>
      <c r="TW69">
        <v>0.81184448039107249</v>
      </c>
      <c r="TX69">
        <v>0.98318395416861937</v>
      </c>
      <c r="TY69">
        <v>1.1712531264581729</v>
      </c>
      <c r="TZ69">
        <v>1.3641804183904767</v>
      </c>
      <c r="UA69">
        <v>1.546100920631436</v>
      </c>
      <c r="UB69">
        <v>1.7942865823146497</v>
      </c>
      <c r="UC69">
        <v>2.1184390443426362</v>
      </c>
      <c r="UD69">
        <v>2.4864004677876945</v>
      </c>
      <c r="UF69">
        <v>0.36470437334212069</v>
      </c>
      <c r="UG69">
        <v>0.51998479726457214</v>
      </c>
      <c r="UH69">
        <v>0.72948493357265931</v>
      </c>
      <c r="UI69">
        <v>0.99533226888073789</v>
      </c>
      <c r="UJ69">
        <v>1.3921883830605857</v>
      </c>
      <c r="UK69">
        <v>2.0763848782512966</v>
      </c>
      <c r="UL69">
        <v>3.01492195455518</v>
      </c>
      <c r="UM69">
        <v>3.6991609159565706</v>
      </c>
      <c r="UN69">
        <v>5.492403957580283</v>
      </c>
      <c r="UP69">
        <v>6.8082018397356781E-2</v>
      </c>
      <c r="UQ69">
        <v>9.2260394408623214E-2</v>
      </c>
      <c r="UR69">
        <v>0.12502017653981301</v>
      </c>
      <c r="US69">
        <v>0.16985277253448047</v>
      </c>
      <c r="UT69">
        <v>0.21387493613383973</v>
      </c>
      <c r="UU69">
        <v>0.26791590554961092</v>
      </c>
      <c r="UV69">
        <v>0.3344971720767414</v>
      </c>
      <c r="UW69">
        <v>0.40688843988882978</v>
      </c>
      <c r="UX69">
        <v>0.49120986777269188</v>
      </c>
      <c r="UZ69">
        <v>7.3363061884497713E-3</v>
      </c>
      <c r="VA69">
        <v>9.8343467398900736E-3</v>
      </c>
      <c r="VB69">
        <v>1.3170544115342601E-2</v>
      </c>
      <c r="VC69">
        <v>1.76638790609519E-2</v>
      </c>
      <c r="VD69">
        <v>2.7324679935667277E-2</v>
      </c>
      <c r="VE69">
        <v>4.4793325264965628E-2</v>
      </c>
      <c r="VF69">
        <v>6.9973697640785829E-2</v>
      </c>
      <c r="VG69">
        <v>0.10795002900020643</v>
      </c>
      <c r="VH69">
        <v>0.16995234348091504</v>
      </c>
      <c r="VJ69">
        <v>4.1042151253688148E-3</v>
      </c>
      <c r="VK69">
        <v>5.0446176353213332E-3</v>
      </c>
      <c r="VL69">
        <v>6.2091692091050203E-3</v>
      </c>
      <c r="VM69">
        <v>7.6592041416824533E-3</v>
      </c>
      <c r="VN69">
        <v>9.4755553793197129E-3</v>
      </c>
      <c r="VO69">
        <v>1.2632640989099941E-2</v>
      </c>
      <c r="VP69">
        <v>1.8293043819270261E-2</v>
      </c>
      <c r="VQ69">
        <v>2.5815947022039588E-2</v>
      </c>
      <c r="VR69">
        <v>3.5936915797092017E-2</v>
      </c>
      <c r="VT69">
        <v>1.0169473401317368E-3</v>
      </c>
      <c r="VU69">
        <v>1.1881578822675234E-3</v>
      </c>
      <c r="VV69">
        <v>1.3936640817676341E-3</v>
      </c>
      <c r="VW69">
        <v>1.6416948200949179E-3</v>
      </c>
      <c r="VX69">
        <v>1.9428180314172458E-3</v>
      </c>
      <c r="VY69">
        <v>2.3107183653239063E-3</v>
      </c>
      <c r="VZ69">
        <v>2.7632737538666476E-3</v>
      </c>
      <c r="WA69">
        <v>3.3240623473225817E-3</v>
      </c>
      <c r="WB69">
        <v>4.0244968416586627E-3</v>
      </c>
      <c r="WC69">
        <v>5.4518035305528931E-3</v>
      </c>
    </row>
    <row r="70" spans="2:601">
      <c r="B70">
        <v>0.66229094478829953</v>
      </c>
      <c r="C70">
        <v>0.55974328722028754</v>
      </c>
      <c r="D70">
        <v>0.45894139204492063</v>
      </c>
      <c r="E70">
        <v>0.36763918607496743</v>
      </c>
      <c r="F70">
        <v>0.29313514476774083</v>
      </c>
      <c r="G70">
        <v>0.23450385438598212</v>
      </c>
      <c r="H70">
        <v>0.17660826742626415</v>
      </c>
      <c r="I70">
        <v>0.13353436777374722</v>
      </c>
      <c r="J70">
        <v>0.10052543037109496</v>
      </c>
      <c r="L70">
        <v>0.23274218397125171</v>
      </c>
      <c r="M70">
        <v>0.14868146701714594</v>
      </c>
      <c r="N70">
        <v>9.360690057643925E-2</v>
      </c>
      <c r="O70">
        <v>6.0422702027306235E-2</v>
      </c>
      <c r="P70">
        <v>3.7503393875500002E-2</v>
      </c>
      <c r="Q70">
        <v>2.1794976577318232E-2</v>
      </c>
      <c r="R70">
        <v>1.6105654856978333E-2</v>
      </c>
      <c r="S70">
        <v>1.1927010014180893E-2</v>
      </c>
      <c r="T70">
        <v>8.8304495057802152E-3</v>
      </c>
      <c r="V70">
        <v>2.481546535379517</v>
      </c>
      <c r="W70">
        <v>2.1518282888749125</v>
      </c>
      <c r="X70">
        <v>1.7346439781833844</v>
      </c>
      <c r="Y70">
        <v>1.4224302321783384</v>
      </c>
      <c r="Z70">
        <v>1.2319158137507522</v>
      </c>
      <c r="AA70">
        <v>1.1585315835171845</v>
      </c>
      <c r="AB70">
        <v>1.1055319958960432</v>
      </c>
      <c r="AC70">
        <v>1.0064565950245232</v>
      </c>
      <c r="AD70">
        <v>0.89203912791288087</v>
      </c>
      <c r="AF70">
        <v>8.0892986191574465</v>
      </c>
      <c r="AG70">
        <v>5.2206968630990573</v>
      </c>
      <c r="AH70">
        <v>3.6303696591912806</v>
      </c>
      <c r="AI70">
        <v>3.0537343481563819</v>
      </c>
      <c r="AJ70">
        <v>2.0248274117495364</v>
      </c>
      <c r="AK70">
        <v>1.3495577041485911</v>
      </c>
      <c r="AL70">
        <v>0.96367304543550891</v>
      </c>
      <c r="AM70">
        <v>0.70251680428724472</v>
      </c>
      <c r="AN70">
        <v>0.49434164224690486</v>
      </c>
      <c r="AP70">
        <v>0.77350451461949277</v>
      </c>
      <c r="AQ70">
        <v>0.89203912791288087</v>
      </c>
      <c r="AR70">
        <v>1.0064565950245232</v>
      </c>
      <c r="AS70">
        <v>1.1055319958960432</v>
      </c>
      <c r="AT70">
        <v>1.1585315835171845</v>
      </c>
      <c r="AU70">
        <v>1.2319158137507522</v>
      </c>
      <c r="AV70">
        <v>1.4224302321783384</v>
      </c>
      <c r="AW70">
        <v>1.7346439781833844</v>
      </c>
      <c r="AX70">
        <v>2.1518282888749125</v>
      </c>
      <c r="AZ70">
        <v>0.33809648014353771</v>
      </c>
      <c r="BA70">
        <v>0.49434164224690486</v>
      </c>
      <c r="BB70">
        <v>0.70251680428724472</v>
      </c>
      <c r="BC70">
        <v>0.96367304543550891</v>
      </c>
      <c r="BD70">
        <v>1.3495577041485911</v>
      </c>
      <c r="BE70">
        <v>2.0248274117495364</v>
      </c>
      <c r="BF70">
        <v>3.0537343481563819</v>
      </c>
      <c r="BG70">
        <v>3.6303696591912806</v>
      </c>
      <c r="BH70">
        <v>5.2206968630990573</v>
      </c>
      <c r="BJ70">
        <v>7.3145048686876865E-2</v>
      </c>
      <c r="BK70">
        <v>0.10052543037109496</v>
      </c>
      <c r="BL70">
        <v>0.13353436777374722</v>
      </c>
      <c r="BM70">
        <v>0.17660826742626415</v>
      </c>
      <c r="BN70">
        <v>0.23450385438598212</v>
      </c>
      <c r="BO70">
        <v>0.29313514476774083</v>
      </c>
      <c r="BP70">
        <v>0.36763918607496743</v>
      </c>
      <c r="BQ70">
        <v>0.45894139204492063</v>
      </c>
      <c r="BR70">
        <v>0.55974328722028754</v>
      </c>
      <c r="BT70">
        <v>6.5173669590058722E-3</v>
      </c>
      <c r="BU70">
        <v>8.8304495057802152E-3</v>
      </c>
      <c r="BV70">
        <v>1.1927010014180893E-2</v>
      </c>
      <c r="BW70">
        <v>1.6105654856978333E-2</v>
      </c>
      <c r="BX70">
        <v>2.1794976577318232E-2</v>
      </c>
      <c r="BY70">
        <v>3.7503393875500002E-2</v>
      </c>
      <c r="BZ70">
        <v>6.0422702027306235E-2</v>
      </c>
      <c r="CA70">
        <v>9.360690057643925E-2</v>
      </c>
      <c r="CB70">
        <v>0.14868146701714594</v>
      </c>
      <c r="CD70">
        <v>4.5290860606024153E-3</v>
      </c>
      <c r="CE70">
        <v>5.6756816137559854E-3</v>
      </c>
      <c r="CF70">
        <v>7.1183898201414453E-3</v>
      </c>
      <c r="CG70">
        <v>8.9437114939106208E-3</v>
      </c>
      <c r="CH70">
        <v>1.1267163490862658E-2</v>
      </c>
      <c r="CI70">
        <v>1.4244434812574504E-2</v>
      </c>
      <c r="CJ70">
        <v>1.8366667782280539E-2</v>
      </c>
      <c r="CK70">
        <v>2.6645390875111166E-2</v>
      </c>
      <c r="CL70">
        <v>3.7759055100219714E-2</v>
      </c>
      <c r="CN70">
        <v>9.5327124304045831E-4</v>
      </c>
      <c r="CO70">
        <v>1.1152270652620385E-3</v>
      </c>
      <c r="CP70">
        <v>1.3097432877712477E-3</v>
      </c>
      <c r="CQ70">
        <v>1.5446454699891729E-3</v>
      </c>
      <c r="CR70">
        <v>1.82998513772618E-3</v>
      </c>
      <c r="CS70">
        <v>2.1787799385488789E-3</v>
      </c>
      <c r="CT70">
        <v>2.6080382009225061E-3</v>
      </c>
      <c r="CU70">
        <v>3.1401929005419184E-3</v>
      </c>
      <c r="CV70">
        <v>3.8051323072388885E-3</v>
      </c>
      <c r="CX70">
        <v>0.66229094478829953</v>
      </c>
      <c r="CY70">
        <v>0.55974328722028754</v>
      </c>
      <c r="CZ70">
        <v>0.45894139204492063</v>
      </c>
      <c r="DA70">
        <v>0.36763918607496743</v>
      </c>
      <c r="DB70">
        <v>0.29313514476774083</v>
      </c>
      <c r="DC70">
        <v>0.23450385438598212</v>
      </c>
      <c r="DD70">
        <v>0.17660826742626415</v>
      </c>
      <c r="DE70">
        <v>0.13353436777374722</v>
      </c>
      <c r="DF70">
        <v>0.10052543037109496</v>
      </c>
      <c r="DH70">
        <v>0.23274218397125171</v>
      </c>
      <c r="DI70">
        <v>0.14868146701714594</v>
      </c>
      <c r="DJ70">
        <v>9.360690057643925E-2</v>
      </c>
      <c r="DK70">
        <v>6.0422702027306235E-2</v>
      </c>
      <c r="DL70">
        <v>3.7503393875500002E-2</v>
      </c>
      <c r="DM70">
        <v>2.1794976577318232E-2</v>
      </c>
      <c r="DN70">
        <v>1.6105654856978333E-2</v>
      </c>
      <c r="DO70">
        <v>1.1927010014180893E-2</v>
      </c>
      <c r="DP70">
        <v>8.8304495057802152E-3</v>
      </c>
      <c r="DR70">
        <v>2.481546535379517</v>
      </c>
      <c r="DS70">
        <v>2.1518282888749125</v>
      </c>
      <c r="DT70">
        <v>1.7346439781833844</v>
      </c>
      <c r="DU70">
        <v>1.4224302321783384</v>
      </c>
      <c r="DV70">
        <v>1.2319158137507522</v>
      </c>
      <c r="DW70">
        <v>1.1585315835171845</v>
      </c>
      <c r="DX70">
        <v>1.1055319958960432</v>
      </c>
      <c r="DY70">
        <v>1.0064565950245232</v>
      </c>
      <c r="DZ70">
        <v>0.89203912791288087</v>
      </c>
      <c r="EB70">
        <v>8.0892986191574465</v>
      </c>
      <c r="EC70">
        <v>5.2206968630990573</v>
      </c>
      <c r="ED70">
        <v>3.6303696591912806</v>
      </c>
      <c r="EE70">
        <v>3.0537343481563819</v>
      </c>
      <c r="EF70">
        <v>2.0248274117495364</v>
      </c>
      <c r="EG70">
        <v>1.3495577041485911</v>
      </c>
      <c r="EH70">
        <v>0.96367304543550891</v>
      </c>
      <c r="EI70">
        <v>0.70251680428724472</v>
      </c>
      <c r="EJ70">
        <v>0.49434164224690486</v>
      </c>
      <c r="EL70">
        <v>0.77350451461949277</v>
      </c>
      <c r="EM70">
        <v>0.89203912791288087</v>
      </c>
      <c r="EN70">
        <v>1.0064565950245232</v>
      </c>
      <c r="EO70">
        <v>1.1055319958960432</v>
      </c>
      <c r="EP70">
        <v>1.1585315835171845</v>
      </c>
      <c r="EQ70">
        <v>1.2319158137507522</v>
      </c>
      <c r="ER70">
        <v>1.4224302321783384</v>
      </c>
      <c r="ES70">
        <v>1.7346439781833844</v>
      </c>
      <c r="ET70">
        <v>2.1518282888749125</v>
      </c>
      <c r="EV70">
        <v>0.33809648014353771</v>
      </c>
      <c r="EW70">
        <v>0.49434164224690486</v>
      </c>
      <c r="EX70">
        <v>0.70251680428724472</v>
      </c>
      <c r="EY70">
        <v>0.96367304543550891</v>
      </c>
      <c r="EZ70">
        <v>1.3495577041485911</v>
      </c>
      <c r="FA70">
        <v>2.0248274117495364</v>
      </c>
      <c r="FB70">
        <v>3.0537343481563819</v>
      </c>
      <c r="FC70">
        <v>3.6303696591912806</v>
      </c>
      <c r="FD70">
        <v>5.2206968630990573</v>
      </c>
      <c r="FF70">
        <v>7.3145048686876865E-2</v>
      </c>
      <c r="FG70">
        <v>0.10052543037109496</v>
      </c>
      <c r="FH70">
        <v>0.13353436777374722</v>
      </c>
      <c r="FI70">
        <v>0.17660826742626415</v>
      </c>
      <c r="FJ70">
        <v>0.23450385438598212</v>
      </c>
      <c r="FK70">
        <v>0.29313514476774083</v>
      </c>
      <c r="FL70">
        <v>0.36763918607496743</v>
      </c>
      <c r="FM70">
        <v>0.45894139204492063</v>
      </c>
      <c r="FN70">
        <v>0.55974328722028754</v>
      </c>
      <c r="FP70">
        <v>6.5173669590058722E-3</v>
      </c>
      <c r="FQ70">
        <v>8.8304495057802152E-3</v>
      </c>
      <c r="FR70">
        <v>1.1927010014180893E-2</v>
      </c>
      <c r="FS70">
        <v>1.6105654856978333E-2</v>
      </c>
      <c r="FT70">
        <v>2.1794976577318232E-2</v>
      </c>
      <c r="FU70">
        <v>3.7503393875500002E-2</v>
      </c>
      <c r="FV70">
        <v>6.0422702027306235E-2</v>
      </c>
      <c r="FW70">
        <v>9.360690057643925E-2</v>
      </c>
      <c r="FX70">
        <v>0.14868146701714594</v>
      </c>
      <c r="FZ70">
        <v>4.5290860606024153E-3</v>
      </c>
      <c r="GA70">
        <v>5.6756816137559854E-3</v>
      </c>
      <c r="GB70">
        <v>7.1183898201414453E-3</v>
      </c>
      <c r="GC70">
        <v>8.9437114939106208E-3</v>
      </c>
      <c r="GD70">
        <v>1.1267163490862658E-2</v>
      </c>
      <c r="GE70">
        <v>1.4244434812574504E-2</v>
      </c>
      <c r="GF70">
        <v>1.8366667782280539E-2</v>
      </c>
      <c r="GG70">
        <v>2.6645390875111166E-2</v>
      </c>
      <c r="GH70">
        <v>3.7759055100219714E-2</v>
      </c>
      <c r="GJ70">
        <v>9.5327124304045831E-4</v>
      </c>
      <c r="GK70">
        <v>1.1152270652620385E-3</v>
      </c>
      <c r="GL70">
        <v>1.3097432877712477E-3</v>
      </c>
      <c r="GM70">
        <v>1.5446454699891729E-3</v>
      </c>
      <c r="GN70">
        <v>1.82998513772618E-3</v>
      </c>
      <c r="GO70">
        <v>2.1787799385488789E-3</v>
      </c>
      <c r="GP70">
        <v>2.6080382009225061E-3</v>
      </c>
      <c r="GQ70">
        <v>3.1401929005419184E-3</v>
      </c>
      <c r="GR70">
        <v>3.8051323072388885E-3</v>
      </c>
      <c r="GT70">
        <v>0.41012522380478372</v>
      </c>
      <c r="GU70">
        <v>0.35149196292908563</v>
      </c>
      <c r="GV70">
        <v>0.30246402858835664</v>
      </c>
      <c r="GW70">
        <v>0.25901358040040479</v>
      </c>
      <c r="GX70">
        <v>0.22056777968406144</v>
      </c>
      <c r="GY70">
        <v>0.18650315801189979</v>
      </c>
      <c r="GZ70">
        <v>0.15731598777266553</v>
      </c>
      <c r="HA70">
        <v>0.12923615702080993</v>
      </c>
      <c r="HB70">
        <v>0.10711839496340347</v>
      </c>
      <c r="HD70">
        <v>4.4834248276944974E-2</v>
      </c>
      <c r="HE70">
        <v>3.1123363001682069E-2</v>
      </c>
      <c r="HF70">
        <v>2.2051812951755893E-2</v>
      </c>
      <c r="HG70">
        <v>1.6132257163378915E-2</v>
      </c>
      <c r="HH70">
        <v>1.1700737632601699E-2</v>
      </c>
      <c r="HI70">
        <v>8.4076073244600136E-3</v>
      </c>
      <c r="HJ70">
        <v>6.2641567693403725E-3</v>
      </c>
      <c r="HK70">
        <v>4.9076587225077668E-3</v>
      </c>
      <c r="HL70">
        <v>3.8709771545432921E-3</v>
      </c>
      <c r="HN70">
        <v>2.028701493007413</v>
      </c>
      <c r="HO70">
        <v>2.004907555609301</v>
      </c>
      <c r="HP70">
        <v>1.7791196820997357</v>
      </c>
      <c r="HQ70">
        <v>1.4832208731534384</v>
      </c>
      <c r="HR70">
        <v>1.2275355858430697</v>
      </c>
      <c r="HS70">
        <v>1.0029757039757647</v>
      </c>
      <c r="HT70">
        <v>0.82993236189955422</v>
      </c>
      <c r="HU70">
        <v>0.69370691513367833</v>
      </c>
      <c r="HV70">
        <v>0.58087598424197084</v>
      </c>
      <c r="HX70">
        <v>3.9541712803027935</v>
      </c>
      <c r="HY70">
        <v>3.4716973948202399</v>
      </c>
      <c r="HZ70">
        <v>1.9513389795135259</v>
      </c>
      <c r="IA70">
        <v>0.80551526480194935</v>
      </c>
      <c r="IB70">
        <v>0.5185746636381916</v>
      </c>
      <c r="IC70">
        <v>0.2996440558735623</v>
      </c>
      <c r="ID70">
        <v>0.17442701643542333</v>
      </c>
      <c r="IE70">
        <v>0.12160567065608741</v>
      </c>
      <c r="IF70">
        <v>9.3751778760377227E-2</v>
      </c>
      <c r="IH70">
        <v>0.48542425430244229</v>
      </c>
      <c r="II70">
        <v>0.58087598424197084</v>
      </c>
      <c r="IJ70">
        <v>0.69370691513367833</v>
      </c>
      <c r="IK70">
        <v>0.82993236189955422</v>
      </c>
      <c r="IL70">
        <v>1.0029757039757647</v>
      </c>
      <c r="IM70">
        <v>1.2275355858430697</v>
      </c>
      <c r="IN70">
        <v>1.4832208731534384</v>
      </c>
      <c r="IO70">
        <v>1.7791196820997357</v>
      </c>
      <c r="IP70">
        <v>2.004907555609301</v>
      </c>
      <c r="IR70">
        <v>6.5499873520269924E-2</v>
      </c>
      <c r="IS70">
        <v>9.3751778760377227E-2</v>
      </c>
      <c r="IT70">
        <v>0.12160567065608741</v>
      </c>
      <c r="IU70">
        <v>0.17442701643542333</v>
      </c>
      <c r="IV70">
        <v>0.2996440558735623</v>
      </c>
      <c r="IW70">
        <v>0.5185746636381916</v>
      </c>
      <c r="IX70">
        <v>0.80551526480194935</v>
      </c>
      <c r="IY70">
        <v>1.9513389795135259</v>
      </c>
      <c r="IZ70">
        <v>3.4716973948202399</v>
      </c>
      <c r="JB70">
        <v>8.6980925538934897E-2</v>
      </c>
      <c r="JC70">
        <v>0.10711839496340347</v>
      </c>
      <c r="JD70">
        <v>0.12923615702080993</v>
      </c>
      <c r="JE70">
        <v>0.15731598777266553</v>
      </c>
      <c r="JF70">
        <v>0.18650315801189979</v>
      </c>
      <c r="JG70">
        <v>0.22056777968406144</v>
      </c>
      <c r="JH70">
        <v>0.25901358040040479</v>
      </c>
      <c r="JI70">
        <v>0.30246402858835664</v>
      </c>
      <c r="JJ70">
        <v>0.35149196292908563</v>
      </c>
      <c r="JL70">
        <v>3.0717690520431994E-3</v>
      </c>
      <c r="JM70">
        <v>3.8709771545432921E-3</v>
      </c>
      <c r="JN70">
        <v>4.9076587225077668E-3</v>
      </c>
      <c r="JO70">
        <v>6.2641567693403725E-3</v>
      </c>
      <c r="JP70">
        <v>8.4076073244600136E-3</v>
      </c>
      <c r="JQ70">
        <v>1.1700737632601699E-2</v>
      </c>
      <c r="JR70">
        <v>1.6132257163378915E-2</v>
      </c>
      <c r="JS70">
        <v>2.2051812951755893E-2</v>
      </c>
      <c r="JT70">
        <v>3.1123363001682069E-2</v>
      </c>
      <c r="JV70">
        <v>5.2956473388973257E-3</v>
      </c>
      <c r="JW70">
        <v>7.0934455916606496E-3</v>
      </c>
      <c r="JX70">
        <v>9.7239458631894933E-3</v>
      </c>
      <c r="JY70">
        <v>1.3064883675383785E-2</v>
      </c>
      <c r="JZ70">
        <v>1.7322733719117436E-2</v>
      </c>
      <c r="KA70">
        <v>2.2772091770275525E-2</v>
      </c>
      <c r="KB70">
        <v>2.9781398113849247E-2</v>
      </c>
      <c r="KC70">
        <v>3.8944222607892626E-2</v>
      </c>
      <c r="KD70">
        <v>5.0878772322755637E-2</v>
      </c>
      <c r="KF70">
        <v>5.832447034998632E-4</v>
      </c>
      <c r="KG70">
        <v>6.6110619020090934E-4</v>
      </c>
      <c r="KH70">
        <v>7.5195078005175749E-4</v>
      </c>
      <c r="KI70">
        <v>8.5836725055736236E-4</v>
      </c>
      <c r="KJ70">
        <v>9.8353600099681322E-4</v>
      </c>
      <c r="KK70">
        <v>1.1313756587970217E-3</v>
      </c>
      <c r="KL70">
        <v>1.3380594327976601E-3</v>
      </c>
      <c r="KM70">
        <v>1.6071836679403329E-3</v>
      </c>
      <c r="KN70">
        <v>1.963907358240675E-3</v>
      </c>
      <c r="KP70">
        <v>0.41012522380478372</v>
      </c>
      <c r="KQ70">
        <v>0.35149196292908563</v>
      </c>
      <c r="KR70">
        <v>0.30246402858835664</v>
      </c>
      <c r="KS70">
        <v>0.25901358040040479</v>
      </c>
      <c r="KT70">
        <v>0.22056777968406144</v>
      </c>
      <c r="KU70">
        <v>0.18650315801189979</v>
      </c>
      <c r="KV70">
        <v>0.15731598777266553</v>
      </c>
      <c r="KW70">
        <v>0.12923615702080993</v>
      </c>
      <c r="KX70">
        <v>0.10711839496340347</v>
      </c>
      <c r="KZ70">
        <v>4.4834248276944974E-2</v>
      </c>
      <c r="LA70">
        <v>3.1123363001682069E-2</v>
      </c>
      <c r="LB70">
        <v>2.2051812951755893E-2</v>
      </c>
      <c r="LC70">
        <v>1.6132257163378915E-2</v>
      </c>
      <c r="LD70">
        <v>1.1700737632601699E-2</v>
      </c>
      <c r="LE70">
        <v>8.4076073244600136E-3</v>
      </c>
      <c r="LF70">
        <v>6.2641567693403725E-3</v>
      </c>
      <c r="LG70">
        <v>4.9076587225077668E-3</v>
      </c>
      <c r="LH70">
        <v>3.8709771545432921E-3</v>
      </c>
      <c r="LJ70">
        <v>2.028701493007413</v>
      </c>
      <c r="LK70">
        <v>2.004907555609301</v>
      </c>
      <c r="LL70">
        <v>1.7791196820997357</v>
      </c>
      <c r="LM70">
        <v>1.4832208731534384</v>
      </c>
      <c r="LN70">
        <v>1.2275355858430697</v>
      </c>
      <c r="LO70">
        <v>1.0029757039757647</v>
      </c>
      <c r="LP70">
        <v>0.82993236189955422</v>
      </c>
      <c r="LQ70">
        <v>0.69370691513367833</v>
      </c>
      <c r="LR70">
        <v>0.58087598424197084</v>
      </c>
      <c r="LT70">
        <v>3.9541712803027935</v>
      </c>
      <c r="LU70">
        <v>3.4716973948202399</v>
      </c>
      <c r="LV70">
        <v>1.9513389795135259</v>
      </c>
      <c r="LW70">
        <v>0.80551526480194935</v>
      </c>
      <c r="LX70">
        <v>0.5185746636381916</v>
      </c>
      <c r="LY70">
        <v>0.2996440558735623</v>
      </c>
      <c r="LZ70">
        <v>0.17442701643542333</v>
      </c>
      <c r="MA70">
        <v>0.12160567065608741</v>
      </c>
      <c r="MB70">
        <v>9.3751778760377227E-2</v>
      </c>
      <c r="MD70">
        <v>0.48542425430244229</v>
      </c>
      <c r="ME70">
        <v>0.58087598424197084</v>
      </c>
      <c r="MF70">
        <v>0.69370691513367833</v>
      </c>
      <c r="MG70">
        <v>0.82993236189955422</v>
      </c>
      <c r="MH70">
        <v>1.0029757039757647</v>
      </c>
      <c r="MI70">
        <v>1.2275355858430697</v>
      </c>
      <c r="MJ70">
        <v>1.4832208731534384</v>
      </c>
      <c r="MK70">
        <v>1.7791196820997357</v>
      </c>
      <c r="ML70">
        <v>2.004907555609301</v>
      </c>
      <c r="MN70">
        <v>6.5499873520269924E-2</v>
      </c>
      <c r="MO70">
        <v>9.3751778760377227E-2</v>
      </c>
      <c r="MP70">
        <v>0.12160567065608741</v>
      </c>
      <c r="MQ70">
        <v>0.17442701643542333</v>
      </c>
      <c r="MR70">
        <v>0.2996440558735623</v>
      </c>
      <c r="MS70">
        <v>0.5185746636381916</v>
      </c>
      <c r="MT70">
        <v>0.80551526480194935</v>
      </c>
      <c r="MU70">
        <v>1.9513389795135259</v>
      </c>
      <c r="MV70">
        <v>3.4716973948202399</v>
      </c>
      <c r="MX70">
        <v>8.6980925538934897E-2</v>
      </c>
      <c r="MY70">
        <v>0.10711839496340347</v>
      </c>
      <c r="MZ70">
        <v>0.12923615702080993</v>
      </c>
      <c r="NA70">
        <v>0.15731598777266553</v>
      </c>
      <c r="NB70">
        <v>0.18650315801189979</v>
      </c>
      <c r="NC70">
        <v>0.22056777968406144</v>
      </c>
      <c r="ND70">
        <v>0.25901358040040479</v>
      </c>
      <c r="NE70">
        <v>0.30246402858835664</v>
      </c>
      <c r="NF70">
        <v>0.35149196292908563</v>
      </c>
      <c r="NH70">
        <v>3.0717690520431994E-3</v>
      </c>
      <c r="NI70">
        <v>3.8709771545432921E-3</v>
      </c>
      <c r="NJ70">
        <v>4.9076587225077668E-3</v>
      </c>
      <c r="NK70">
        <v>6.2641567693403725E-3</v>
      </c>
      <c r="NL70">
        <v>8.4076073244600136E-3</v>
      </c>
      <c r="NM70">
        <v>1.1700737632601699E-2</v>
      </c>
      <c r="NN70">
        <v>1.6132257163378915E-2</v>
      </c>
      <c r="NO70">
        <v>2.2051812951755893E-2</v>
      </c>
      <c r="NP70">
        <v>3.1123363001682069E-2</v>
      </c>
      <c r="NR70">
        <v>5.2956473388973257E-3</v>
      </c>
      <c r="NS70">
        <v>7.0934455916606496E-3</v>
      </c>
      <c r="NT70">
        <v>9.7239458631894933E-3</v>
      </c>
      <c r="NU70">
        <v>1.3064883675383785E-2</v>
      </c>
      <c r="NV70">
        <v>1.7322733719117436E-2</v>
      </c>
      <c r="NW70">
        <v>2.2772091770275525E-2</v>
      </c>
      <c r="NX70">
        <v>2.9781398113849247E-2</v>
      </c>
      <c r="NY70">
        <v>3.8944222607892626E-2</v>
      </c>
      <c r="NZ70">
        <v>5.0878772322755637E-2</v>
      </c>
      <c r="OB70">
        <v>5.832447034998632E-4</v>
      </c>
      <c r="OC70">
        <v>6.6110619020090934E-4</v>
      </c>
      <c r="OD70">
        <v>7.5195078005175749E-4</v>
      </c>
      <c r="OE70">
        <v>8.5836725055736236E-4</v>
      </c>
      <c r="OF70">
        <v>9.8353600099681322E-4</v>
      </c>
      <c r="OG70">
        <v>1.1313756587970217E-3</v>
      </c>
      <c r="OH70">
        <v>1.3380594327976601E-3</v>
      </c>
      <c r="OI70">
        <v>1.6071836679403329E-3</v>
      </c>
      <c r="OJ70">
        <v>1.963907358240675E-3</v>
      </c>
      <c r="OL70">
        <v>0.55478057409603676</v>
      </c>
      <c r="OM70">
        <v>0.47479069740524521</v>
      </c>
      <c r="ON70">
        <v>0.40645477751157699</v>
      </c>
      <c r="OO70">
        <v>0.34147153482701464</v>
      </c>
      <c r="OP70">
        <v>0.28518326113492704</v>
      </c>
      <c r="OQ70">
        <v>0.22992405213674885</v>
      </c>
      <c r="OR70">
        <v>0.18606582194386076</v>
      </c>
      <c r="OS70">
        <v>0.15002198799328328</v>
      </c>
      <c r="OT70">
        <v>0.11301043738611188</v>
      </c>
      <c r="OV70">
        <v>0.12853159731203501</v>
      </c>
      <c r="OW70">
        <v>8.1727776007570932E-2</v>
      </c>
      <c r="OX70">
        <v>5.3326717188529091E-2</v>
      </c>
      <c r="OY70">
        <v>3.3364312660718771E-2</v>
      </c>
      <c r="OZ70">
        <v>2.0100045299623618E-2</v>
      </c>
      <c r="PA70">
        <v>1.4879885518062201E-2</v>
      </c>
      <c r="PB70">
        <v>1.1116438535339772E-2</v>
      </c>
      <c r="PC70">
        <v>8.2671860705634346E-3</v>
      </c>
      <c r="PD70">
        <v>6.1058505090015001E-3</v>
      </c>
      <c r="PF70">
        <v>2.2576131611700827</v>
      </c>
      <c r="PG70">
        <v>2.0050884961466644</v>
      </c>
      <c r="PH70">
        <v>1.677981612049863</v>
      </c>
      <c r="PI70">
        <v>1.4320878898671572</v>
      </c>
      <c r="PJ70">
        <v>1.2498494493525518</v>
      </c>
      <c r="PK70">
        <v>1.1222878114041139</v>
      </c>
      <c r="PL70">
        <v>1.0215671642093906</v>
      </c>
      <c r="PM70">
        <v>0.88777473037683241</v>
      </c>
      <c r="PN70">
        <v>0.76023644733640805</v>
      </c>
      <c r="PP70">
        <v>3.184058876399992</v>
      </c>
      <c r="PQ70">
        <v>2.1648446815508948</v>
      </c>
      <c r="PR70">
        <v>1.8052606381495235</v>
      </c>
      <c r="PS70">
        <v>1.4820377238617879</v>
      </c>
      <c r="PT70">
        <v>0.94661623876190215</v>
      </c>
      <c r="PU70">
        <v>0.6560884406991252</v>
      </c>
      <c r="PV70">
        <v>0.49101153214006038</v>
      </c>
      <c r="PW70">
        <v>0.33864804640142732</v>
      </c>
      <c r="PX70">
        <v>0.26166352213899452</v>
      </c>
      <c r="PZ70">
        <v>0.64873873422904738</v>
      </c>
      <c r="QA70">
        <v>0.76023644733640805</v>
      </c>
      <c r="QB70">
        <v>0.88777473037683241</v>
      </c>
      <c r="QC70">
        <v>1.0215671642093906</v>
      </c>
      <c r="QD70">
        <v>1.1222878114041139</v>
      </c>
      <c r="QE70">
        <v>1.2498494493525518</v>
      </c>
      <c r="QF70">
        <v>1.4320878898671572</v>
      </c>
      <c r="QG70">
        <v>1.677981612049863</v>
      </c>
      <c r="QH70">
        <v>2.0050884961466644</v>
      </c>
      <c r="QJ70">
        <v>0.19197973053806092</v>
      </c>
      <c r="QK70">
        <v>0.26166352213899452</v>
      </c>
      <c r="QL70">
        <v>0.33864804640142732</v>
      </c>
      <c r="QM70">
        <v>0.49101153214006038</v>
      </c>
      <c r="QN70">
        <v>0.6560884406991252</v>
      </c>
      <c r="QO70">
        <v>0.94661623876190215</v>
      </c>
      <c r="QP70">
        <v>1.4820377238617879</v>
      </c>
      <c r="QQ70">
        <v>1.8052606381495235</v>
      </c>
      <c r="QR70">
        <v>2.1648446815508948</v>
      </c>
      <c r="QT70">
        <v>8.5401082586792743E-2</v>
      </c>
      <c r="QU70">
        <v>0.11301043738611188</v>
      </c>
      <c r="QV70">
        <v>0.15002198799328328</v>
      </c>
      <c r="QW70">
        <v>0.18606582194386076</v>
      </c>
      <c r="QX70">
        <v>0.22992405213674885</v>
      </c>
      <c r="QY70">
        <v>0.28518326113492704</v>
      </c>
      <c r="QZ70">
        <v>0.34147153482701464</v>
      </c>
      <c r="RA70">
        <v>0.40645477751157699</v>
      </c>
      <c r="RB70">
        <v>0.47479069740524521</v>
      </c>
      <c r="RD70">
        <v>4.5675536512305289E-3</v>
      </c>
      <c r="RE70">
        <v>6.1058505090015001E-3</v>
      </c>
      <c r="RF70">
        <v>8.2671860705634346E-3</v>
      </c>
      <c r="RG70">
        <v>1.1116438535339772E-2</v>
      </c>
      <c r="RH70">
        <v>1.4879885518062201E-2</v>
      </c>
      <c r="RI70">
        <v>2.0100045299623618E-2</v>
      </c>
      <c r="RJ70">
        <v>3.3364312660718771E-2</v>
      </c>
      <c r="RK70">
        <v>5.3326717188529091E-2</v>
      </c>
      <c r="RL70">
        <v>8.1727776007570932E-2</v>
      </c>
      <c r="RN70">
        <v>5.1902978341146974E-3</v>
      </c>
      <c r="RO70">
        <v>6.3205722092997676E-3</v>
      </c>
      <c r="RP70">
        <v>7.7167770551956052E-3</v>
      </c>
      <c r="RQ70">
        <v>9.5536318184992336E-3</v>
      </c>
      <c r="RR70">
        <v>1.3752542380041944E-2</v>
      </c>
      <c r="RS70">
        <v>1.926453902797513E-2</v>
      </c>
      <c r="RT70">
        <v>2.6474567527335256E-2</v>
      </c>
      <c r="RU70">
        <v>3.5950444446233833E-2</v>
      </c>
      <c r="RV70">
        <v>4.8476397872848548E-2</v>
      </c>
      <c r="RX70">
        <v>7.8602972458027148E-4</v>
      </c>
      <c r="RY70">
        <v>9.0936820805954358E-4</v>
      </c>
      <c r="RZ70">
        <v>1.0680836813826732E-3</v>
      </c>
      <c r="SA70">
        <v>1.2592051939098799E-3</v>
      </c>
      <c r="SB70">
        <v>1.4905878217049172E-3</v>
      </c>
      <c r="SC70">
        <v>1.7723246981088217E-3</v>
      </c>
      <c r="SD70">
        <v>2.1174860762811997E-3</v>
      </c>
      <c r="SE70">
        <v>2.5431370888927677E-3</v>
      </c>
      <c r="SF70">
        <v>3.0717522964864323E-3</v>
      </c>
      <c r="SH70">
        <v>0.55478057409603676</v>
      </c>
      <c r="SI70">
        <v>0.47479069740524521</v>
      </c>
      <c r="SJ70">
        <v>0.40645477751157699</v>
      </c>
      <c r="SK70">
        <v>0.34147153482701464</v>
      </c>
      <c r="SL70">
        <v>0.28518326113492704</v>
      </c>
      <c r="SM70">
        <v>0.22992405213674885</v>
      </c>
      <c r="SN70">
        <v>0.18606582194386076</v>
      </c>
      <c r="SO70">
        <v>0.15002198799328328</v>
      </c>
      <c r="SP70">
        <v>0.11301043738611188</v>
      </c>
      <c r="SR70">
        <v>0.12853159731203501</v>
      </c>
      <c r="SS70">
        <v>8.1727776007570932E-2</v>
      </c>
      <c r="ST70">
        <v>5.3326717188529091E-2</v>
      </c>
      <c r="SU70">
        <v>3.3364312660718771E-2</v>
      </c>
      <c r="SV70">
        <v>2.0100045299623618E-2</v>
      </c>
      <c r="SW70">
        <v>1.4879885518062201E-2</v>
      </c>
      <c r="SX70">
        <v>1.1116438535339772E-2</v>
      </c>
      <c r="SY70">
        <v>8.2671860705634346E-3</v>
      </c>
      <c r="SZ70">
        <v>6.1058505090015001E-3</v>
      </c>
      <c r="TB70">
        <v>2.2576131611700827</v>
      </c>
      <c r="TC70">
        <v>2.0050884961466644</v>
      </c>
      <c r="TD70">
        <v>1.677981612049863</v>
      </c>
      <c r="TE70">
        <v>1.4320878898671572</v>
      </c>
      <c r="TF70">
        <v>1.2498494493525518</v>
      </c>
      <c r="TG70">
        <v>1.1222878114041139</v>
      </c>
      <c r="TH70">
        <v>1.0215671642093906</v>
      </c>
      <c r="TI70">
        <v>0.88777473037683241</v>
      </c>
      <c r="TJ70">
        <v>0.76023644733640805</v>
      </c>
      <c r="TL70">
        <v>3.184058876399992</v>
      </c>
      <c r="TM70">
        <v>2.1648446815508948</v>
      </c>
      <c r="TN70">
        <v>1.8052606381495235</v>
      </c>
      <c r="TO70">
        <v>1.4820377238617879</v>
      </c>
      <c r="TP70">
        <v>0.94661623876190215</v>
      </c>
      <c r="TQ70">
        <v>0.6560884406991252</v>
      </c>
      <c r="TR70">
        <v>0.49101153214006038</v>
      </c>
      <c r="TS70">
        <v>0.33864804640142732</v>
      </c>
      <c r="TT70">
        <v>0.26166352213899452</v>
      </c>
      <c r="TV70">
        <v>0.64873873422904738</v>
      </c>
      <c r="TW70">
        <v>0.76023644733640805</v>
      </c>
      <c r="TX70">
        <v>0.88777473037683241</v>
      </c>
      <c r="TY70">
        <v>1.0215671642093906</v>
      </c>
      <c r="TZ70">
        <v>1.1222878114041139</v>
      </c>
      <c r="UA70">
        <v>1.2498494493525518</v>
      </c>
      <c r="UB70">
        <v>1.4320878898671572</v>
      </c>
      <c r="UC70">
        <v>1.677981612049863</v>
      </c>
      <c r="UD70">
        <v>2.0050884961466644</v>
      </c>
      <c r="UF70">
        <v>0.19197973053806092</v>
      </c>
      <c r="UG70">
        <v>0.26166352213899452</v>
      </c>
      <c r="UH70">
        <v>0.33864804640142732</v>
      </c>
      <c r="UI70">
        <v>0.49101153214006038</v>
      </c>
      <c r="UJ70">
        <v>0.6560884406991252</v>
      </c>
      <c r="UK70">
        <v>0.94661623876190215</v>
      </c>
      <c r="UL70">
        <v>1.4820377238617879</v>
      </c>
      <c r="UM70">
        <v>1.8052606381495235</v>
      </c>
      <c r="UN70">
        <v>2.1648446815508948</v>
      </c>
      <c r="UP70">
        <v>8.5401082586792743E-2</v>
      </c>
      <c r="UQ70">
        <v>0.11301043738611188</v>
      </c>
      <c r="UR70">
        <v>0.15002198799328328</v>
      </c>
      <c r="US70">
        <v>0.18606582194386076</v>
      </c>
      <c r="UT70">
        <v>0.22992405213674885</v>
      </c>
      <c r="UU70">
        <v>0.28518326113492704</v>
      </c>
      <c r="UV70">
        <v>0.34147153482701464</v>
      </c>
      <c r="UW70">
        <v>0.40645477751157699</v>
      </c>
      <c r="UX70">
        <v>0.47479069740524521</v>
      </c>
      <c r="UZ70">
        <v>4.5675536512305289E-3</v>
      </c>
      <c r="VA70">
        <v>6.1058505090015001E-3</v>
      </c>
      <c r="VB70">
        <v>8.2671860705634346E-3</v>
      </c>
      <c r="VC70">
        <v>1.1116438535339772E-2</v>
      </c>
      <c r="VD70">
        <v>1.4879885518062201E-2</v>
      </c>
      <c r="VE70">
        <v>2.0100045299623618E-2</v>
      </c>
      <c r="VF70">
        <v>3.3364312660718771E-2</v>
      </c>
      <c r="VG70">
        <v>5.3326717188529091E-2</v>
      </c>
      <c r="VH70">
        <v>8.1727776007570932E-2</v>
      </c>
      <c r="VJ70">
        <v>5.1902978341146974E-3</v>
      </c>
      <c r="VK70">
        <v>6.3205722092997676E-3</v>
      </c>
      <c r="VL70">
        <v>7.7167770551956052E-3</v>
      </c>
      <c r="VM70">
        <v>9.5536318184992336E-3</v>
      </c>
      <c r="VN70">
        <v>1.3752542380041944E-2</v>
      </c>
      <c r="VO70">
        <v>1.926453902797513E-2</v>
      </c>
      <c r="VP70">
        <v>2.6474567527335256E-2</v>
      </c>
      <c r="VQ70">
        <v>3.5950444446233833E-2</v>
      </c>
      <c r="VR70">
        <v>4.8476397872848548E-2</v>
      </c>
      <c r="VT70">
        <v>7.8602972458027148E-4</v>
      </c>
      <c r="VU70">
        <v>9.0936820805954358E-4</v>
      </c>
      <c r="VV70">
        <v>1.0680836813826732E-3</v>
      </c>
      <c r="VW70">
        <v>1.2592051939098799E-3</v>
      </c>
      <c r="VX70">
        <v>1.4905878217049172E-3</v>
      </c>
      <c r="VY70">
        <v>1.7723246981088217E-3</v>
      </c>
      <c r="VZ70">
        <v>2.1174860762811997E-3</v>
      </c>
      <c r="WA70">
        <v>2.5431370888927677E-3</v>
      </c>
      <c r="WB70">
        <v>3.0717522964864323E-3</v>
      </c>
      <c r="WC70">
        <v>3.7332002238839933E-3</v>
      </c>
    </row>
    <row r="72" spans="2:601">
      <c r="B72">
        <v>1.5003790041156973E-2</v>
      </c>
      <c r="C72">
        <v>1.0384893874184566E-2</v>
      </c>
      <c r="D72">
        <v>7.4772087498385011E-3</v>
      </c>
      <c r="E72">
        <v>5.8315331617419704E-3</v>
      </c>
      <c r="F72">
        <v>2.8923115205961095E-3</v>
      </c>
      <c r="G72">
        <v>2.2307580757323459E-4</v>
      </c>
      <c r="H72">
        <v>0</v>
      </c>
      <c r="I72">
        <v>0</v>
      </c>
      <c r="J72">
        <v>0</v>
      </c>
      <c r="L72">
        <v>4.1130605184058276E-2</v>
      </c>
      <c r="M72">
        <v>4.1123138940881349E-2</v>
      </c>
      <c r="N72">
        <v>4.0911428991347185E-2</v>
      </c>
      <c r="O72">
        <v>3.3813989226403572E-2</v>
      </c>
      <c r="P72">
        <v>8.5000174726292607E-3</v>
      </c>
      <c r="Q72">
        <v>0</v>
      </c>
      <c r="R72">
        <v>0</v>
      </c>
      <c r="S72">
        <v>0</v>
      </c>
      <c r="T72">
        <v>0</v>
      </c>
      <c r="V72">
        <v>0.21576390218512498</v>
      </c>
      <c r="W72">
        <v>0.14114694055933841</v>
      </c>
      <c r="X72">
        <v>0.10005717249461125</v>
      </c>
      <c r="Y72">
        <v>9.6388838619880637E-2</v>
      </c>
      <c r="Z72">
        <v>7.4628498354119402E-2</v>
      </c>
      <c r="AA72">
        <v>5.5703226807950763E-2</v>
      </c>
      <c r="AB72">
        <v>4.457710777005032E-2</v>
      </c>
      <c r="AC72">
        <v>3.5169789309002344E-2</v>
      </c>
      <c r="AD72">
        <v>2.6449968804945701E-2</v>
      </c>
      <c r="AF72">
        <v>8.5261065731885577E-2</v>
      </c>
      <c r="AG72">
        <v>7.7706075077801293E-2</v>
      </c>
      <c r="AH72">
        <v>6.5661773633727008E-2</v>
      </c>
      <c r="AI72">
        <v>5.6378236624735144E-2</v>
      </c>
      <c r="AJ72">
        <v>5.3568792604211705E-2</v>
      </c>
      <c r="AK72">
        <v>5.3959409617070901E-2</v>
      </c>
      <c r="AL72">
        <v>5.3885779937975595E-2</v>
      </c>
      <c r="AM72">
        <v>5.1681989859770107E-2</v>
      </c>
      <c r="AN72">
        <v>4.9921030395138122E-2</v>
      </c>
      <c r="AP72">
        <v>0.31420768712717906</v>
      </c>
      <c r="AQ72">
        <v>0.38113011377253619</v>
      </c>
      <c r="AR72">
        <v>0.43093357911125207</v>
      </c>
      <c r="AS72">
        <v>0.44969513513144194</v>
      </c>
      <c r="AT72">
        <v>0.37071525500100705</v>
      </c>
      <c r="AU72">
        <v>0.25821078997760116</v>
      </c>
      <c r="AV72">
        <v>0.43230515508517364</v>
      </c>
      <c r="AW72">
        <v>0.30471846107043266</v>
      </c>
      <c r="AX72">
        <v>0.25765479975423089</v>
      </c>
      <c r="AZ72">
        <v>8.4019356647082349E-2</v>
      </c>
      <c r="BA72">
        <v>8.5577096301367797E-2</v>
      </c>
      <c r="BB72">
        <v>8.0279082748453148E-2</v>
      </c>
      <c r="BC72">
        <v>8.311188056422146E-2</v>
      </c>
      <c r="BD72">
        <v>7.9878835879758775E-2</v>
      </c>
      <c r="BE72">
        <v>6.510861408541431E-2</v>
      </c>
      <c r="BF72">
        <v>7.1388237718108483E-2</v>
      </c>
      <c r="BG72">
        <v>0.1114146031621214</v>
      </c>
      <c r="BH72">
        <v>8.6179132263217356E-2</v>
      </c>
      <c r="BJ72">
        <v>1.9231910912243633E-2</v>
      </c>
      <c r="BK72">
        <v>2.3780406704466166E-2</v>
      </c>
      <c r="BL72">
        <v>2.8978957198299019E-2</v>
      </c>
      <c r="BM72">
        <v>3.5519274315370553E-2</v>
      </c>
      <c r="BN72">
        <v>4.4129171412925237E-2</v>
      </c>
      <c r="BO72">
        <v>6.8472744458798557E-2</v>
      </c>
      <c r="BP72">
        <v>9.8979285418554552E-2</v>
      </c>
      <c r="BQ72">
        <v>0.13700117385904423</v>
      </c>
      <c r="BR72">
        <v>0.19187906465102186</v>
      </c>
      <c r="BT72">
        <v>1.8691748296326541E-2</v>
      </c>
      <c r="BU72">
        <v>2.5436658330281144E-2</v>
      </c>
      <c r="BV72">
        <v>3.3588748139349492E-2</v>
      </c>
      <c r="BW72">
        <v>4.3700684986683641E-2</v>
      </c>
      <c r="BX72">
        <v>5.4578216269084594E-2</v>
      </c>
      <c r="BY72">
        <v>5.9847313680723532E-2</v>
      </c>
      <c r="BZ72">
        <v>6.4787136308104606E-2</v>
      </c>
      <c r="CA72">
        <v>7.09577064097624E-2</v>
      </c>
      <c r="CB72">
        <v>7.7037544600225785E-2</v>
      </c>
      <c r="CD72">
        <v>6.1277250593277949E-3</v>
      </c>
      <c r="CE72">
        <v>6.6924881478677934E-3</v>
      </c>
      <c r="CF72">
        <v>7.3428731165067198E-3</v>
      </c>
      <c r="CG72">
        <v>8.0736265428950644E-3</v>
      </c>
      <c r="CH72">
        <v>8.8955399345074949E-3</v>
      </c>
      <c r="CI72">
        <v>9.8437130926639759E-3</v>
      </c>
      <c r="CJ72">
        <v>1.0899501451446726E-2</v>
      </c>
      <c r="CK72">
        <v>1.2047540653150531E-2</v>
      </c>
      <c r="CL72">
        <v>1.3238800379098744E-2</v>
      </c>
      <c r="CN72">
        <v>2.13933042597092E-3</v>
      </c>
      <c r="CO72">
        <v>2.448263722856388E-3</v>
      </c>
      <c r="CP72">
        <v>2.790936068613077E-3</v>
      </c>
      <c r="CQ72">
        <v>3.2290446279829E-3</v>
      </c>
      <c r="CR72">
        <v>3.725480551077757E-3</v>
      </c>
      <c r="CS72">
        <v>4.4994498269872382E-3</v>
      </c>
      <c r="CT72">
        <v>5.6843238505912214E-3</v>
      </c>
      <c r="CU72">
        <v>7.8783825062937012E-3</v>
      </c>
      <c r="CV72">
        <v>1.0609472706331122E-2</v>
      </c>
      <c r="CX72">
        <v>1.5003790041156973E-2</v>
      </c>
      <c r="CY72">
        <v>1.0384893874184566E-2</v>
      </c>
      <c r="CZ72">
        <v>7.4772087498385011E-3</v>
      </c>
      <c r="DA72">
        <v>5.8315331617419704E-3</v>
      </c>
      <c r="DB72">
        <v>2.8923115205961095E-3</v>
      </c>
      <c r="DC72">
        <v>2.2307580757323459E-4</v>
      </c>
      <c r="DD72">
        <v>0</v>
      </c>
      <c r="DE72">
        <v>0</v>
      </c>
      <c r="DF72">
        <v>0</v>
      </c>
      <c r="DH72">
        <v>4.1130605184058276E-2</v>
      </c>
      <c r="DI72">
        <v>4.1123138940881349E-2</v>
      </c>
      <c r="DJ72">
        <v>4.0911428991347185E-2</v>
      </c>
      <c r="DK72">
        <v>3.3813989226403572E-2</v>
      </c>
      <c r="DL72">
        <v>8.5000174726292607E-3</v>
      </c>
      <c r="DM72">
        <v>0</v>
      </c>
      <c r="DN72">
        <v>0</v>
      </c>
      <c r="DO72">
        <v>0</v>
      </c>
      <c r="DP72">
        <v>0</v>
      </c>
      <c r="DR72">
        <v>0.21576390218512498</v>
      </c>
      <c r="DS72">
        <v>0.14114694055933841</v>
      </c>
      <c r="DT72">
        <v>0.10005717249461125</v>
      </c>
      <c r="DU72">
        <v>9.6388838619880637E-2</v>
      </c>
      <c r="DV72">
        <v>7.4628498354119402E-2</v>
      </c>
      <c r="DW72">
        <v>5.5703226807950763E-2</v>
      </c>
      <c r="DX72">
        <v>4.457710777005032E-2</v>
      </c>
      <c r="DY72">
        <v>3.5169789309002344E-2</v>
      </c>
      <c r="DZ72">
        <v>2.6449968804945701E-2</v>
      </c>
      <c r="EB72">
        <v>8.5261065731885577E-2</v>
      </c>
      <c r="EC72">
        <v>7.7706075077801293E-2</v>
      </c>
      <c r="ED72">
        <v>6.5661773633727008E-2</v>
      </c>
      <c r="EE72">
        <v>5.6378236624735144E-2</v>
      </c>
      <c r="EF72">
        <v>5.3568792604211705E-2</v>
      </c>
      <c r="EG72">
        <v>5.3959409617070901E-2</v>
      </c>
      <c r="EH72">
        <v>5.3885779937975595E-2</v>
      </c>
      <c r="EI72">
        <v>5.1681989859770107E-2</v>
      </c>
      <c r="EJ72">
        <v>4.9921030395138122E-2</v>
      </c>
      <c r="EL72">
        <v>0.31420768712717906</v>
      </c>
      <c r="EM72">
        <v>0.38113011377253619</v>
      </c>
      <c r="EN72">
        <v>0.43093357911125207</v>
      </c>
      <c r="EO72">
        <v>0.44969513513144194</v>
      </c>
      <c r="EP72">
        <v>0.37071525500100705</v>
      </c>
      <c r="EQ72">
        <v>0.25821078997760116</v>
      </c>
      <c r="ER72">
        <v>0.43230515508517364</v>
      </c>
      <c r="ES72">
        <v>0.30471846107043266</v>
      </c>
      <c r="ET72">
        <v>0.25765479975423089</v>
      </c>
      <c r="EV72">
        <v>8.4019356647082349E-2</v>
      </c>
      <c r="EW72">
        <v>8.5577096301367797E-2</v>
      </c>
      <c r="EX72">
        <v>8.0279082748453148E-2</v>
      </c>
      <c r="EY72">
        <v>8.311188056422146E-2</v>
      </c>
      <c r="EZ72">
        <v>7.9878835879758775E-2</v>
      </c>
      <c r="FA72">
        <v>6.510861408541431E-2</v>
      </c>
      <c r="FB72">
        <v>7.1388237718108483E-2</v>
      </c>
      <c r="FC72">
        <v>0.1114146031621214</v>
      </c>
      <c r="FD72">
        <v>8.6179132263217356E-2</v>
      </c>
      <c r="FF72">
        <v>1.9231910912243633E-2</v>
      </c>
      <c r="FG72">
        <v>2.3780406704466166E-2</v>
      </c>
      <c r="FH72">
        <v>2.8978957198299019E-2</v>
      </c>
      <c r="FI72">
        <v>3.5519274315370553E-2</v>
      </c>
      <c r="FJ72">
        <v>4.4129171412925237E-2</v>
      </c>
      <c r="FK72">
        <v>6.8472744458798557E-2</v>
      </c>
      <c r="FL72">
        <v>9.8979285418554552E-2</v>
      </c>
      <c r="FM72">
        <v>0.13700117385904423</v>
      </c>
      <c r="FN72">
        <v>0.19187906465102186</v>
      </c>
      <c r="FP72">
        <v>1.8691748296326541E-2</v>
      </c>
      <c r="FQ72">
        <v>2.5436658330281144E-2</v>
      </c>
      <c r="FR72">
        <v>3.3588748139349492E-2</v>
      </c>
      <c r="FS72">
        <v>4.3700684986683641E-2</v>
      </c>
      <c r="FT72">
        <v>5.4578216269084594E-2</v>
      </c>
      <c r="FU72">
        <v>5.9847313680723532E-2</v>
      </c>
      <c r="FV72">
        <v>6.4787136308104606E-2</v>
      </c>
      <c r="FW72">
        <v>7.09577064097624E-2</v>
      </c>
      <c r="FX72">
        <v>7.7037544600225785E-2</v>
      </c>
      <c r="FZ72">
        <v>6.1277250593277949E-3</v>
      </c>
      <c r="GA72">
        <v>6.6924881478677934E-3</v>
      </c>
      <c r="GB72">
        <v>7.3428731165067198E-3</v>
      </c>
      <c r="GC72">
        <v>8.0736265428950644E-3</v>
      </c>
      <c r="GD72">
        <v>8.8955399345074949E-3</v>
      </c>
      <c r="GE72">
        <v>9.8437130926639759E-3</v>
      </c>
      <c r="GF72">
        <v>1.0899501451446726E-2</v>
      </c>
      <c r="GG72">
        <v>1.2047540653150531E-2</v>
      </c>
      <c r="GH72">
        <v>1.3238800379098744E-2</v>
      </c>
      <c r="GJ72">
        <v>2.13933042597092E-3</v>
      </c>
      <c r="GK72">
        <v>2.448263722856388E-3</v>
      </c>
      <c r="GL72">
        <v>2.790936068613077E-3</v>
      </c>
      <c r="GM72">
        <v>3.2290446279829E-3</v>
      </c>
      <c r="GN72">
        <v>3.725480551077757E-3</v>
      </c>
      <c r="GO72">
        <v>4.4994498269872382E-3</v>
      </c>
      <c r="GP72">
        <v>5.6843238505912214E-3</v>
      </c>
      <c r="GQ72">
        <v>7.8783825062937012E-3</v>
      </c>
      <c r="GR72">
        <v>1.0609472706331122E-2</v>
      </c>
      <c r="GT72">
        <v>2.8902523656110231E-3</v>
      </c>
      <c r="GU72">
        <v>2.1738608601630078E-3</v>
      </c>
      <c r="GV72">
        <v>1.7614727946047683E-3</v>
      </c>
      <c r="GW72">
        <v>1.5569610339418261E-3</v>
      </c>
      <c r="GX72">
        <v>9.0237641869405716E-4</v>
      </c>
      <c r="GY72">
        <v>8.6053489757562058E-5</v>
      </c>
      <c r="GZ72">
        <v>0</v>
      </c>
      <c r="HA72">
        <v>0</v>
      </c>
      <c r="HB72">
        <v>0</v>
      </c>
      <c r="HD72">
        <v>2.5470223908512224E-2</v>
      </c>
      <c r="HE72">
        <v>2.5823360740809282E-2</v>
      </c>
      <c r="HF72">
        <v>2.6962561761738373E-2</v>
      </c>
      <c r="HG72">
        <v>2.3823038318242683E-2</v>
      </c>
      <c r="HH72">
        <v>6.3957871127975604E-3</v>
      </c>
      <c r="HI72">
        <v>0</v>
      </c>
      <c r="HJ72">
        <v>0</v>
      </c>
      <c r="HK72">
        <v>0</v>
      </c>
      <c r="HL72">
        <v>0</v>
      </c>
      <c r="HN72">
        <v>0.10546865253879641</v>
      </c>
      <c r="HO72">
        <v>9.3860930576195503E-2</v>
      </c>
      <c r="HP72">
        <v>5.3781151562438248E-2</v>
      </c>
      <c r="HQ72">
        <v>2.5425486310464571E-2</v>
      </c>
      <c r="HR72">
        <v>1.9112961533038507E-2</v>
      </c>
      <c r="HS72">
        <v>1.2367860043827783E-2</v>
      </c>
      <c r="HT72">
        <v>8.0685580513837844E-3</v>
      </c>
      <c r="HU72">
        <v>6.0878911218269008E-3</v>
      </c>
      <c r="HV72">
        <v>5.0162305007305386E-3</v>
      </c>
      <c r="HX72">
        <v>6.9702199366261847E-2</v>
      </c>
      <c r="HY72">
        <v>7.2400524635580624E-2</v>
      </c>
      <c r="HZ72">
        <v>6.734532002104647E-2</v>
      </c>
      <c r="IA72">
        <v>5.8787682841450424E-2</v>
      </c>
      <c r="IB72">
        <v>5.3378322185919549E-2</v>
      </c>
      <c r="IC72">
        <v>4.6714286961858711E-2</v>
      </c>
      <c r="ID72">
        <v>4.0452517686271477E-2</v>
      </c>
      <c r="IE72">
        <v>3.5622155918922253E-2</v>
      </c>
      <c r="IF72">
        <v>3.2507461565050563E-2</v>
      </c>
      <c r="IH72">
        <v>6.0871866389112843E-2</v>
      </c>
      <c r="II72">
        <v>7.228123842230072E-2</v>
      </c>
      <c r="IJ72">
        <v>7.459460980327666E-2</v>
      </c>
      <c r="IK72">
        <v>8.139584384769559E-2</v>
      </c>
      <c r="IL72">
        <v>8.231039120537903E-2</v>
      </c>
      <c r="IM72">
        <v>6.6129870024176363E-2</v>
      </c>
      <c r="IN72">
        <v>0.11403362629886776</v>
      </c>
      <c r="IO72">
        <v>0.16378745601255607</v>
      </c>
      <c r="IP72">
        <v>0.17133718362240061</v>
      </c>
      <c r="IR72">
        <v>5.2727595995278882E-2</v>
      </c>
      <c r="IS72">
        <v>5.5725896417720522E-2</v>
      </c>
      <c r="IT72">
        <v>5.5332892763084097E-2</v>
      </c>
      <c r="IU72">
        <v>6.2392802374454409E-2</v>
      </c>
      <c r="IV72">
        <v>6.9153515354359138E-2</v>
      </c>
      <c r="IW72">
        <v>6.4877112415199403E-2</v>
      </c>
      <c r="IX72">
        <v>7.4439168885622201E-2</v>
      </c>
      <c r="IY72">
        <v>0.11427123712535438</v>
      </c>
      <c r="IZ72">
        <v>8.0295065504839488E-2</v>
      </c>
      <c r="JB72">
        <v>9.0643950422722632E-3</v>
      </c>
      <c r="JC72">
        <v>1.0424544188659995E-2</v>
      </c>
      <c r="JD72">
        <v>1.1924097648473264E-2</v>
      </c>
      <c r="JE72">
        <v>1.3814918090603494E-2</v>
      </c>
      <c r="JF72">
        <v>1.7023222919164707E-2</v>
      </c>
      <c r="JG72">
        <v>2.1362909729083873E-2</v>
      </c>
      <c r="JH72">
        <v>2.6426479330533669E-2</v>
      </c>
      <c r="JI72">
        <v>3.2274589175651507E-2</v>
      </c>
      <c r="JJ72">
        <v>4.0165878783455192E-2</v>
      </c>
      <c r="JL72">
        <v>2.2227417931119452E-2</v>
      </c>
      <c r="JM72">
        <v>2.7104922640109105E-2</v>
      </c>
      <c r="JN72">
        <v>3.2507591873459432E-2</v>
      </c>
      <c r="JO72">
        <v>3.8926922987297524E-2</v>
      </c>
      <c r="JP72">
        <v>4.3406577343869844E-2</v>
      </c>
      <c r="JQ72">
        <v>4.503175185313172E-2</v>
      </c>
      <c r="JR72">
        <v>4.5644612366292685E-2</v>
      </c>
      <c r="JS72">
        <v>4.6764476057513452E-2</v>
      </c>
      <c r="JT72">
        <v>4.8375886569790583E-2</v>
      </c>
      <c r="JV72">
        <v>3.7491566135543614E-3</v>
      </c>
      <c r="JW72">
        <v>3.9673044891194702E-3</v>
      </c>
      <c r="JX72">
        <v>4.2156957163522095E-3</v>
      </c>
      <c r="JY72">
        <v>4.4865548453007506E-3</v>
      </c>
      <c r="JZ72">
        <v>4.7809589233954088E-3</v>
      </c>
      <c r="KA72">
        <v>5.111547608905859E-3</v>
      </c>
      <c r="KB72">
        <v>5.5920119286371698E-3</v>
      </c>
      <c r="KC72">
        <v>6.1660576881277709E-3</v>
      </c>
      <c r="KD72">
        <v>6.8328182516359413E-3</v>
      </c>
      <c r="KF72">
        <v>2.5014184596457169E-3</v>
      </c>
      <c r="KG72">
        <v>3.0598308175052232E-3</v>
      </c>
      <c r="KH72">
        <v>3.8125070310180359E-3</v>
      </c>
      <c r="KI72">
        <v>4.7169558718371928E-3</v>
      </c>
      <c r="KJ72">
        <v>5.7277510541501667E-3</v>
      </c>
      <c r="KK72">
        <v>7.193116871541571E-3</v>
      </c>
      <c r="KL72">
        <v>9.2170835564319119E-3</v>
      </c>
      <c r="KM72">
        <v>1.151484260648696E-2</v>
      </c>
      <c r="KN72">
        <v>1.4295827712245119E-2</v>
      </c>
      <c r="KP72">
        <v>2.8902523656110231E-3</v>
      </c>
      <c r="KQ72">
        <v>2.1738608601630078E-3</v>
      </c>
      <c r="KR72">
        <v>1.7614727946047683E-3</v>
      </c>
      <c r="KS72">
        <v>1.5569610339418261E-3</v>
      </c>
      <c r="KT72">
        <v>9.0237641869405716E-4</v>
      </c>
      <c r="KU72">
        <v>8.6053489757562058E-5</v>
      </c>
      <c r="KV72">
        <v>0</v>
      </c>
      <c r="KW72">
        <v>0</v>
      </c>
      <c r="KX72">
        <v>0</v>
      </c>
      <c r="KZ72">
        <v>2.5470223908512224E-2</v>
      </c>
      <c r="LA72">
        <v>2.5823360740809282E-2</v>
      </c>
      <c r="LB72">
        <v>2.6962561761738373E-2</v>
      </c>
      <c r="LC72">
        <v>2.3823038318242683E-2</v>
      </c>
      <c r="LD72">
        <v>6.3957871127975604E-3</v>
      </c>
      <c r="LE72">
        <v>0</v>
      </c>
      <c r="LF72">
        <v>0</v>
      </c>
      <c r="LG72">
        <v>0</v>
      </c>
      <c r="LH72">
        <v>0</v>
      </c>
      <c r="LJ72">
        <v>0.10546865253879641</v>
      </c>
      <c r="LK72">
        <v>9.3860930576195503E-2</v>
      </c>
      <c r="LL72">
        <v>5.3781151562438248E-2</v>
      </c>
      <c r="LM72">
        <v>2.5425486310464571E-2</v>
      </c>
      <c r="LN72">
        <v>1.9112961533038507E-2</v>
      </c>
      <c r="LO72">
        <v>1.2367860043827783E-2</v>
      </c>
      <c r="LP72">
        <v>8.0685580513837844E-3</v>
      </c>
      <c r="LQ72">
        <v>6.0878911218269008E-3</v>
      </c>
      <c r="LR72">
        <v>5.0162305007305386E-3</v>
      </c>
      <c r="LT72">
        <v>6.9702199366261847E-2</v>
      </c>
      <c r="LU72">
        <v>7.2400524635580624E-2</v>
      </c>
      <c r="LV72">
        <v>6.734532002104647E-2</v>
      </c>
      <c r="LW72">
        <v>5.8787682841450424E-2</v>
      </c>
      <c r="LX72">
        <v>5.3378322185919549E-2</v>
      </c>
      <c r="LY72">
        <v>4.6714286961858711E-2</v>
      </c>
      <c r="LZ72">
        <v>4.0452517686271477E-2</v>
      </c>
      <c r="MA72">
        <v>3.5622155918922253E-2</v>
      </c>
      <c r="MB72">
        <v>3.2507461565050563E-2</v>
      </c>
      <c r="MD72">
        <v>6.0871866389112843E-2</v>
      </c>
      <c r="ME72">
        <v>7.228123842230072E-2</v>
      </c>
      <c r="MF72">
        <v>7.459460980327666E-2</v>
      </c>
      <c r="MG72">
        <v>8.139584384769559E-2</v>
      </c>
      <c r="MH72">
        <v>8.231039120537903E-2</v>
      </c>
      <c r="MI72">
        <v>6.6129870024176363E-2</v>
      </c>
      <c r="MJ72">
        <v>0.11403362629886776</v>
      </c>
      <c r="MK72">
        <v>0.16378745601255607</v>
      </c>
      <c r="ML72">
        <v>0.17133718362240061</v>
      </c>
      <c r="MN72">
        <v>5.2727595995278882E-2</v>
      </c>
      <c r="MO72">
        <v>5.5725896417720522E-2</v>
      </c>
      <c r="MP72">
        <v>5.5332892763084097E-2</v>
      </c>
      <c r="MQ72">
        <v>6.2392802374454409E-2</v>
      </c>
      <c r="MR72">
        <v>6.9153515354359138E-2</v>
      </c>
      <c r="MS72">
        <v>6.4877112415199403E-2</v>
      </c>
      <c r="MT72">
        <v>7.4439168885622201E-2</v>
      </c>
      <c r="MU72">
        <v>0.11427123712535438</v>
      </c>
      <c r="MV72">
        <v>8.0295065504839488E-2</v>
      </c>
      <c r="MX72">
        <v>9.0643950422722632E-3</v>
      </c>
      <c r="MY72">
        <v>1.0424544188659995E-2</v>
      </c>
      <c r="MZ72">
        <v>1.1924097648473264E-2</v>
      </c>
      <c r="NA72">
        <v>1.3814918090603494E-2</v>
      </c>
      <c r="NB72">
        <v>1.7023222919164707E-2</v>
      </c>
      <c r="NC72">
        <v>2.1362909729083873E-2</v>
      </c>
      <c r="ND72">
        <v>2.6426479330533669E-2</v>
      </c>
      <c r="NE72">
        <v>3.2274589175651507E-2</v>
      </c>
      <c r="NF72">
        <v>4.0165878783455192E-2</v>
      </c>
      <c r="NH72">
        <v>2.2227417931119452E-2</v>
      </c>
      <c r="NI72">
        <v>2.7104922640109105E-2</v>
      </c>
      <c r="NJ72">
        <v>3.2507591873459432E-2</v>
      </c>
      <c r="NK72">
        <v>3.8926922987297524E-2</v>
      </c>
      <c r="NL72">
        <v>4.3406577343869844E-2</v>
      </c>
      <c r="NM72">
        <v>4.503175185313172E-2</v>
      </c>
      <c r="NN72">
        <v>4.5644612366292685E-2</v>
      </c>
      <c r="NO72">
        <v>4.6764476057513452E-2</v>
      </c>
      <c r="NP72">
        <v>4.8375886569790583E-2</v>
      </c>
      <c r="NR72">
        <v>3.7491566135543614E-3</v>
      </c>
      <c r="NS72">
        <v>3.9673044891194702E-3</v>
      </c>
      <c r="NT72">
        <v>4.2156957163522095E-3</v>
      </c>
      <c r="NU72">
        <v>4.4865548453007506E-3</v>
      </c>
      <c r="NV72">
        <v>4.7809589233954088E-3</v>
      </c>
      <c r="NW72">
        <v>5.111547608905859E-3</v>
      </c>
      <c r="NX72">
        <v>5.5920119286371698E-3</v>
      </c>
      <c r="NY72">
        <v>6.1660576881277709E-3</v>
      </c>
      <c r="NZ72">
        <v>6.8328182516359413E-3</v>
      </c>
      <c r="OB72">
        <v>2.5014184596457169E-3</v>
      </c>
      <c r="OC72">
        <v>3.0598308175052232E-3</v>
      </c>
      <c r="OD72">
        <v>3.8125070310180359E-3</v>
      </c>
      <c r="OE72">
        <v>4.7169558718371928E-3</v>
      </c>
      <c r="OF72">
        <v>5.7277510541501667E-3</v>
      </c>
      <c r="OG72">
        <v>7.193116871541571E-3</v>
      </c>
      <c r="OH72">
        <v>9.2170835564319119E-3</v>
      </c>
      <c r="OI72">
        <v>1.151484260648696E-2</v>
      </c>
      <c r="OJ72">
        <v>1.4295827712245119E-2</v>
      </c>
      <c r="OL72">
        <v>8.2858254005320868E-3</v>
      </c>
      <c r="OM72">
        <v>5.7084066860456518E-3</v>
      </c>
      <c r="ON72">
        <v>4.2596752366202582E-3</v>
      </c>
      <c r="OO72">
        <v>3.2200661203760981E-3</v>
      </c>
      <c r="OP72">
        <v>1.5501421758680764E-3</v>
      </c>
      <c r="OQ72">
        <v>1.5229851093271658E-4</v>
      </c>
      <c r="OR72">
        <v>0</v>
      </c>
      <c r="OS72">
        <v>0</v>
      </c>
      <c r="OT72">
        <v>0</v>
      </c>
      <c r="OV72">
        <v>3.4453831713225629E-2</v>
      </c>
      <c r="OW72">
        <v>3.4881854348259141E-2</v>
      </c>
      <c r="OX72">
        <v>3.6232612827241141E-2</v>
      </c>
      <c r="OY72">
        <v>3.1407192805093548E-2</v>
      </c>
      <c r="OZ72">
        <v>8.2694373084091499E-3</v>
      </c>
      <c r="PA72">
        <v>0</v>
      </c>
      <c r="PB72">
        <v>0</v>
      </c>
      <c r="PC72">
        <v>0</v>
      </c>
      <c r="PD72">
        <v>0</v>
      </c>
      <c r="PF72">
        <v>8.4927630973129151E-2</v>
      </c>
      <c r="PG72">
        <v>5.852881552017173E-2</v>
      </c>
      <c r="PH72">
        <v>4.9755064091543982E-2</v>
      </c>
      <c r="PI72">
        <v>4.6779411273980824E-2</v>
      </c>
      <c r="PJ72">
        <v>3.4889170309772455E-2</v>
      </c>
      <c r="PK72">
        <v>2.7080163453547489E-2</v>
      </c>
      <c r="PL72">
        <v>2.2712966901189294E-2</v>
      </c>
      <c r="PM72">
        <v>1.6953587969937896E-2</v>
      </c>
      <c r="PN72">
        <v>1.4000422797705258E-2</v>
      </c>
      <c r="PP72">
        <v>7.7567154751040895E-2</v>
      </c>
      <c r="PQ72">
        <v>7.2407058697361318E-2</v>
      </c>
      <c r="PR72">
        <v>6.3516923448095813E-2</v>
      </c>
      <c r="PS72">
        <v>5.6761019342722728E-2</v>
      </c>
      <c r="PT72">
        <v>5.4348621221937898E-2</v>
      </c>
      <c r="PU72">
        <v>5.2271330868643807E-2</v>
      </c>
      <c r="PV72">
        <v>4.9793170714911933E-2</v>
      </c>
      <c r="PW72">
        <v>4.5587623788165089E-2</v>
      </c>
      <c r="PX72">
        <v>4.2544979931282936E-2</v>
      </c>
      <c r="PZ72">
        <v>0.17841506981100153</v>
      </c>
      <c r="QA72">
        <v>0.20173871557668061</v>
      </c>
      <c r="QB72">
        <v>0.20773142194493424</v>
      </c>
      <c r="QC72">
        <v>0.22912905818283325</v>
      </c>
      <c r="QD72">
        <v>0.18022348570151228</v>
      </c>
      <c r="QE72">
        <v>0.1207147460558831</v>
      </c>
      <c r="QF72">
        <v>0.2098062486813729</v>
      </c>
      <c r="QG72">
        <v>0.15152623427623402</v>
      </c>
      <c r="QH72">
        <v>0.10684064552120005</v>
      </c>
      <c r="QJ72">
        <v>7.0467088493698496E-2</v>
      </c>
      <c r="QK72">
        <v>7.2932706234239697E-2</v>
      </c>
      <c r="QL72">
        <v>7.0812533192423324E-2</v>
      </c>
      <c r="QM72">
        <v>7.6799557548115613E-2</v>
      </c>
      <c r="QN72">
        <v>7.7379887758297919E-2</v>
      </c>
      <c r="QO72">
        <v>6.6056433852408766E-2</v>
      </c>
      <c r="QP72">
        <v>7.1872931552148911E-2</v>
      </c>
      <c r="QQ72">
        <v>0.10777523098178242</v>
      </c>
      <c r="QR72">
        <v>8.0302312039603363E-2</v>
      </c>
      <c r="QT72">
        <v>1.3478262841403328E-2</v>
      </c>
      <c r="QU72">
        <v>1.6443059697661255E-2</v>
      </c>
      <c r="QV72">
        <v>2.0086713350989407E-2</v>
      </c>
      <c r="QW72">
        <v>2.4516099050490191E-2</v>
      </c>
      <c r="QX72">
        <v>3.0127906598194046E-2</v>
      </c>
      <c r="QY72">
        <v>3.6698152438691893E-2</v>
      </c>
      <c r="QZ72">
        <v>5.4654553914963398E-2</v>
      </c>
      <c r="RA72">
        <v>7.8047908945685404E-2</v>
      </c>
      <c r="RB72">
        <v>0.10547279046239506</v>
      </c>
      <c r="RD72">
        <v>2.1823699192267003E-2</v>
      </c>
      <c r="RE72">
        <v>2.8595827672006885E-2</v>
      </c>
      <c r="RF72">
        <v>3.7735984032281317E-2</v>
      </c>
      <c r="RG72">
        <v>4.6040901652307356E-2</v>
      </c>
      <c r="RH72">
        <v>5.3512317210483731E-2</v>
      </c>
      <c r="RI72">
        <v>5.8223834263055323E-2</v>
      </c>
      <c r="RJ72">
        <v>6.0175747608320139E-2</v>
      </c>
      <c r="RK72">
        <v>6.2842661985669915E-2</v>
      </c>
      <c r="RL72">
        <v>6.5345508132434435E-2</v>
      </c>
      <c r="RN72">
        <v>5.052679471715304E-3</v>
      </c>
      <c r="RO72">
        <v>5.4571272022135627E-3</v>
      </c>
      <c r="RP72">
        <v>5.9880459197086105E-3</v>
      </c>
      <c r="RQ72">
        <v>6.58167370702443E-3</v>
      </c>
      <c r="RR72">
        <v>7.2457328863020842E-3</v>
      </c>
      <c r="RS72">
        <v>8.0073510530141827E-3</v>
      </c>
      <c r="RT72">
        <v>8.8493882312312561E-3</v>
      </c>
      <c r="RU72">
        <v>9.7568997941760438E-3</v>
      </c>
      <c r="RV72">
        <v>1.0687227718694134E-2</v>
      </c>
      <c r="RX72">
        <v>2.4516562343475596E-3</v>
      </c>
      <c r="RY72">
        <v>2.7264439235312201E-3</v>
      </c>
      <c r="RZ72">
        <v>3.0255481872954334E-3</v>
      </c>
      <c r="SA72">
        <v>3.449250741401403E-3</v>
      </c>
      <c r="SB72">
        <v>4.5472695240704394E-3</v>
      </c>
      <c r="SC72">
        <v>6.0851713624954489E-3</v>
      </c>
      <c r="SD72">
        <v>8.193648266176334E-3</v>
      </c>
      <c r="SE72">
        <v>1.0629656511560202E-2</v>
      </c>
      <c r="SF72">
        <v>1.3620812776383329E-2</v>
      </c>
      <c r="SH72">
        <v>8.2858254005320868E-3</v>
      </c>
      <c r="SI72">
        <v>5.7084066860456518E-3</v>
      </c>
      <c r="SJ72">
        <v>4.2596752366202582E-3</v>
      </c>
      <c r="SK72">
        <v>3.2200661203760981E-3</v>
      </c>
      <c r="SL72">
        <v>1.5501421758680764E-3</v>
      </c>
      <c r="SM72">
        <v>1.5229851093271658E-4</v>
      </c>
      <c r="SN72">
        <v>0</v>
      </c>
      <c r="SO72">
        <v>0</v>
      </c>
      <c r="SP72">
        <v>0</v>
      </c>
      <c r="SR72">
        <v>3.4453831713225629E-2</v>
      </c>
      <c r="SS72">
        <v>3.4881854348259141E-2</v>
      </c>
      <c r="ST72">
        <v>3.6232612827241141E-2</v>
      </c>
      <c r="SU72">
        <v>3.1407192805093548E-2</v>
      </c>
      <c r="SV72">
        <v>8.2694373084091499E-3</v>
      </c>
      <c r="SW72">
        <v>0</v>
      </c>
      <c r="SX72">
        <v>0</v>
      </c>
      <c r="SY72">
        <v>0</v>
      </c>
      <c r="SZ72">
        <v>0</v>
      </c>
      <c r="TB72">
        <v>8.4927630973129151E-2</v>
      </c>
      <c r="TC72">
        <v>5.852881552017173E-2</v>
      </c>
      <c r="TD72">
        <v>4.9755064091543982E-2</v>
      </c>
      <c r="TE72">
        <v>4.6779411273980824E-2</v>
      </c>
      <c r="TF72">
        <v>3.4889170309772455E-2</v>
      </c>
      <c r="TG72">
        <v>2.7080163453547489E-2</v>
      </c>
      <c r="TH72">
        <v>2.2712966901189294E-2</v>
      </c>
      <c r="TI72">
        <v>1.6953587969937896E-2</v>
      </c>
      <c r="TJ72">
        <v>1.4000422797705258E-2</v>
      </c>
      <c r="TL72">
        <v>7.7567154751040895E-2</v>
      </c>
      <c r="TM72">
        <v>7.2407058697361318E-2</v>
      </c>
      <c r="TN72">
        <v>6.3516923448095813E-2</v>
      </c>
      <c r="TO72">
        <v>5.6761019342722728E-2</v>
      </c>
      <c r="TP72">
        <v>5.4348621221937898E-2</v>
      </c>
      <c r="TQ72">
        <v>5.2271330868643807E-2</v>
      </c>
      <c r="TR72">
        <v>4.9793170714911933E-2</v>
      </c>
      <c r="TS72">
        <v>4.5587623788165089E-2</v>
      </c>
      <c r="TT72">
        <v>4.2544979931282936E-2</v>
      </c>
      <c r="TV72">
        <v>0.17841506981100153</v>
      </c>
      <c r="TW72">
        <v>0.20173871557668061</v>
      </c>
      <c r="TX72">
        <v>0.20773142194493424</v>
      </c>
      <c r="TY72">
        <v>0.22912905818283325</v>
      </c>
      <c r="TZ72">
        <v>0.18022348570151228</v>
      </c>
      <c r="UA72">
        <v>0.1207147460558831</v>
      </c>
      <c r="UB72">
        <v>0.2098062486813729</v>
      </c>
      <c r="UC72">
        <v>0.15152623427623402</v>
      </c>
      <c r="UD72">
        <v>0.10684064552120005</v>
      </c>
      <c r="UF72">
        <v>7.0467088493698496E-2</v>
      </c>
      <c r="UG72">
        <v>7.2932706234239697E-2</v>
      </c>
      <c r="UH72">
        <v>7.0812533192423324E-2</v>
      </c>
      <c r="UI72">
        <v>7.6799557548115613E-2</v>
      </c>
      <c r="UJ72">
        <v>7.7379887758297919E-2</v>
      </c>
      <c r="UK72">
        <v>6.6056433852408766E-2</v>
      </c>
      <c r="UL72">
        <v>7.1872931552148911E-2</v>
      </c>
      <c r="UM72">
        <v>0.10777523098178242</v>
      </c>
      <c r="UN72">
        <v>8.0302312039603363E-2</v>
      </c>
      <c r="UP72">
        <v>1.3478262841403328E-2</v>
      </c>
      <c r="UQ72">
        <v>1.6443059697661255E-2</v>
      </c>
      <c r="UR72">
        <v>2.0086713350989407E-2</v>
      </c>
      <c r="US72">
        <v>2.4516099050490191E-2</v>
      </c>
      <c r="UT72">
        <v>3.0127906598194046E-2</v>
      </c>
      <c r="UU72">
        <v>3.6698152438691893E-2</v>
      </c>
      <c r="UV72">
        <v>5.4654553914963398E-2</v>
      </c>
      <c r="UW72">
        <v>7.8047908945685404E-2</v>
      </c>
      <c r="UX72">
        <v>0.10547279046239506</v>
      </c>
      <c r="UZ72">
        <v>2.1823699192267003E-2</v>
      </c>
      <c r="VA72">
        <v>2.8595827672006885E-2</v>
      </c>
      <c r="VB72">
        <v>3.7735984032281317E-2</v>
      </c>
      <c r="VC72">
        <v>4.6040901652307356E-2</v>
      </c>
      <c r="VD72">
        <v>5.3512317210483731E-2</v>
      </c>
      <c r="VE72">
        <v>5.8223834263055323E-2</v>
      </c>
      <c r="VF72">
        <v>6.0175747608320139E-2</v>
      </c>
      <c r="VG72">
        <v>6.2842661985669915E-2</v>
      </c>
      <c r="VH72">
        <v>6.5345508132434435E-2</v>
      </c>
      <c r="VJ72">
        <v>5.052679471715304E-3</v>
      </c>
      <c r="VK72">
        <v>5.4571272022135627E-3</v>
      </c>
      <c r="VL72">
        <v>5.9880459197086105E-3</v>
      </c>
      <c r="VM72">
        <v>6.58167370702443E-3</v>
      </c>
      <c r="VN72">
        <v>7.2457328863020842E-3</v>
      </c>
      <c r="VO72">
        <v>8.0073510530141827E-3</v>
      </c>
      <c r="VP72">
        <v>8.8493882312312561E-3</v>
      </c>
      <c r="VQ72">
        <v>9.7568997941760438E-3</v>
      </c>
      <c r="VR72">
        <v>1.0687227718694134E-2</v>
      </c>
      <c r="VT72">
        <v>2.4516562343475596E-3</v>
      </c>
      <c r="VU72">
        <v>2.7264439235312201E-3</v>
      </c>
      <c r="VV72">
        <v>3.0255481872954334E-3</v>
      </c>
      <c r="VW72">
        <v>3.449250741401403E-3</v>
      </c>
      <c r="VX72">
        <v>4.5472695240704394E-3</v>
      </c>
      <c r="VY72">
        <v>6.0851713624954489E-3</v>
      </c>
      <c r="VZ72">
        <v>8.193648266176334E-3</v>
      </c>
      <c r="WA72">
        <v>1.0629656511560202E-2</v>
      </c>
      <c r="WB72">
        <v>1.3620812776383329E-2</v>
      </c>
      <c r="WC72">
        <v>1.7272496106255791E-2</v>
      </c>
    </row>
    <row r="73" spans="2:601">
      <c r="B73">
        <v>2.5742235706314669E-2</v>
      </c>
      <c r="C73">
        <v>1.8649762172952146E-2</v>
      </c>
      <c r="D73">
        <v>1.3453003186505478E-2</v>
      </c>
      <c r="E73">
        <v>1.0163608044550614E-2</v>
      </c>
      <c r="F73">
        <v>5.0482604197392847E-3</v>
      </c>
      <c r="G73">
        <v>3.849788138521008E-4</v>
      </c>
      <c r="H73">
        <v>0</v>
      </c>
      <c r="I73">
        <v>0</v>
      </c>
      <c r="J73">
        <v>0</v>
      </c>
      <c r="L73">
        <v>4.3211779265765284E-2</v>
      </c>
      <c r="M73">
        <v>4.0908288419670237E-2</v>
      </c>
      <c r="N73">
        <v>3.9928757432594469E-2</v>
      </c>
      <c r="O73">
        <v>3.4380999258791761E-2</v>
      </c>
      <c r="P73">
        <v>1.1375485309773796E-2</v>
      </c>
      <c r="Q73">
        <v>0</v>
      </c>
      <c r="R73">
        <v>0</v>
      </c>
      <c r="S73">
        <v>0</v>
      </c>
      <c r="T73">
        <v>0</v>
      </c>
      <c r="V73">
        <v>0.31347489574845555</v>
      </c>
      <c r="W73">
        <v>0.23434348314921613</v>
      </c>
      <c r="X73">
        <v>0.16009173036149696</v>
      </c>
      <c r="Y73">
        <v>0.12882371834398162</v>
      </c>
      <c r="Z73">
        <v>0.10355912064552129</v>
      </c>
      <c r="AA73">
        <v>8.0218362091924844E-2</v>
      </c>
      <c r="AB73">
        <v>6.516138283713567E-2</v>
      </c>
      <c r="AC73">
        <v>5.2938661839892341E-2</v>
      </c>
      <c r="AD73">
        <v>4.2148802319918161E-2</v>
      </c>
      <c r="AF73">
        <v>9.9308630345846194E-2</v>
      </c>
      <c r="AG73">
        <v>9.1107108878669005E-2</v>
      </c>
      <c r="AH73">
        <v>7.8206284445698229E-2</v>
      </c>
      <c r="AI73">
        <v>6.8028506224881116E-2</v>
      </c>
      <c r="AJ73">
        <v>6.5668678521869486E-2</v>
      </c>
      <c r="AK73">
        <v>6.690017279974278E-2</v>
      </c>
      <c r="AL73">
        <v>6.4292899051673569E-2</v>
      </c>
      <c r="AM73">
        <v>5.9536469563578567E-2</v>
      </c>
      <c r="AN73">
        <v>5.4464188950775663E-2</v>
      </c>
      <c r="AP73">
        <v>0.36154788552511602</v>
      </c>
      <c r="AQ73">
        <v>0.41373025830258692</v>
      </c>
      <c r="AR73">
        <v>0.46224342656462214</v>
      </c>
      <c r="AS73">
        <v>0.48212669974729583</v>
      </c>
      <c r="AT73">
        <v>0.4882115081246951</v>
      </c>
      <c r="AU73">
        <v>0.50023236762273349</v>
      </c>
      <c r="AV73">
        <v>0.46629420097279678</v>
      </c>
      <c r="AW73">
        <v>0.4108435938686707</v>
      </c>
      <c r="AX73">
        <v>0.4082539568510441</v>
      </c>
      <c r="AZ73">
        <v>9.9206294510402901E-2</v>
      </c>
      <c r="BA73">
        <v>0.10365695608802591</v>
      </c>
      <c r="BB73">
        <v>0.10342999308886963</v>
      </c>
      <c r="BC73">
        <v>0.11045465359218382</v>
      </c>
      <c r="BD73">
        <v>0.10888746173850566</v>
      </c>
      <c r="BE73">
        <v>9.6259071437375693E-2</v>
      </c>
      <c r="BF73">
        <v>0.10081493657301542</v>
      </c>
      <c r="BG73">
        <v>0.12484048318163241</v>
      </c>
      <c r="BH73">
        <v>9.7346099448440387E-2</v>
      </c>
      <c r="BJ73">
        <v>1.8702891701761024E-2</v>
      </c>
      <c r="BK73">
        <v>2.2962966008053556E-2</v>
      </c>
      <c r="BL73">
        <v>2.7946358172117144E-2</v>
      </c>
      <c r="BM73">
        <v>3.5870676266396471E-2</v>
      </c>
      <c r="BN73">
        <v>5.8224290578734475E-2</v>
      </c>
      <c r="BO73">
        <v>8.4727082551517161E-2</v>
      </c>
      <c r="BP73">
        <v>0.11993710481607196</v>
      </c>
      <c r="BQ73">
        <v>0.17022144855550206</v>
      </c>
      <c r="BR73">
        <v>0.23193886459362001</v>
      </c>
      <c r="BT73">
        <v>1.6354321025684553E-2</v>
      </c>
      <c r="BU73">
        <v>2.2999113882369256E-2</v>
      </c>
      <c r="BV73">
        <v>3.2096594888745757E-2</v>
      </c>
      <c r="BW73">
        <v>4.3306774960824183E-2</v>
      </c>
      <c r="BX73">
        <v>5.6273331939569654E-2</v>
      </c>
      <c r="BY73">
        <v>6.7437727054310073E-2</v>
      </c>
      <c r="BZ73">
        <v>7.1830738359264984E-2</v>
      </c>
      <c r="CA73">
        <v>8.0866669163939864E-2</v>
      </c>
      <c r="CB73">
        <v>8.8421297271725499E-2</v>
      </c>
      <c r="CD73">
        <v>5.0040794358381085E-3</v>
      </c>
      <c r="CE73">
        <v>5.4807361923186748E-3</v>
      </c>
      <c r="CF73">
        <v>5.9313061713488491E-3</v>
      </c>
      <c r="CG73">
        <v>6.4685942053600851E-3</v>
      </c>
      <c r="CH73">
        <v>7.1936118019744581E-3</v>
      </c>
      <c r="CI73">
        <v>7.9467189255277744E-3</v>
      </c>
      <c r="CJ73">
        <v>8.8275409057445367E-3</v>
      </c>
      <c r="CK73">
        <v>9.8762169755282261E-3</v>
      </c>
      <c r="CL73">
        <v>1.208801493711709E-2</v>
      </c>
      <c r="CN73">
        <v>2.0219378721326562E-3</v>
      </c>
      <c r="CO73">
        <v>2.3700639391071861E-3</v>
      </c>
      <c r="CP73">
        <v>2.7437118288412997E-3</v>
      </c>
      <c r="CQ73">
        <v>3.1993726491277327E-3</v>
      </c>
      <c r="CR73">
        <v>3.8280380241406385E-3</v>
      </c>
      <c r="CS73">
        <v>4.6130622333888354E-3</v>
      </c>
      <c r="CT73">
        <v>5.4797442893441666E-3</v>
      </c>
      <c r="CU73">
        <v>6.3612211975331116E-3</v>
      </c>
      <c r="CV73">
        <v>8.6663507829896902E-3</v>
      </c>
      <c r="CX73">
        <v>2.5742235706314669E-2</v>
      </c>
      <c r="CY73">
        <v>1.8649762172952146E-2</v>
      </c>
      <c r="CZ73">
        <v>1.3453003186505478E-2</v>
      </c>
      <c r="DA73">
        <v>1.0163608044550614E-2</v>
      </c>
      <c r="DB73">
        <v>5.0482604197392847E-3</v>
      </c>
      <c r="DC73">
        <v>3.849788138521008E-4</v>
      </c>
      <c r="DD73">
        <v>0</v>
      </c>
      <c r="DE73">
        <v>0</v>
      </c>
      <c r="DF73">
        <v>0</v>
      </c>
      <c r="DH73">
        <v>4.3211779265765284E-2</v>
      </c>
      <c r="DI73">
        <v>4.0908288419670237E-2</v>
      </c>
      <c r="DJ73">
        <v>3.9928757432594469E-2</v>
      </c>
      <c r="DK73">
        <v>3.4380999258791761E-2</v>
      </c>
      <c r="DL73">
        <v>1.1375485309773796E-2</v>
      </c>
      <c r="DM73">
        <v>0</v>
      </c>
      <c r="DN73">
        <v>0</v>
      </c>
      <c r="DO73">
        <v>0</v>
      </c>
      <c r="DP73">
        <v>0</v>
      </c>
      <c r="DR73">
        <v>0.31347489574845555</v>
      </c>
      <c r="DS73">
        <v>0.23434348314921613</v>
      </c>
      <c r="DT73">
        <v>0.16009173036149696</v>
      </c>
      <c r="DU73">
        <v>0.12882371834398162</v>
      </c>
      <c r="DV73">
        <v>0.10355912064552129</v>
      </c>
      <c r="DW73">
        <v>8.0218362091924844E-2</v>
      </c>
      <c r="DX73">
        <v>6.516138283713567E-2</v>
      </c>
      <c r="DY73">
        <v>5.2938661839892341E-2</v>
      </c>
      <c r="DZ73">
        <v>4.2148802319918161E-2</v>
      </c>
      <c r="EB73">
        <v>9.9308630345846194E-2</v>
      </c>
      <c r="EC73">
        <v>9.1107108878669005E-2</v>
      </c>
      <c r="ED73">
        <v>7.8206284445698229E-2</v>
      </c>
      <c r="EE73">
        <v>6.8028506224881116E-2</v>
      </c>
      <c r="EF73">
        <v>6.5668678521869486E-2</v>
      </c>
      <c r="EG73">
        <v>6.690017279974278E-2</v>
      </c>
      <c r="EH73">
        <v>6.4292899051673569E-2</v>
      </c>
      <c r="EI73">
        <v>5.9536469563578567E-2</v>
      </c>
      <c r="EJ73">
        <v>5.4464188950775663E-2</v>
      </c>
      <c r="EL73">
        <v>0.36154788552511602</v>
      </c>
      <c r="EM73">
        <v>0.41373025830258692</v>
      </c>
      <c r="EN73">
        <v>0.46224342656462214</v>
      </c>
      <c r="EO73">
        <v>0.48212669974729583</v>
      </c>
      <c r="EP73">
        <v>0.4882115081246951</v>
      </c>
      <c r="EQ73">
        <v>0.50023236762273349</v>
      </c>
      <c r="ER73">
        <v>0.46629420097279678</v>
      </c>
      <c r="ES73">
        <v>0.4108435938686707</v>
      </c>
      <c r="ET73">
        <v>0.4082539568510441</v>
      </c>
      <c r="EV73">
        <v>9.9206294510402901E-2</v>
      </c>
      <c r="EW73">
        <v>0.10365695608802591</v>
      </c>
      <c r="EX73">
        <v>0.10342999308886963</v>
      </c>
      <c r="EY73">
        <v>0.11045465359218382</v>
      </c>
      <c r="EZ73">
        <v>0.10888746173850566</v>
      </c>
      <c r="FA73">
        <v>9.6259071437375693E-2</v>
      </c>
      <c r="FB73">
        <v>0.10081493657301542</v>
      </c>
      <c r="FC73">
        <v>0.12484048318163241</v>
      </c>
      <c r="FD73">
        <v>9.7346099448440387E-2</v>
      </c>
      <c r="FF73">
        <v>1.8702891701761024E-2</v>
      </c>
      <c r="FG73">
        <v>2.2962966008053556E-2</v>
      </c>
      <c r="FH73">
        <v>2.7946358172117144E-2</v>
      </c>
      <c r="FI73">
        <v>3.5870676266396471E-2</v>
      </c>
      <c r="FJ73">
        <v>5.8224290578734475E-2</v>
      </c>
      <c r="FK73">
        <v>8.4727082551517161E-2</v>
      </c>
      <c r="FL73">
        <v>0.11993710481607196</v>
      </c>
      <c r="FM73">
        <v>0.17022144855550206</v>
      </c>
      <c r="FN73">
        <v>0.23193886459362001</v>
      </c>
      <c r="FP73">
        <v>1.6354321025684553E-2</v>
      </c>
      <c r="FQ73">
        <v>2.2999113882369256E-2</v>
      </c>
      <c r="FR73">
        <v>3.2096594888745757E-2</v>
      </c>
      <c r="FS73">
        <v>4.3306774960824183E-2</v>
      </c>
      <c r="FT73">
        <v>5.6273331939569654E-2</v>
      </c>
      <c r="FU73">
        <v>6.7437727054310073E-2</v>
      </c>
      <c r="FV73">
        <v>7.1830738359264984E-2</v>
      </c>
      <c r="FW73">
        <v>8.0866669163939864E-2</v>
      </c>
      <c r="FX73">
        <v>8.8421297271725499E-2</v>
      </c>
      <c r="FZ73">
        <v>5.0040794358381085E-3</v>
      </c>
      <c r="GA73">
        <v>5.4807361923186748E-3</v>
      </c>
      <c r="GB73">
        <v>5.9313061713488491E-3</v>
      </c>
      <c r="GC73">
        <v>6.4685942053600851E-3</v>
      </c>
      <c r="GD73">
        <v>7.1936118019744581E-3</v>
      </c>
      <c r="GE73">
        <v>7.9467189255277744E-3</v>
      </c>
      <c r="GF73">
        <v>8.8275409057445367E-3</v>
      </c>
      <c r="GG73">
        <v>9.8762169755282261E-3</v>
      </c>
      <c r="GH73">
        <v>1.208801493711709E-2</v>
      </c>
      <c r="GJ73">
        <v>2.0219378721326562E-3</v>
      </c>
      <c r="GK73">
        <v>2.3700639391071861E-3</v>
      </c>
      <c r="GL73">
        <v>2.7437118288412997E-3</v>
      </c>
      <c r="GM73">
        <v>3.1993726491277327E-3</v>
      </c>
      <c r="GN73">
        <v>3.8280380241406385E-3</v>
      </c>
      <c r="GO73">
        <v>4.6130622333888354E-3</v>
      </c>
      <c r="GP73">
        <v>5.4797442893441666E-3</v>
      </c>
      <c r="GQ73">
        <v>6.3612211975331116E-3</v>
      </c>
      <c r="GR73">
        <v>8.6663507829896902E-3</v>
      </c>
      <c r="GT73">
        <v>6.42611807155038E-3</v>
      </c>
      <c r="GU73">
        <v>4.7066825493628705E-3</v>
      </c>
      <c r="GV73">
        <v>3.6541860611704479E-3</v>
      </c>
      <c r="GW73">
        <v>2.829307460925445E-3</v>
      </c>
      <c r="GX73">
        <v>1.4050999503400928E-3</v>
      </c>
      <c r="GY73">
        <v>1.2827623103465723E-4</v>
      </c>
      <c r="GZ73">
        <v>0</v>
      </c>
      <c r="HA73">
        <v>0</v>
      </c>
      <c r="HB73">
        <v>0</v>
      </c>
      <c r="HD73">
        <v>2.6597404486670476E-2</v>
      </c>
      <c r="HE73">
        <v>2.6570526487122513E-2</v>
      </c>
      <c r="HF73">
        <v>2.701262856215739E-2</v>
      </c>
      <c r="HG73">
        <v>2.4847030758830636E-2</v>
      </c>
      <c r="HH73">
        <v>8.5762128053531173E-3</v>
      </c>
      <c r="HI73">
        <v>0</v>
      </c>
      <c r="HJ73">
        <v>0</v>
      </c>
      <c r="HK73">
        <v>0</v>
      </c>
      <c r="HL73">
        <v>0</v>
      </c>
      <c r="HN73">
        <v>7.585099123952542E-2</v>
      </c>
      <c r="HO73">
        <v>5.3216775331673134E-2</v>
      </c>
      <c r="HP73">
        <v>4.0862774308062622E-2</v>
      </c>
      <c r="HQ73">
        <v>3.3270322072396351E-2</v>
      </c>
      <c r="HR73">
        <v>2.5180206153412515E-2</v>
      </c>
      <c r="HS73">
        <v>1.7408752365454635E-2</v>
      </c>
      <c r="HT73">
        <v>1.6305244683808808E-2</v>
      </c>
      <c r="HU73">
        <v>1.3132057665721392E-2</v>
      </c>
      <c r="HV73">
        <v>9.5043884093406299E-3</v>
      </c>
      <c r="HX73">
        <v>8.3129253970804354E-2</v>
      </c>
      <c r="HY73">
        <v>8.6990478183695999E-2</v>
      </c>
      <c r="HZ73">
        <v>8.2566819023248916E-2</v>
      </c>
      <c r="IA73">
        <v>7.0289275852298466E-2</v>
      </c>
      <c r="IB73">
        <v>6.0259521791912726E-2</v>
      </c>
      <c r="IC73">
        <v>5.1971450832615639E-2</v>
      </c>
      <c r="ID73">
        <v>4.4942502298733318E-2</v>
      </c>
      <c r="IE73">
        <v>3.9105547889086358E-2</v>
      </c>
      <c r="IF73">
        <v>3.4631971720806398E-2</v>
      </c>
      <c r="IH73">
        <v>8.795124628344704E-2</v>
      </c>
      <c r="II73">
        <v>9.3294538757186851E-2</v>
      </c>
      <c r="IJ73">
        <v>0.11466491827099824</v>
      </c>
      <c r="IK73">
        <v>0.12064191190701319</v>
      </c>
      <c r="IL73">
        <v>0.10595022168575945</v>
      </c>
      <c r="IM73">
        <v>0.12163056293675485</v>
      </c>
      <c r="IN73">
        <v>0.12042625726289968</v>
      </c>
      <c r="IO73">
        <v>0.10486618524429728</v>
      </c>
      <c r="IP73">
        <v>9.270989236843756E-2</v>
      </c>
      <c r="IR73">
        <v>6.0696563426762822E-2</v>
      </c>
      <c r="IS73">
        <v>6.5912021110786367E-2</v>
      </c>
      <c r="IT73">
        <v>6.7936284726882734E-2</v>
      </c>
      <c r="IU73">
        <v>7.7210836596165233E-2</v>
      </c>
      <c r="IV73">
        <v>8.4589308625116461E-2</v>
      </c>
      <c r="IW73">
        <v>8.8330171148762932E-2</v>
      </c>
      <c r="IX73">
        <v>0.10416528717223113</v>
      </c>
      <c r="IY73">
        <v>0.13180119289249487</v>
      </c>
      <c r="IZ73">
        <v>9.2947562979030257E-2</v>
      </c>
      <c r="JB73">
        <v>8.5132949735052966E-3</v>
      </c>
      <c r="JC73">
        <v>1.0118076266103244E-2</v>
      </c>
      <c r="JD73">
        <v>1.2241364661146103E-2</v>
      </c>
      <c r="JE73">
        <v>1.5243717218899059E-2</v>
      </c>
      <c r="JF73">
        <v>1.9400528759943872E-2</v>
      </c>
      <c r="JG73">
        <v>2.3582384739919179E-2</v>
      </c>
      <c r="JH73">
        <v>3.3387645805551473E-2</v>
      </c>
      <c r="JI73">
        <v>4.6236579000271005E-2</v>
      </c>
      <c r="JJ73">
        <v>5.8534934460723234E-2</v>
      </c>
      <c r="JL73">
        <v>1.8919642999539299E-2</v>
      </c>
      <c r="JM73">
        <v>2.5228865850015252E-2</v>
      </c>
      <c r="JN73">
        <v>3.3247472714266743E-2</v>
      </c>
      <c r="JO73">
        <v>4.0070108652281562E-2</v>
      </c>
      <c r="JP73">
        <v>4.6830975755681535E-2</v>
      </c>
      <c r="JQ73">
        <v>5.0842692208494723E-2</v>
      </c>
      <c r="JR73">
        <v>5.1911829321999017E-2</v>
      </c>
      <c r="JS73">
        <v>5.4707970837108919E-2</v>
      </c>
      <c r="JT73">
        <v>5.7430914661646813E-2</v>
      </c>
      <c r="JV73">
        <v>3.2345183892643586E-3</v>
      </c>
      <c r="JW73">
        <v>3.4744962783237717E-3</v>
      </c>
      <c r="JX73">
        <v>3.7543723403754429E-3</v>
      </c>
      <c r="JY73">
        <v>4.0840949442910108E-3</v>
      </c>
      <c r="JZ73">
        <v>4.5254743859653376E-3</v>
      </c>
      <c r="KA73">
        <v>4.9753872193030509E-3</v>
      </c>
      <c r="KB73">
        <v>5.4933717180572451E-3</v>
      </c>
      <c r="KC73">
        <v>6.0998955753648791E-3</v>
      </c>
      <c r="KD73">
        <v>6.7962580564911923E-3</v>
      </c>
      <c r="KF73">
        <v>2.393764172636662E-3</v>
      </c>
      <c r="KG73">
        <v>2.6778342564397562E-3</v>
      </c>
      <c r="KH73">
        <v>2.9678025498507446E-3</v>
      </c>
      <c r="KI73">
        <v>3.5772709517221503E-3</v>
      </c>
      <c r="KJ73">
        <v>4.7766472012656797E-3</v>
      </c>
      <c r="KK73">
        <v>6.2410743149263559E-3</v>
      </c>
      <c r="KL73">
        <v>7.8761143627145633E-3</v>
      </c>
      <c r="KM73">
        <v>9.4803433434899661E-3</v>
      </c>
      <c r="KN73">
        <v>1.1540043776316799E-2</v>
      </c>
      <c r="KP73">
        <v>6.42611807155038E-3</v>
      </c>
      <c r="KQ73">
        <v>4.7066825493628705E-3</v>
      </c>
      <c r="KR73">
        <v>3.6541860611704479E-3</v>
      </c>
      <c r="KS73">
        <v>2.829307460925445E-3</v>
      </c>
      <c r="KT73">
        <v>1.4050999503400928E-3</v>
      </c>
      <c r="KU73">
        <v>1.2827623103465723E-4</v>
      </c>
      <c r="KV73">
        <v>0</v>
      </c>
      <c r="KW73">
        <v>0</v>
      </c>
      <c r="KX73">
        <v>0</v>
      </c>
      <c r="KZ73">
        <v>2.6597404486670476E-2</v>
      </c>
      <c r="LA73">
        <v>2.6570526487122513E-2</v>
      </c>
      <c r="LB73">
        <v>2.701262856215739E-2</v>
      </c>
      <c r="LC73">
        <v>2.4847030758830636E-2</v>
      </c>
      <c r="LD73">
        <v>8.5762128053531173E-3</v>
      </c>
      <c r="LE73">
        <v>0</v>
      </c>
      <c r="LF73">
        <v>0</v>
      </c>
      <c r="LG73">
        <v>0</v>
      </c>
      <c r="LH73">
        <v>0</v>
      </c>
      <c r="LJ73">
        <v>7.585099123952542E-2</v>
      </c>
      <c r="LK73">
        <v>5.3216775331673134E-2</v>
      </c>
      <c r="LL73">
        <v>4.0862774308062622E-2</v>
      </c>
      <c r="LM73">
        <v>3.3270322072396351E-2</v>
      </c>
      <c r="LN73">
        <v>2.5180206153412515E-2</v>
      </c>
      <c r="LO73">
        <v>1.7408752365454635E-2</v>
      </c>
      <c r="LP73">
        <v>1.6305244683808808E-2</v>
      </c>
      <c r="LQ73">
        <v>1.3132057665721392E-2</v>
      </c>
      <c r="LR73">
        <v>9.5043884093406299E-3</v>
      </c>
      <c r="LT73">
        <v>8.3129253970804354E-2</v>
      </c>
      <c r="LU73">
        <v>8.6990478183695999E-2</v>
      </c>
      <c r="LV73">
        <v>8.2566819023248916E-2</v>
      </c>
      <c r="LW73">
        <v>7.0289275852298466E-2</v>
      </c>
      <c r="LX73">
        <v>6.0259521791912726E-2</v>
      </c>
      <c r="LY73">
        <v>5.1971450832615639E-2</v>
      </c>
      <c r="LZ73">
        <v>4.4942502298733318E-2</v>
      </c>
      <c r="MA73">
        <v>3.9105547889086358E-2</v>
      </c>
      <c r="MB73">
        <v>3.4631971720806398E-2</v>
      </c>
      <c r="MD73">
        <v>8.795124628344704E-2</v>
      </c>
      <c r="ME73">
        <v>9.3294538757186851E-2</v>
      </c>
      <c r="MF73">
        <v>0.11466491827099824</v>
      </c>
      <c r="MG73">
        <v>0.12064191190701319</v>
      </c>
      <c r="MH73">
        <v>0.10595022168575945</v>
      </c>
      <c r="MI73">
        <v>0.12163056293675485</v>
      </c>
      <c r="MJ73">
        <v>0.12042625726289968</v>
      </c>
      <c r="MK73">
        <v>0.10486618524429728</v>
      </c>
      <c r="ML73">
        <v>9.270989236843756E-2</v>
      </c>
      <c r="MN73">
        <v>6.0696563426762822E-2</v>
      </c>
      <c r="MO73">
        <v>6.5912021110786367E-2</v>
      </c>
      <c r="MP73">
        <v>6.7936284726882734E-2</v>
      </c>
      <c r="MQ73">
        <v>7.7210836596165233E-2</v>
      </c>
      <c r="MR73">
        <v>8.4589308625116461E-2</v>
      </c>
      <c r="MS73">
        <v>8.8330171148762932E-2</v>
      </c>
      <c r="MT73">
        <v>0.10416528717223113</v>
      </c>
      <c r="MU73">
        <v>0.13180119289249487</v>
      </c>
      <c r="MV73">
        <v>9.2947562979030257E-2</v>
      </c>
      <c r="MX73">
        <v>8.5132949735052966E-3</v>
      </c>
      <c r="MY73">
        <v>1.0118076266103244E-2</v>
      </c>
      <c r="MZ73">
        <v>1.2241364661146103E-2</v>
      </c>
      <c r="NA73">
        <v>1.5243717218899059E-2</v>
      </c>
      <c r="NB73">
        <v>1.9400528759943872E-2</v>
      </c>
      <c r="NC73">
        <v>2.3582384739919179E-2</v>
      </c>
      <c r="ND73">
        <v>3.3387645805551473E-2</v>
      </c>
      <c r="NE73">
        <v>4.6236579000271005E-2</v>
      </c>
      <c r="NF73">
        <v>5.8534934460723234E-2</v>
      </c>
      <c r="NH73">
        <v>1.8919642999539299E-2</v>
      </c>
      <c r="NI73">
        <v>2.5228865850015252E-2</v>
      </c>
      <c r="NJ73">
        <v>3.3247472714266743E-2</v>
      </c>
      <c r="NK73">
        <v>4.0070108652281562E-2</v>
      </c>
      <c r="NL73">
        <v>4.6830975755681535E-2</v>
      </c>
      <c r="NM73">
        <v>5.0842692208494723E-2</v>
      </c>
      <c r="NN73">
        <v>5.1911829321999017E-2</v>
      </c>
      <c r="NO73">
        <v>5.4707970837108919E-2</v>
      </c>
      <c r="NP73">
        <v>5.7430914661646813E-2</v>
      </c>
      <c r="NR73">
        <v>3.2345183892643586E-3</v>
      </c>
      <c r="NS73">
        <v>3.4744962783237717E-3</v>
      </c>
      <c r="NT73">
        <v>3.7543723403754429E-3</v>
      </c>
      <c r="NU73">
        <v>4.0840949442910108E-3</v>
      </c>
      <c r="NV73">
        <v>4.5254743859653376E-3</v>
      </c>
      <c r="NW73">
        <v>4.9753872193030509E-3</v>
      </c>
      <c r="NX73">
        <v>5.4933717180572451E-3</v>
      </c>
      <c r="NY73">
        <v>6.0998955753648791E-3</v>
      </c>
      <c r="NZ73">
        <v>6.7962580564911923E-3</v>
      </c>
      <c r="OB73">
        <v>2.393764172636662E-3</v>
      </c>
      <c r="OC73">
        <v>2.6778342564397562E-3</v>
      </c>
      <c r="OD73">
        <v>2.9678025498507446E-3</v>
      </c>
      <c r="OE73">
        <v>3.5772709517221503E-3</v>
      </c>
      <c r="OF73">
        <v>4.7766472012656797E-3</v>
      </c>
      <c r="OG73">
        <v>6.2410743149263559E-3</v>
      </c>
      <c r="OH73">
        <v>7.8761143627145633E-3</v>
      </c>
      <c r="OI73">
        <v>9.4803433434899661E-3</v>
      </c>
      <c r="OJ73">
        <v>1.1540043776316799E-2</v>
      </c>
      <c r="OL73">
        <v>1.6562611384370689E-2</v>
      </c>
      <c r="OM73">
        <v>1.1715847138449963E-2</v>
      </c>
      <c r="ON73">
        <v>8.5913600571785303E-3</v>
      </c>
      <c r="OO73">
        <v>6.7390564714100518E-3</v>
      </c>
      <c r="OP73">
        <v>3.381701975962834E-3</v>
      </c>
      <c r="OQ73">
        <v>2.5624798327955037E-4</v>
      </c>
      <c r="OR73">
        <v>0</v>
      </c>
      <c r="OS73">
        <v>0</v>
      </c>
      <c r="OT73">
        <v>0</v>
      </c>
      <c r="OV73">
        <v>3.5358439548501958E-2</v>
      </c>
      <c r="OW73">
        <v>3.522978778980073E-2</v>
      </c>
      <c r="OX73">
        <v>3.5110841223362985E-2</v>
      </c>
      <c r="OY73">
        <v>3.1683005480647196E-2</v>
      </c>
      <c r="OZ73">
        <v>1.050900549514727E-2</v>
      </c>
      <c r="PA73">
        <v>0</v>
      </c>
      <c r="PB73">
        <v>0</v>
      </c>
      <c r="PC73">
        <v>0</v>
      </c>
      <c r="PD73">
        <v>0</v>
      </c>
      <c r="PF73">
        <v>0.22742708019050845</v>
      </c>
      <c r="PG73">
        <v>0.14803110559887461</v>
      </c>
      <c r="PH73">
        <v>0.10189050981459977</v>
      </c>
      <c r="PI73">
        <v>9.5527799127630916E-2</v>
      </c>
      <c r="PJ73">
        <v>7.6177464096846531E-2</v>
      </c>
      <c r="PK73">
        <v>5.7218828327159056E-2</v>
      </c>
      <c r="PL73">
        <v>4.5615814565043537E-2</v>
      </c>
      <c r="PM73">
        <v>3.6356937435018222E-2</v>
      </c>
      <c r="PN73">
        <v>2.7875207157475268E-2</v>
      </c>
      <c r="PP73">
        <v>8.6365378612743141E-2</v>
      </c>
      <c r="PQ73">
        <v>8.3807425267447125E-2</v>
      </c>
      <c r="PR73">
        <v>7.6771344185778329E-2</v>
      </c>
      <c r="PS73">
        <v>6.8052041148781078E-2</v>
      </c>
      <c r="PT73">
        <v>6.398185131381183E-2</v>
      </c>
      <c r="PU73">
        <v>6.1761465774537401E-2</v>
      </c>
      <c r="PV73">
        <v>5.6305323888094914E-2</v>
      </c>
      <c r="PW73">
        <v>5.0165195029917488E-2</v>
      </c>
      <c r="PX73">
        <v>4.4774787760412452E-2</v>
      </c>
      <c r="PZ73">
        <v>0.22960783200617321</v>
      </c>
      <c r="QA73">
        <v>0.27362145595416659</v>
      </c>
      <c r="QB73">
        <v>0.31745712406153598</v>
      </c>
      <c r="QC73">
        <v>0.33750975155787244</v>
      </c>
      <c r="QD73">
        <v>0.34823561267330339</v>
      </c>
      <c r="QE73">
        <v>0.36796791037940635</v>
      </c>
      <c r="QF73">
        <v>0.34577529151866382</v>
      </c>
      <c r="QG73">
        <v>0.26148173387105245</v>
      </c>
      <c r="QH73">
        <v>0.25788762625540701</v>
      </c>
      <c r="QJ73">
        <v>7.955403633441753E-2</v>
      </c>
      <c r="QK73">
        <v>8.5215961132303883E-2</v>
      </c>
      <c r="QL73">
        <v>8.7149705269394723E-2</v>
      </c>
      <c r="QM73">
        <v>9.6732067416290327E-2</v>
      </c>
      <c r="QN73">
        <v>0.10052364530611235</v>
      </c>
      <c r="QO73">
        <v>9.3786470733695393E-2</v>
      </c>
      <c r="QP73">
        <v>0.10084981418523847</v>
      </c>
      <c r="QQ73">
        <v>0.12254989187359554</v>
      </c>
      <c r="QR73">
        <v>8.9546535446179229E-2</v>
      </c>
      <c r="QT73">
        <v>1.4738707847272393E-2</v>
      </c>
      <c r="QU73">
        <v>1.8019572201026124E-2</v>
      </c>
      <c r="QV73">
        <v>2.1779187241945441E-2</v>
      </c>
      <c r="QW73">
        <v>2.6786232876013685E-2</v>
      </c>
      <c r="QX73">
        <v>3.8755008072769083E-2</v>
      </c>
      <c r="QY73">
        <v>5.6756529707084537E-2</v>
      </c>
      <c r="QZ73">
        <v>7.9525196055381039E-2</v>
      </c>
      <c r="RA73">
        <v>0.10870686148812909</v>
      </c>
      <c r="RB73">
        <v>0.14570482228376613</v>
      </c>
      <c r="RD73">
        <v>1.9125394858448348E-2</v>
      </c>
      <c r="RE73">
        <v>2.5793546169312367E-2</v>
      </c>
      <c r="RF73">
        <v>3.5009411423069764E-2</v>
      </c>
      <c r="RG73">
        <v>4.6851940851869542E-2</v>
      </c>
      <c r="RH73">
        <v>5.5758098092597991E-2</v>
      </c>
      <c r="RI73">
        <v>6.2300941445115283E-2</v>
      </c>
      <c r="RJ73">
        <v>6.6193936365405839E-2</v>
      </c>
      <c r="RK73">
        <v>7.1109069348588197E-2</v>
      </c>
      <c r="RL73">
        <v>7.6147491359817854E-2</v>
      </c>
      <c r="RN73">
        <v>4.3820642897330186E-3</v>
      </c>
      <c r="RO73">
        <v>4.7929619292191982E-3</v>
      </c>
      <c r="RP73">
        <v>5.1785353147302798E-3</v>
      </c>
      <c r="RQ73">
        <v>5.6367548155890788E-3</v>
      </c>
      <c r="RR73">
        <v>6.2544339527525741E-3</v>
      </c>
      <c r="RS73">
        <v>6.8912063907369953E-3</v>
      </c>
      <c r="RT73">
        <v>7.6320381532649648E-3</v>
      </c>
      <c r="RU73">
        <v>8.5092319846684049E-3</v>
      </c>
      <c r="RV73">
        <v>9.530032663459545E-3</v>
      </c>
      <c r="RX73">
        <v>2.4154007281195315E-3</v>
      </c>
      <c r="RY73">
        <v>2.7415016444391292E-3</v>
      </c>
      <c r="RZ73">
        <v>3.0804745781957154E-3</v>
      </c>
      <c r="SA73">
        <v>3.4929860335748469E-3</v>
      </c>
      <c r="SB73">
        <v>4.0698210519328924E-3</v>
      </c>
      <c r="SC73">
        <v>5.1332809161269465E-3</v>
      </c>
      <c r="SD73">
        <v>6.9071414394971178E-3</v>
      </c>
      <c r="SE73">
        <v>8.7304639261022426E-3</v>
      </c>
      <c r="SF73">
        <v>1.1075383460127179E-2</v>
      </c>
      <c r="SH73">
        <v>1.6562611384370689E-2</v>
      </c>
      <c r="SI73">
        <v>1.1715847138449963E-2</v>
      </c>
      <c r="SJ73">
        <v>8.5913600571785303E-3</v>
      </c>
      <c r="SK73">
        <v>6.7390564714100518E-3</v>
      </c>
      <c r="SL73">
        <v>3.381701975962834E-3</v>
      </c>
      <c r="SM73">
        <v>2.5624798327955037E-4</v>
      </c>
      <c r="SN73">
        <v>0</v>
      </c>
      <c r="SO73">
        <v>0</v>
      </c>
      <c r="SP73">
        <v>0</v>
      </c>
      <c r="SR73">
        <v>3.5358439548501958E-2</v>
      </c>
      <c r="SS73">
        <v>3.522978778980073E-2</v>
      </c>
      <c r="ST73">
        <v>3.5110841223362985E-2</v>
      </c>
      <c r="SU73">
        <v>3.1683005480647196E-2</v>
      </c>
      <c r="SV73">
        <v>1.050900549514727E-2</v>
      </c>
      <c r="SW73">
        <v>0</v>
      </c>
      <c r="SX73">
        <v>0</v>
      </c>
      <c r="SY73">
        <v>0</v>
      </c>
      <c r="SZ73">
        <v>0</v>
      </c>
      <c r="TB73">
        <v>0.22742708019050845</v>
      </c>
      <c r="TC73">
        <v>0.14803110559887461</v>
      </c>
      <c r="TD73">
        <v>0.10189050981459977</v>
      </c>
      <c r="TE73">
        <v>9.5527799127630916E-2</v>
      </c>
      <c r="TF73">
        <v>7.6177464096846531E-2</v>
      </c>
      <c r="TG73">
        <v>5.7218828327159056E-2</v>
      </c>
      <c r="TH73">
        <v>4.5615814565043537E-2</v>
      </c>
      <c r="TI73">
        <v>3.6356937435018222E-2</v>
      </c>
      <c r="TJ73">
        <v>2.7875207157475268E-2</v>
      </c>
      <c r="TL73">
        <v>8.6365378612743141E-2</v>
      </c>
      <c r="TM73">
        <v>8.3807425267447125E-2</v>
      </c>
      <c r="TN73">
        <v>7.6771344185778329E-2</v>
      </c>
      <c r="TO73">
        <v>6.8052041148781078E-2</v>
      </c>
      <c r="TP73">
        <v>6.398185131381183E-2</v>
      </c>
      <c r="TQ73">
        <v>6.1761465774537401E-2</v>
      </c>
      <c r="TR73">
        <v>5.6305323888094914E-2</v>
      </c>
      <c r="TS73">
        <v>5.0165195029917488E-2</v>
      </c>
      <c r="TT73">
        <v>4.4774787760412452E-2</v>
      </c>
      <c r="TV73">
        <v>0.22960783200617321</v>
      </c>
      <c r="TW73">
        <v>0.27362145595416659</v>
      </c>
      <c r="TX73">
        <v>0.31745712406153598</v>
      </c>
      <c r="TY73">
        <v>0.33750975155787244</v>
      </c>
      <c r="TZ73">
        <v>0.34823561267330339</v>
      </c>
      <c r="UA73">
        <v>0.36796791037940635</v>
      </c>
      <c r="UB73">
        <v>0.34577529151866382</v>
      </c>
      <c r="UC73">
        <v>0.26148173387105245</v>
      </c>
      <c r="UD73">
        <v>0.25788762625540701</v>
      </c>
      <c r="UF73">
        <v>7.955403633441753E-2</v>
      </c>
      <c r="UG73">
        <v>8.5215961132303883E-2</v>
      </c>
      <c r="UH73">
        <v>8.7149705269394723E-2</v>
      </c>
      <c r="UI73">
        <v>9.6732067416290327E-2</v>
      </c>
      <c r="UJ73">
        <v>0.10052364530611235</v>
      </c>
      <c r="UK73">
        <v>9.3786470733695393E-2</v>
      </c>
      <c r="UL73">
        <v>0.10084981418523847</v>
      </c>
      <c r="UM73">
        <v>0.12254989187359554</v>
      </c>
      <c r="UN73">
        <v>8.9546535446179229E-2</v>
      </c>
      <c r="UP73">
        <v>1.4738707847272393E-2</v>
      </c>
      <c r="UQ73">
        <v>1.8019572201026124E-2</v>
      </c>
      <c r="UR73">
        <v>2.1779187241945441E-2</v>
      </c>
      <c r="US73">
        <v>2.6786232876013685E-2</v>
      </c>
      <c r="UT73">
        <v>3.8755008072769083E-2</v>
      </c>
      <c r="UU73">
        <v>5.6756529707084537E-2</v>
      </c>
      <c r="UV73">
        <v>7.9525196055381039E-2</v>
      </c>
      <c r="UW73">
        <v>0.10870686148812909</v>
      </c>
      <c r="UX73">
        <v>0.14570482228376613</v>
      </c>
      <c r="UZ73">
        <v>1.9125394858448348E-2</v>
      </c>
      <c r="VA73">
        <v>2.5793546169312367E-2</v>
      </c>
      <c r="VB73">
        <v>3.5009411423069764E-2</v>
      </c>
      <c r="VC73">
        <v>4.6851940851869542E-2</v>
      </c>
      <c r="VD73">
        <v>5.5758098092597991E-2</v>
      </c>
      <c r="VE73">
        <v>6.2300941445115283E-2</v>
      </c>
      <c r="VF73">
        <v>6.6193936365405839E-2</v>
      </c>
      <c r="VG73">
        <v>7.1109069348588197E-2</v>
      </c>
      <c r="VH73">
        <v>7.6147491359817854E-2</v>
      </c>
      <c r="VJ73">
        <v>4.3820642897330186E-3</v>
      </c>
      <c r="VK73">
        <v>4.7929619292191982E-3</v>
      </c>
      <c r="VL73">
        <v>5.1785353147302798E-3</v>
      </c>
      <c r="VM73">
        <v>5.6367548155890788E-3</v>
      </c>
      <c r="VN73">
        <v>6.2544339527525741E-3</v>
      </c>
      <c r="VO73">
        <v>6.8912063907369953E-3</v>
      </c>
      <c r="VP73">
        <v>7.6320381532649648E-3</v>
      </c>
      <c r="VQ73">
        <v>8.5092319846684049E-3</v>
      </c>
      <c r="VR73">
        <v>9.530032663459545E-3</v>
      </c>
      <c r="VT73">
        <v>2.4154007281195315E-3</v>
      </c>
      <c r="VU73">
        <v>2.7415016444391292E-3</v>
      </c>
      <c r="VV73">
        <v>3.0804745781957154E-3</v>
      </c>
      <c r="VW73">
        <v>3.4929860335748469E-3</v>
      </c>
      <c r="VX73">
        <v>4.0698210519328924E-3</v>
      </c>
      <c r="VY73">
        <v>5.1332809161269465E-3</v>
      </c>
      <c r="VZ73">
        <v>6.9071414394971178E-3</v>
      </c>
      <c r="WA73">
        <v>8.7304639261022426E-3</v>
      </c>
      <c r="WB73">
        <v>1.1075383460127179E-2</v>
      </c>
      <c r="WC73">
        <v>1.4537102459060529E-2</v>
      </c>
    </row>
    <row r="74" spans="2:601">
      <c r="B74">
        <v>3.3535560667299652E-2</v>
      </c>
      <c r="C74">
        <v>2.6826909363455893E-2</v>
      </c>
      <c r="D74">
        <v>2.0387165926857548E-2</v>
      </c>
      <c r="E74">
        <v>1.5746587295766504E-2</v>
      </c>
      <c r="F74">
        <v>7.5433690010048588E-3</v>
      </c>
      <c r="G74">
        <v>5.0113889321438552E-4</v>
      </c>
      <c r="H74">
        <v>0</v>
      </c>
      <c r="I74">
        <v>0</v>
      </c>
      <c r="J74">
        <v>0</v>
      </c>
      <c r="L74">
        <v>4.3109477528055738E-2</v>
      </c>
      <c r="M74">
        <v>4.0321919748065836E-2</v>
      </c>
      <c r="N74">
        <v>3.7395709542824312E-2</v>
      </c>
      <c r="O74">
        <v>3.3295786387635418E-2</v>
      </c>
      <c r="P74">
        <v>1.259594492728416E-2</v>
      </c>
      <c r="Q74">
        <v>0</v>
      </c>
      <c r="R74">
        <v>0</v>
      </c>
      <c r="S74">
        <v>0</v>
      </c>
      <c r="T74">
        <v>0</v>
      </c>
      <c r="V74">
        <v>0.25286519053402728</v>
      </c>
      <c r="W74">
        <v>0.22228459265144759</v>
      </c>
      <c r="X74">
        <v>0.16741417976086198</v>
      </c>
      <c r="Y74">
        <v>0.13244995978871124</v>
      </c>
      <c r="Z74">
        <v>0.10829906136967662</v>
      </c>
      <c r="AA74">
        <v>8.8685337185380533E-2</v>
      </c>
      <c r="AB74">
        <v>7.3417393307663226E-2</v>
      </c>
      <c r="AC74">
        <v>6.2381203721897358E-2</v>
      </c>
      <c r="AD74">
        <v>5.2211124419799408E-2</v>
      </c>
      <c r="AF74">
        <v>0.11626326353581494</v>
      </c>
      <c r="AG74">
        <v>0.10345704837819421</v>
      </c>
      <c r="AH74">
        <v>9.4186502162019028E-2</v>
      </c>
      <c r="AI74">
        <v>8.3393296364701969E-2</v>
      </c>
      <c r="AJ74">
        <v>7.9921454929190047E-2</v>
      </c>
      <c r="AK74">
        <v>7.9402676701135502E-2</v>
      </c>
      <c r="AL74">
        <v>7.2485113970236562E-2</v>
      </c>
      <c r="AM74">
        <v>6.510627265052138E-2</v>
      </c>
      <c r="AN74">
        <v>5.8137064631807255E-2</v>
      </c>
      <c r="AP74">
        <v>0.28915307134742413</v>
      </c>
      <c r="AQ74">
        <v>0.31380429667066079</v>
      </c>
      <c r="AR74">
        <v>0.33117414263553296</v>
      </c>
      <c r="AS74">
        <v>0.34981255099806158</v>
      </c>
      <c r="AT74">
        <v>0.36762554167555078</v>
      </c>
      <c r="AU74">
        <v>0.37788912391057061</v>
      </c>
      <c r="AV74">
        <v>0.36399356481851258</v>
      </c>
      <c r="AW74">
        <v>0.36137486257438617</v>
      </c>
      <c r="AX74">
        <v>0.33767095480202808</v>
      </c>
      <c r="AZ74">
        <v>0.11165554921250385</v>
      </c>
      <c r="BA74">
        <v>0.12289931346077836</v>
      </c>
      <c r="BB74">
        <v>0.13504446508447501</v>
      </c>
      <c r="BC74">
        <v>0.14847929928860942</v>
      </c>
      <c r="BD74">
        <v>0.14839513228500403</v>
      </c>
      <c r="BE74">
        <v>0.13437967050154617</v>
      </c>
      <c r="BF74">
        <v>0.11748730120978811</v>
      </c>
      <c r="BG74">
        <v>0.1149784654555709</v>
      </c>
      <c r="BH74">
        <v>0.11124032483501642</v>
      </c>
      <c r="BJ74">
        <v>1.6354409108739278E-2</v>
      </c>
      <c r="BK74">
        <v>2.0029200957533397E-2</v>
      </c>
      <c r="BL74">
        <v>2.5564070113466817E-2</v>
      </c>
      <c r="BM74">
        <v>3.9183126583961926E-2</v>
      </c>
      <c r="BN74">
        <v>5.8561084728762335E-2</v>
      </c>
      <c r="BO74">
        <v>8.2981651949852769E-2</v>
      </c>
      <c r="BP74">
        <v>0.11558584071696372</v>
      </c>
      <c r="BQ74">
        <v>0.15602047009078163</v>
      </c>
      <c r="BR74">
        <v>0.20576284431075517</v>
      </c>
      <c r="BT74">
        <v>1.4419412438052878E-2</v>
      </c>
      <c r="BU74">
        <v>1.9714573411413892E-2</v>
      </c>
      <c r="BV74">
        <v>2.8858960264820179E-2</v>
      </c>
      <c r="BW74">
        <v>4.0498167135694998E-2</v>
      </c>
      <c r="BX74">
        <v>5.3030904875716586E-2</v>
      </c>
      <c r="BY74">
        <v>6.8318839676905677E-2</v>
      </c>
      <c r="BZ74">
        <v>7.9703727694410947E-2</v>
      </c>
      <c r="CA74">
        <v>9.0369251923178379E-2</v>
      </c>
      <c r="CB74">
        <v>0.10227967698486391</v>
      </c>
      <c r="CD74">
        <v>4.118368734635597E-3</v>
      </c>
      <c r="CE74">
        <v>4.5145288050577074E-3</v>
      </c>
      <c r="CF74">
        <v>4.8388450356034807E-3</v>
      </c>
      <c r="CG74">
        <v>5.2481235271695671E-3</v>
      </c>
      <c r="CH74">
        <v>5.8706361596383757E-3</v>
      </c>
      <c r="CI74">
        <v>6.5263466483415555E-3</v>
      </c>
      <c r="CJ74">
        <v>7.4251635428393059E-3</v>
      </c>
      <c r="CK74">
        <v>9.1160271674075952E-3</v>
      </c>
      <c r="CL74">
        <v>1.1288817954631445E-2</v>
      </c>
      <c r="CN74">
        <v>2.0322587336447898E-3</v>
      </c>
      <c r="CO74">
        <v>2.2824425145119725E-3</v>
      </c>
      <c r="CP74">
        <v>2.6723705334873063E-3</v>
      </c>
      <c r="CQ74">
        <v>3.1504522238786328E-3</v>
      </c>
      <c r="CR74">
        <v>3.8618799752001037E-3</v>
      </c>
      <c r="CS74">
        <v>4.7431223641894145E-3</v>
      </c>
      <c r="CT74">
        <v>5.7126458880252719E-3</v>
      </c>
      <c r="CU74">
        <v>6.6373227624115794E-3</v>
      </c>
      <c r="CV74">
        <v>7.8429855709402016E-3</v>
      </c>
      <c r="CX74">
        <v>3.3535560667299652E-2</v>
      </c>
      <c r="CY74">
        <v>2.6826909363455893E-2</v>
      </c>
      <c r="CZ74">
        <v>2.0387165926857548E-2</v>
      </c>
      <c r="DA74">
        <v>1.5746587295766504E-2</v>
      </c>
      <c r="DB74">
        <v>7.5433690010048588E-3</v>
      </c>
      <c r="DC74">
        <v>5.0113889321438552E-4</v>
      </c>
      <c r="DD74">
        <v>0</v>
      </c>
      <c r="DE74">
        <v>0</v>
      </c>
      <c r="DF74">
        <v>0</v>
      </c>
      <c r="DH74">
        <v>4.3109477528055738E-2</v>
      </c>
      <c r="DI74">
        <v>4.0321919748065836E-2</v>
      </c>
      <c r="DJ74">
        <v>3.7395709542824312E-2</v>
      </c>
      <c r="DK74">
        <v>3.3295786387635418E-2</v>
      </c>
      <c r="DL74">
        <v>1.259594492728416E-2</v>
      </c>
      <c r="DM74">
        <v>0</v>
      </c>
      <c r="DN74">
        <v>0</v>
      </c>
      <c r="DO74">
        <v>0</v>
      </c>
      <c r="DP74">
        <v>0</v>
      </c>
      <c r="DR74">
        <v>0.25286519053402728</v>
      </c>
      <c r="DS74">
        <v>0.22228459265144759</v>
      </c>
      <c r="DT74">
        <v>0.16741417976086198</v>
      </c>
      <c r="DU74">
        <v>0.13244995978871124</v>
      </c>
      <c r="DV74">
        <v>0.10829906136967662</v>
      </c>
      <c r="DW74">
        <v>8.8685337185380533E-2</v>
      </c>
      <c r="DX74">
        <v>7.3417393307663226E-2</v>
      </c>
      <c r="DY74">
        <v>6.2381203721897358E-2</v>
      </c>
      <c r="DZ74">
        <v>5.2211124419799408E-2</v>
      </c>
      <c r="EB74">
        <v>0.11626326353581494</v>
      </c>
      <c r="EC74">
        <v>0.10345704837819421</v>
      </c>
      <c r="ED74">
        <v>9.4186502162019028E-2</v>
      </c>
      <c r="EE74">
        <v>8.3393296364701969E-2</v>
      </c>
      <c r="EF74">
        <v>7.9921454929190047E-2</v>
      </c>
      <c r="EG74">
        <v>7.9402676701135502E-2</v>
      </c>
      <c r="EH74">
        <v>7.2485113970236562E-2</v>
      </c>
      <c r="EI74">
        <v>6.510627265052138E-2</v>
      </c>
      <c r="EJ74">
        <v>5.8137064631807255E-2</v>
      </c>
      <c r="EL74">
        <v>0.28915307134742413</v>
      </c>
      <c r="EM74">
        <v>0.31380429667066079</v>
      </c>
      <c r="EN74">
        <v>0.33117414263553296</v>
      </c>
      <c r="EO74">
        <v>0.34981255099806158</v>
      </c>
      <c r="EP74">
        <v>0.36762554167555078</v>
      </c>
      <c r="EQ74">
        <v>0.37788912391057061</v>
      </c>
      <c r="ER74">
        <v>0.36399356481851258</v>
      </c>
      <c r="ES74">
        <v>0.36137486257438617</v>
      </c>
      <c r="ET74">
        <v>0.33767095480202808</v>
      </c>
      <c r="EV74">
        <v>0.11165554921250385</v>
      </c>
      <c r="EW74">
        <v>0.12289931346077836</v>
      </c>
      <c r="EX74">
        <v>0.13504446508447501</v>
      </c>
      <c r="EY74">
        <v>0.14847929928860942</v>
      </c>
      <c r="EZ74">
        <v>0.14839513228500403</v>
      </c>
      <c r="FA74">
        <v>0.13437967050154617</v>
      </c>
      <c r="FB74">
        <v>0.11748730120978811</v>
      </c>
      <c r="FC74">
        <v>0.1149784654555709</v>
      </c>
      <c r="FD74">
        <v>0.11124032483501642</v>
      </c>
      <c r="FF74">
        <v>1.6354409108739278E-2</v>
      </c>
      <c r="FG74">
        <v>2.0029200957533397E-2</v>
      </c>
      <c r="FH74">
        <v>2.5564070113466817E-2</v>
      </c>
      <c r="FI74">
        <v>3.9183126583961926E-2</v>
      </c>
      <c r="FJ74">
        <v>5.8561084728762335E-2</v>
      </c>
      <c r="FK74">
        <v>8.2981651949852769E-2</v>
      </c>
      <c r="FL74">
        <v>0.11558584071696372</v>
      </c>
      <c r="FM74">
        <v>0.15602047009078163</v>
      </c>
      <c r="FN74">
        <v>0.20576284431075517</v>
      </c>
      <c r="FP74">
        <v>1.4419412438052878E-2</v>
      </c>
      <c r="FQ74">
        <v>1.9714573411413892E-2</v>
      </c>
      <c r="FR74">
        <v>2.8858960264820179E-2</v>
      </c>
      <c r="FS74">
        <v>4.0498167135694998E-2</v>
      </c>
      <c r="FT74">
        <v>5.3030904875716586E-2</v>
      </c>
      <c r="FU74">
        <v>6.8318839676905677E-2</v>
      </c>
      <c r="FV74">
        <v>7.9703727694410947E-2</v>
      </c>
      <c r="FW74">
        <v>9.0369251923178379E-2</v>
      </c>
      <c r="FX74">
        <v>0.10227967698486391</v>
      </c>
      <c r="FZ74">
        <v>4.118368734635597E-3</v>
      </c>
      <c r="GA74">
        <v>4.5145288050577074E-3</v>
      </c>
      <c r="GB74">
        <v>4.8388450356034807E-3</v>
      </c>
      <c r="GC74">
        <v>5.2481235271695671E-3</v>
      </c>
      <c r="GD74">
        <v>5.8706361596383757E-3</v>
      </c>
      <c r="GE74">
        <v>6.5263466483415555E-3</v>
      </c>
      <c r="GF74">
        <v>7.4251635428393059E-3</v>
      </c>
      <c r="GG74">
        <v>9.1160271674075952E-3</v>
      </c>
      <c r="GH74">
        <v>1.1288817954631445E-2</v>
      </c>
      <c r="GJ74">
        <v>2.0322587336447898E-3</v>
      </c>
      <c r="GK74">
        <v>2.2824425145119725E-3</v>
      </c>
      <c r="GL74">
        <v>2.6723705334873063E-3</v>
      </c>
      <c r="GM74">
        <v>3.1504522238786328E-3</v>
      </c>
      <c r="GN74">
        <v>3.8618799752001037E-3</v>
      </c>
      <c r="GO74">
        <v>4.7431223641894145E-3</v>
      </c>
      <c r="GP74">
        <v>5.7126458880252719E-3</v>
      </c>
      <c r="GQ74">
        <v>6.6373227624115794E-3</v>
      </c>
      <c r="GR74">
        <v>7.8429855709402016E-3</v>
      </c>
      <c r="GT74">
        <v>1.3058215116156124E-2</v>
      </c>
      <c r="GU74">
        <v>9.7868728412906728E-3</v>
      </c>
      <c r="GV74">
        <v>7.3945029235397558E-3</v>
      </c>
      <c r="GW74">
        <v>5.9421654072428238E-3</v>
      </c>
      <c r="GX74">
        <v>3.0313802795043253E-3</v>
      </c>
      <c r="GY74">
        <v>2.060418108556052E-4</v>
      </c>
      <c r="GZ74">
        <v>0</v>
      </c>
      <c r="HA74">
        <v>0</v>
      </c>
      <c r="HB74">
        <v>0</v>
      </c>
      <c r="HD74">
        <v>2.7677388545687305E-2</v>
      </c>
      <c r="HE74">
        <v>2.6696334127754583E-2</v>
      </c>
      <c r="HF74">
        <v>2.601568108301372E-2</v>
      </c>
      <c r="HG74">
        <v>2.4639283203509981E-2</v>
      </c>
      <c r="HH74">
        <v>9.9267762740593846E-3</v>
      </c>
      <c r="HI74">
        <v>0</v>
      </c>
      <c r="HJ74">
        <v>0</v>
      </c>
      <c r="HK74">
        <v>0</v>
      </c>
      <c r="HL74">
        <v>0</v>
      </c>
      <c r="HN74">
        <v>0.112245286318613</v>
      </c>
      <c r="HO74">
        <v>7.6724210888518649E-2</v>
      </c>
      <c r="HP74">
        <v>5.9528813180032641E-2</v>
      </c>
      <c r="HQ74">
        <v>6.7181003221465765E-2</v>
      </c>
      <c r="HR74">
        <v>5.5392260141936073E-2</v>
      </c>
      <c r="HS74">
        <v>4.0784630281370304E-2</v>
      </c>
      <c r="HT74">
        <v>3.1921114158961213E-2</v>
      </c>
      <c r="HU74">
        <v>2.6261081301315319E-2</v>
      </c>
      <c r="HV74">
        <v>2.1381105834907554E-2</v>
      </c>
      <c r="HX74">
        <v>9.7402756459642081E-2</v>
      </c>
      <c r="HY74">
        <v>9.7614329685697984E-2</v>
      </c>
      <c r="HZ74">
        <v>9.5560090076940843E-2</v>
      </c>
      <c r="IA74">
        <v>7.9660074807456724E-2</v>
      </c>
      <c r="IB74">
        <v>6.5566753504231703E-2</v>
      </c>
      <c r="IC74">
        <v>5.7114668355755967E-2</v>
      </c>
      <c r="ID74">
        <v>4.9028332976025185E-2</v>
      </c>
      <c r="IE74">
        <v>4.2113329641518774E-2</v>
      </c>
      <c r="IF74">
        <v>3.6373449774433582E-2</v>
      </c>
      <c r="IH74">
        <v>0.11531545024528245</v>
      </c>
      <c r="II74">
        <v>0.12850676849280357</v>
      </c>
      <c r="IJ74">
        <v>0.13941685260543102</v>
      </c>
      <c r="IK74">
        <v>0.1520948357271768</v>
      </c>
      <c r="IL74">
        <v>0.16906370630225728</v>
      </c>
      <c r="IM74">
        <v>0.19328083172402796</v>
      </c>
      <c r="IN74">
        <v>0.18462408663373167</v>
      </c>
      <c r="IO74">
        <v>0.12849698103756277</v>
      </c>
      <c r="IP74">
        <v>0.11655120689260931</v>
      </c>
      <c r="IR74">
        <v>6.9989208188129953E-2</v>
      </c>
      <c r="IS74">
        <v>7.6891945504800538E-2</v>
      </c>
      <c r="IT74">
        <v>8.7352137402992969E-2</v>
      </c>
      <c r="IU74">
        <v>0.10043017285670529</v>
      </c>
      <c r="IV74">
        <v>0.10674122231379812</v>
      </c>
      <c r="IW74">
        <v>0.11024372290971314</v>
      </c>
      <c r="IX74">
        <v>0.11222781220169324</v>
      </c>
      <c r="IY74">
        <v>0.11665527717488026</v>
      </c>
      <c r="IZ74">
        <v>0.10495804696742272</v>
      </c>
      <c r="JB74">
        <v>9.2847285341325792E-3</v>
      </c>
      <c r="JC74">
        <v>1.117622408124848E-2</v>
      </c>
      <c r="JD74">
        <v>1.3111287018565929E-2</v>
      </c>
      <c r="JE74">
        <v>1.5932538082772618E-2</v>
      </c>
      <c r="JF74">
        <v>2.4077221118858388E-2</v>
      </c>
      <c r="JG74">
        <v>3.3347028794158982E-2</v>
      </c>
      <c r="JH74">
        <v>4.3617716739174112E-2</v>
      </c>
      <c r="JI74">
        <v>5.6589220216159822E-2</v>
      </c>
      <c r="JJ74">
        <v>7.5065478674738895E-2</v>
      </c>
      <c r="JL74">
        <v>1.5745821950669422E-2</v>
      </c>
      <c r="JM74">
        <v>2.0432285573011168E-2</v>
      </c>
      <c r="JN74">
        <v>2.8614717080402134E-2</v>
      </c>
      <c r="JO74">
        <v>3.9085088414779867E-2</v>
      </c>
      <c r="JP74">
        <v>4.6791792028700277E-2</v>
      </c>
      <c r="JQ74">
        <v>5.3841600665222922E-2</v>
      </c>
      <c r="JR74">
        <v>5.8981719073237356E-2</v>
      </c>
      <c r="JS74">
        <v>6.2868646336329756E-2</v>
      </c>
      <c r="JT74">
        <v>6.7717322199117608E-2</v>
      </c>
      <c r="JV74">
        <v>2.9159747260427576E-3</v>
      </c>
      <c r="JW74">
        <v>3.1852344797405623E-3</v>
      </c>
      <c r="JX74">
        <v>3.3997893383388529E-3</v>
      </c>
      <c r="JY74">
        <v>3.6692827771283815E-3</v>
      </c>
      <c r="JZ74">
        <v>4.0811651980759657E-3</v>
      </c>
      <c r="KA74">
        <v>4.507225968966605E-3</v>
      </c>
      <c r="KB74">
        <v>4.9560967196215265E-3</v>
      </c>
      <c r="KC74">
        <v>5.431840779096188E-3</v>
      </c>
      <c r="KD74">
        <v>6.5272984321715051E-3</v>
      </c>
      <c r="KF74">
        <v>2.1342633555935099E-3</v>
      </c>
      <c r="KG74">
        <v>2.4525985320160123E-3</v>
      </c>
      <c r="KH74">
        <v>2.7745925667536846E-3</v>
      </c>
      <c r="KI74">
        <v>3.1703544474684696E-3</v>
      </c>
      <c r="KJ74">
        <v>3.7756655463679909E-3</v>
      </c>
      <c r="KK74">
        <v>4.6389980545629246E-3</v>
      </c>
      <c r="KL74">
        <v>6.4459008412165548E-3</v>
      </c>
      <c r="KM74">
        <v>8.2663813021877485E-3</v>
      </c>
      <c r="KN74">
        <v>1.0497492120875338E-2</v>
      </c>
      <c r="KP74">
        <v>1.3058215116156124E-2</v>
      </c>
      <c r="KQ74">
        <v>9.7868728412906728E-3</v>
      </c>
      <c r="KR74">
        <v>7.3945029235397558E-3</v>
      </c>
      <c r="KS74">
        <v>5.9421654072428238E-3</v>
      </c>
      <c r="KT74">
        <v>3.0313802795043253E-3</v>
      </c>
      <c r="KU74">
        <v>2.060418108556052E-4</v>
      </c>
      <c r="KV74">
        <v>0</v>
      </c>
      <c r="KW74">
        <v>0</v>
      </c>
      <c r="KX74">
        <v>0</v>
      </c>
      <c r="KZ74">
        <v>2.7677388545687305E-2</v>
      </c>
      <c r="LA74">
        <v>2.6696334127754583E-2</v>
      </c>
      <c r="LB74">
        <v>2.601568108301372E-2</v>
      </c>
      <c r="LC74">
        <v>2.4639283203509981E-2</v>
      </c>
      <c r="LD74">
        <v>9.9267762740593846E-3</v>
      </c>
      <c r="LE74">
        <v>0</v>
      </c>
      <c r="LF74">
        <v>0</v>
      </c>
      <c r="LG74">
        <v>0</v>
      </c>
      <c r="LH74">
        <v>0</v>
      </c>
      <c r="LJ74">
        <v>0.112245286318613</v>
      </c>
      <c r="LK74">
        <v>7.6724210888518649E-2</v>
      </c>
      <c r="LL74">
        <v>5.9528813180032641E-2</v>
      </c>
      <c r="LM74">
        <v>6.7181003221465765E-2</v>
      </c>
      <c r="LN74">
        <v>5.5392260141936073E-2</v>
      </c>
      <c r="LO74">
        <v>4.0784630281370304E-2</v>
      </c>
      <c r="LP74">
        <v>3.1921114158961213E-2</v>
      </c>
      <c r="LQ74">
        <v>2.6261081301315319E-2</v>
      </c>
      <c r="LR74">
        <v>2.1381105834907554E-2</v>
      </c>
      <c r="LT74">
        <v>9.7402756459642081E-2</v>
      </c>
      <c r="LU74">
        <v>9.7614329685697984E-2</v>
      </c>
      <c r="LV74">
        <v>9.5560090076940843E-2</v>
      </c>
      <c r="LW74">
        <v>7.9660074807456724E-2</v>
      </c>
      <c r="LX74">
        <v>6.5566753504231703E-2</v>
      </c>
      <c r="LY74">
        <v>5.7114668355755967E-2</v>
      </c>
      <c r="LZ74">
        <v>4.9028332976025185E-2</v>
      </c>
      <c r="MA74">
        <v>4.2113329641518774E-2</v>
      </c>
      <c r="MB74">
        <v>3.6373449774433582E-2</v>
      </c>
      <c r="MD74">
        <v>0.11531545024528245</v>
      </c>
      <c r="ME74">
        <v>0.12850676849280357</v>
      </c>
      <c r="MF74">
        <v>0.13941685260543102</v>
      </c>
      <c r="MG74">
        <v>0.1520948357271768</v>
      </c>
      <c r="MH74">
        <v>0.16906370630225728</v>
      </c>
      <c r="MI74">
        <v>0.19328083172402796</v>
      </c>
      <c r="MJ74">
        <v>0.18462408663373167</v>
      </c>
      <c r="MK74">
        <v>0.12849698103756277</v>
      </c>
      <c r="ML74">
        <v>0.11655120689260931</v>
      </c>
      <c r="MN74">
        <v>6.9989208188129953E-2</v>
      </c>
      <c r="MO74">
        <v>7.6891945504800538E-2</v>
      </c>
      <c r="MP74">
        <v>8.7352137402992969E-2</v>
      </c>
      <c r="MQ74">
        <v>0.10043017285670529</v>
      </c>
      <c r="MR74">
        <v>0.10674122231379812</v>
      </c>
      <c r="MS74">
        <v>0.11024372290971314</v>
      </c>
      <c r="MT74">
        <v>0.11222781220169324</v>
      </c>
      <c r="MU74">
        <v>0.11665527717488026</v>
      </c>
      <c r="MV74">
        <v>0.10495804696742272</v>
      </c>
      <c r="MX74">
        <v>9.2847285341325792E-3</v>
      </c>
      <c r="MY74">
        <v>1.117622408124848E-2</v>
      </c>
      <c r="MZ74">
        <v>1.3111287018565929E-2</v>
      </c>
      <c r="NA74">
        <v>1.5932538082772618E-2</v>
      </c>
      <c r="NB74">
        <v>2.4077221118858388E-2</v>
      </c>
      <c r="NC74">
        <v>3.3347028794158982E-2</v>
      </c>
      <c r="ND74">
        <v>4.3617716739174112E-2</v>
      </c>
      <c r="NE74">
        <v>5.6589220216159822E-2</v>
      </c>
      <c r="NF74">
        <v>7.5065478674738895E-2</v>
      </c>
      <c r="NH74">
        <v>1.5745821950669422E-2</v>
      </c>
      <c r="NI74">
        <v>2.0432285573011168E-2</v>
      </c>
      <c r="NJ74">
        <v>2.8614717080402134E-2</v>
      </c>
      <c r="NK74">
        <v>3.9085088414779867E-2</v>
      </c>
      <c r="NL74">
        <v>4.6791792028700277E-2</v>
      </c>
      <c r="NM74">
        <v>5.3841600665222922E-2</v>
      </c>
      <c r="NN74">
        <v>5.8981719073237356E-2</v>
      </c>
      <c r="NO74">
        <v>6.2868646336329756E-2</v>
      </c>
      <c r="NP74">
        <v>6.7717322199117608E-2</v>
      </c>
      <c r="NR74">
        <v>2.9159747260427576E-3</v>
      </c>
      <c r="NS74">
        <v>3.1852344797405623E-3</v>
      </c>
      <c r="NT74">
        <v>3.3997893383388529E-3</v>
      </c>
      <c r="NU74">
        <v>3.6692827771283815E-3</v>
      </c>
      <c r="NV74">
        <v>4.0811651980759657E-3</v>
      </c>
      <c r="NW74">
        <v>4.507225968966605E-3</v>
      </c>
      <c r="NX74">
        <v>4.9560967196215265E-3</v>
      </c>
      <c r="NY74">
        <v>5.431840779096188E-3</v>
      </c>
      <c r="NZ74">
        <v>6.5272984321715051E-3</v>
      </c>
      <c r="OB74">
        <v>2.1342633555935099E-3</v>
      </c>
      <c r="OC74">
        <v>2.4525985320160123E-3</v>
      </c>
      <c r="OD74">
        <v>2.7745925667536846E-3</v>
      </c>
      <c r="OE74">
        <v>3.1703544474684696E-3</v>
      </c>
      <c r="OF74">
        <v>3.7756655463679909E-3</v>
      </c>
      <c r="OG74">
        <v>4.6389980545629246E-3</v>
      </c>
      <c r="OH74">
        <v>6.4459008412165548E-3</v>
      </c>
      <c r="OI74">
        <v>8.2663813021877485E-3</v>
      </c>
      <c r="OJ74">
        <v>1.0497492120875338E-2</v>
      </c>
      <c r="OL74">
        <v>2.6259071533640495E-2</v>
      </c>
      <c r="OM74">
        <v>2.0990436894573247E-2</v>
      </c>
      <c r="ON74">
        <v>1.6018010758938564E-2</v>
      </c>
      <c r="OO74">
        <v>1.2434901917725871E-2</v>
      </c>
      <c r="OP74">
        <v>6.0055303998174164E-3</v>
      </c>
      <c r="OQ74">
        <v>4.0454743397413294E-4</v>
      </c>
      <c r="OR74">
        <v>0</v>
      </c>
      <c r="OS74">
        <v>0</v>
      </c>
      <c r="OT74">
        <v>0</v>
      </c>
      <c r="OV74">
        <v>3.5756758753968151E-2</v>
      </c>
      <c r="OW74">
        <v>3.4079955704332546E-2</v>
      </c>
      <c r="OX74">
        <v>3.2691826545620015E-2</v>
      </c>
      <c r="OY74">
        <v>3.0010247253866924E-2</v>
      </c>
      <c r="OZ74">
        <v>1.1955413294746319E-2</v>
      </c>
      <c r="PA74">
        <v>0</v>
      </c>
      <c r="PB74">
        <v>0</v>
      </c>
      <c r="PC74">
        <v>0</v>
      </c>
      <c r="PD74">
        <v>0</v>
      </c>
      <c r="PF74">
        <v>0.26475984767588046</v>
      </c>
      <c r="PG74">
        <v>0.20638707614536458</v>
      </c>
      <c r="PH74">
        <v>0.14454245567759674</v>
      </c>
      <c r="PI74">
        <v>0.1182454416918616</v>
      </c>
      <c r="PJ74">
        <v>9.5398734947537159E-2</v>
      </c>
      <c r="PK74">
        <v>7.5355564516208201E-2</v>
      </c>
      <c r="PL74">
        <v>6.0843932016462425E-2</v>
      </c>
      <c r="PM74">
        <v>5.054775497001588E-2</v>
      </c>
      <c r="PN74">
        <v>4.1620074856556173E-2</v>
      </c>
      <c r="PP74">
        <v>9.8718764453452554E-2</v>
      </c>
      <c r="PQ74">
        <v>9.5943383090736453E-2</v>
      </c>
      <c r="PR74">
        <v>9.2680567763998509E-2</v>
      </c>
      <c r="PS74">
        <v>8.1975721983162289E-2</v>
      </c>
      <c r="PT74">
        <v>7.466562572916266E-2</v>
      </c>
      <c r="PU74">
        <v>6.962337032050811E-2</v>
      </c>
      <c r="PV74">
        <v>6.0855231913307543E-2</v>
      </c>
      <c r="PW74">
        <v>5.2891139410474332E-2</v>
      </c>
      <c r="PX74">
        <v>4.6248377310650707E-2</v>
      </c>
      <c r="PZ74">
        <v>0.22759377267129921</v>
      </c>
      <c r="QA74">
        <v>0.25014895700635509</v>
      </c>
      <c r="QB74">
        <v>0.26835181778433387</v>
      </c>
      <c r="QC74">
        <v>0.28990366059768236</v>
      </c>
      <c r="QD74">
        <v>0.31236990355723249</v>
      </c>
      <c r="QE74">
        <v>0.33287587090385878</v>
      </c>
      <c r="QF74">
        <v>0.32495728887815517</v>
      </c>
      <c r="QG74">
        <v>0.31200469477118375</v>
      </c>
      <c r="QH74">
        <v>0.3135211497545522</v>
      </c>
      <c r="QJ74">
        <v>9.070547032035621E-2</v>
      </c>
      <c r="QK74">
        <v>9.7767127668917556E-2</v>
      </c>
      <c r="QL74">
        <v>0.10970764165438213</v>
      </c>
      <c r="QM74">
        <v>0.1246565218376277</v>
      </c>
      <c r="QN74">
        <v>0.13011865189038238</v>
      </c>
      <c r="QO74">
        <v>0.12554253663382764</v>
      </c>
      <c r="QP74">
        <v>0.1154901743949075</v>
      </c>
      <c r="QQ74">
        <v>0.1131400913553914</v>
      </c>
      <c r="QR74">
        <v>0.10316139178617297</v>
      </c>
      <c r="QT74">
        <v>1.3878386361279449E-2</v>
      </c>
      <c r="QU74">
        <v>1.6856617404251054E-2</v>
      </c>
      <c r="QV74">
        <v>2.1059300447464152E-2</v>
      </c>
      <c r="QW74">
        <v>3.1995204919711896E-2</v>
      </c>
      <c r="QX74">
        <v>4.7273793510231053E-2</v>
      </c>
      <c r="QY74">
        <v>6.6064490991428831E-2</v>
      </c>
      <c r="QZ74">
        <v>9.1276831315681289E-2</v>
      </c>
      <c r="RA74">
        <v>0.12258386366672432</v>
      </c>
      <c r="RB74">
        <v>0.16099700268254902</v>
      </c>
      <c r="RD74">
        <v>1.6767596936037174E-2</v>
      </c>
      <c r="RE74">
        <v>2.1977553961562781E-2</v>
      </c>
      <c r="RF74">
        <v>3.0959540959801933E-2</v>
      </c>
      <c r="RG74">
        <v>4.2546315195463764E-2</v>
      </c>
      <c r="RH74">
        <v>5.5356584462392694E-2</v>
      </c>
      <c r="RI74">
        <v>6.4844675716681469E-2</v>
      </c>
      <c r="RJ74">
        <v>7.1838777054756983E-2</v>
      </c>
      <c r="RK74">
        <v>7.9002001701472716E-2</v>
      </c>
      <c r="RL74">
        <v>8.6446451033988889E-2</v>
      </c>
      <c r="RN74">
        <v>3.6459957298916419E-3</v>
      </c>
      <c r="RO74">
        <v>3.9917989788561866E-3</v>
      </c>
      <c r="RP74">
        <v>4.2723994528607043E-3</v>
      </c>
      <c r="RQ74">
        <v>4.6260376687672989E-3</v>
      </c>
      <c r="RR74">
        <v>5.1648462836248474E-3</v>
      </c>
      <c r="RS74">
        <v>5.7291606795018043E-3</v>
      </c>
      <c r="RT74">
        <v>6.4572121051564638E-3</v>
      </c>
      <c r="RU74">
        <v>7.8884867599657033E-3</v>
      </c>
      <c r="RV74">
        <v>9.7131018557186088E-3</v>
      </c>
      <c r="RX74">
        <v>2.2521728339476993E-3</v>
      </c>
      <c r="RY74">
        <v>2.6252610192574505E-3</v>
      </c>
      <c r="RZ74">
        <v>3.0100467345355267E-3</v>
      </c>
      <c r="SA74">
        <v>3.4838089155455839E-3</v>
      </c>
      <c r="SB74">
        <v>4.2009301937559083E-3</v>
      </c>
      <c r="SC74">
        <v>5.0834171200673153E-3</v>
      </c>
      <c r="SD74">
        <v>5.9922901276192979E-3</v>
      </c>
      <c r="SE74">
        <v>7.8701291024727265E-3</v>
      </c>
      <c r="SF74">
        <v>1.0473515492968762E-2</v>
      </c>
      <c r="SH74">
        <v>2.6259071533640495E-2</v>
      </c>
      <c r="SI74">
        <v>2.0990436894573247E-2</v>
      </c>
      <c r="SJ74">
        <v>1.6018010758938564E-2</v>
      </c>
      <c r="SK74">
        <v>1.2434901917725871E-2</v>
      </c>
      <c r="SL74">
        <v>6.0055303998174164E-3</v>
      </c>
      <c r="SM74">
        <v>4.0454743397413294E-4</v>
      </c>
      <c r="SN74">
        <v>0</v>
      </c>
      <c r="SO74">
        <v>0</v>
      </c>
      <c r="SP74">
        <v>0</v>
      </c>
      <c r="SR74">
        <v>3.5756758753968151E-2</v>
      </c>
      <c r="SS74">
        <v>3.4079955704332546E-2</v>
      </c>
      <c r="ST74">
        <v>3.2691826545620015E-2</v>
      </c>
      <c r="SU74">
        <v>3.0010247253866924E-2</v>
      </c>
      <c r="SV74">
        <v>1.1955413294746319E-2</v>
      </c>
      <c r="SW74">
        <v>0</v>
      </c>
      <c r="SX74">
        <v>0</v>
      </c>
      <c r="SY74">
        <v>0</v>
      </c>
      <c r="SZ74">
        <v>0</v>
      </c>
      <c r="TB74">
        <v>0.26475984767588046</v>
      </c>
      <c r="TC74">
        <v>0.20638707614536458</v>
      </c>
      <c r="TD74">
        <v>0.14454245567759674</v>
      </c>
      <c r="TE74">
        <v>0.1182454416918616</v>
      </c>
      <c r="TF74">
        <v>9.5398734947537159E-2</v>
      </c>
      <c r="TG74">
        <v>7.5355564516208201E-2</v>
      </c>
      <c r="TH74">
        <v>6.0843932016462425E-2</v>
      </c>
      <c r="TI74">
        <v>5.054775497001588E-2</v>
      </c>
      <c r="TJ74">
        <v>4.1620074856556173E-2</v>
      </c>
      <c r="TL74">
        <v>9.8718764453452554E-2</v>
      </c>
      <c r="TM74">
        <v>9.5943383090736453E-2</v>
      </c>
      <c r="TN74">
        <v>9.2680567763998509E-2</v>
      </c>
      <c r="TO74">
        <v>8.1975721983162289E-2</v>
      </c>
      <c r="TP74">
        <v>7.466562572916266E-2</v>
      </c>
      <c r="TQ74">
        <v>6.962337032050811E-2</v>
      </c>
      <c r="TR74">
        <v>6.0855231913307543E-2</v>
      </c>
      <c r="TS74">
        <v>5.2891139410474332E-2</v>
      </c>
      <c r="TT74">
        <v>4.6248377310650707E-2</v>
      </c>
      <c r="TV74">
        <v>0.22759377267129921</v>
      </c>
      <c r="TW74">
        <v>0.25014895700635509</v>
      </c>
      <c r="TX74">
        <v>0.26835181778433387</v>
      </c>
      <c r="TY74">
        <v>0.28990366059768236</v>
      </c>
      <c r="TZ74">
        <v>0.31236990355723249</v>
      </c>
      <c r="UA74">
        <v>0.33287587090385878</v>
      </c>
      <c r="UB74">
        <v>0.32495728887815517</v>
      </c>
      <c r="UC74">
        <v>0.31200469477118375</v>
      </c>
      <c r="UD74">
        <v>0.3135211497545522</v>
      </c>
      <c r="UF74">
        <v>9.070547032035621E-2</v>
      </c>
      <c r="UG74">
        <v>9.7767127668917556E-2</v>
      </c>
      <c r="UH74">
        <v>0.10970764165438213</v>
      </c>
      <c r="UI74">
        <v>0.1246565218376277</v>
      </c>
      <c r="UJ74">
        <v>0.13011865189038238</v>
      </c>
      <c r="UK74">
        <v>0.12554253663382764</v>
      </c>
      <c r="UL74">
        <v>0.1154901743949075</v>
      </c>
      <c r="UM74">
        <v>0.1131400913553914</v>
      </c>
      <c r="UN74">
        <v>0.10316139178617297</v>
      </c>
      <c r="UP74">
        <v>1.3878386361279449E-2</v>
      </c>
      <c r="UQ74">
        <v>1.6856617404251054E-2</v>
      </c>
      <c r="UR74">
        <v>2.1059300447464152E-2</v>
      </c>
      <c r="US74">
        <v>3.1995204919711896E-2</v>
      </c>
      <c r="UT74">
        <v>4.7273793510231053E-2</v>
      </c>
      <c r="UU74">
        <v>6.6064490991428831E-2</v>
      </c>
      <c r="UV74">
        <v>9.1276831315681289E-2</v>
      </c>
      <c r="UW74">
        <v>0.12258386366672432</v>
      </c>
      <c r="UX74">
        <v>0.16099700268254902</v>
      </c>
      <c r="UZ74">
        <v>1.6767596936037174E-2</v>
      </c>
      <c r="VA74">
        <v>2.1977553961562781E-2</v>
      </c>
      <c r="VB74">
        <v>3.0959540959801933E-2</v>
      </c>
      <c r="VC74">
        <v>4.2546315195463764E-2</v>
      </c>
      <c r="VD74">
        <v>5.5356584462392694E-2</v>
      </c>
      <c r="VE74">
        <v>6.4844675716681469E-2</v>
      </c>
      <c r="VF74">
        <v>7.1838777054756983E-2</v>
      </c>
      <c r="VG74">
        <v>7.9002001701472716E-2</v>
      </c>
      <c r="VH74">
        <v>8.6446451033988889E-2</v>
      </c>
      <c r="VJ74">
        <v>3.6459957298916419E-3</v>
      </c>
      <c r="VK74">
        <v>3.9917989788561866E-3</v>
      </c>
      <c r="VL74">
        <v>4.2723994528607043E-3</v>
      </c>
      <c r="VM74">
        <v>4.6260376687672989E-3</v>
      </c>
      <c r="VN74">
        <v>5.1648462836248474E-3</v>
      </c>
      <c r="VO74">
        <v>5.7291606795018043E-3</v>
      </c>
      <c r="VP74">
        <v>6.4572121051564638E-3</v>
      </c>
      <c r="VQ74">
        <v>7.8884867599657033E-3</v>
      </c>
      <c r="VR74">
        <v>9.7131018557186088E-3</v>
      </c>
      <c r="VT74">
        <v>2.2521728339476993E-3</v>
      </c>
      <c r="VU74">
        <v>2.6252610192574505E-3</v>
      </c>
      <c r="VV74">
        <v>3.0100467345355267E-3</v>
      </c>
      <c r="VW74">
        <v>3.4838089155455839E-3</v>
      </c>
      <c r="VX74">
        <v>4.2009301937559083E-3</v>
      </c>
      <c r="VY74">
        <v>5.0834171200673153E-3</v>
      </c>
      <c r="VZ74">
        <v>5.9922901276192979E-3</v>
      </c>
      <c r="WA74">
        <v>7.8701291024727265E-3</v>
      </c>
      <c r="WB74">
        <v>1.0473515492968762E-2</v>
      </c>
      <c r="WC74">
        <v>1.335414873538272E-2</v>
      </c>
    </row>
    <row r="75" spans="2:601">
      <c r="B75">
        <v>3.80854789654239E-2</v>
      </c>
      <c r="C75">
        <v>3.1220705378430601E-2</v>
      </c>
      <c r="D75">
        <v>2.7011823877562423E-2</v>
      </c>
      <c r="E75">
        <v>2.1510874807706869E-2</v>
      </c>
      <c r="F75">
        <v>9.9133856903373761E-3</v>
      </c>
      <c r="G75">
        <v>4.5368372814379588E-4</v>
      </c>
      <c r="H75">
        <v>0</v>
      </c>
      <c r="I75">
        <v>0</v>
      </c>
      <c r="J75">
        <v>0</v>
      </c>
      <c r="L75">
        <v>4.1957143083688579E-2</v>
      </c>
      <c r="M75">
        <v>3.7526459646611325E-2</v>
      </c>
      <c r="N75">
        <v>3.3264051144352887E-2</v>
      </c>
      <c r="O75">
        <v>3.0141568035142993E-2</v>
      </c>
      <c r="P75">
        <v>1.2270843285242498E-2</v>
      </c>
      <c r="Q75">
        <v>0</v>
      </c>
      <c r="R75">
        <v>0</v>
      </c>
      <c r="S75">
        <v>0</v>
      </c>
      <c r="T75">
        <v>0</v>
      </c>
      <c r="V75">
        <v>0.215052210585952</v>
      </c>
      <c r="W75">
        <v>0.19027484641873615</v>
      </c>
      <c r="X75">
        <v>0.15053482157477979</v>
      </c>
      <c r="Y75">
        <v>0.12822034412218472</v>
      </c>
      <c r="Z75">
        <v>0.10535867475460776</v>
      </c>
      <c r="AA75">
        <v>9.0248973399633337E-2</v>
      </c>
      <c r="AB75">
        <v>7.5312956131026509E-2</v>
      </c>
      <c r="AC75">
        <v>6.5260795362219876E-2</v>
      </c>
      <c r="AD75">
        <v>5.5761940731140283E-2</v>
      </c>
      <c r="AF75">
        <v>0.1413207648501103</v>
      </c>
      <c r="AG75">
        <v>0.12344689687329502</v>
      </c>
      <c r="AH75">
        <v>0.11244850170366973</v>
      </c>
      <c r="AI75">
        <v>0.10236475501228773</v>
      </c>
      <c r="AJ75">
        <v>9.4232700944578252E-2</v>
      </c>
      <c r="AK75">
        <v>8.7462589972053889E-2</v>
      </c>
      <c r="AL75">
        <v>7.5968780618243123E-2</v>
      </c>
      <c r="AM75">
        <v>6.6271284756089621E-2</v>
      </c>
      <c r="AN75">
        <v>5.8632444441249904E-2</v>
      </c>
      <c r="AP75">
        <v>0.20411936078963894</v>
      </c>
      <c r="AQ75">
        <v>0.22218853660965904</v>
      </c>
      <c r="AR75">
        <v>0.24082449213714271</v>
      </c>
      <c r="AS75">
        <v>0.25874550000964835</v>
      </c>
      <c r="AT75">
        <v>0.26537533783578615</v>
      </c>
      <c r="AU75">
        <v>0.26808364335518264</v>
      </c>
      <c r="AV75">
        <v>0.27121161996359766</v>
      </c>
      <c r="AW75">
        <v>0.25879389418905147</v>
      </c>
      <c r="AX75">
        <v>0.24832780627373316</v>
      </c>
      <c r="AZ75">
        <v>0.13779768430106462</v>
      </c>
      <c r="BA75">
        <v>0.14883705112591394</v>
      </c>
      <c r="BB75">
        <v>0.16273342517474926</v>
      </c>
      <c r="BC75">
        <v>0.18839111002196299</v>
      </c>
      <c r="BD75">
        <v>0.19111128774191985</v>
      </c>
      <c r="BE75">
        <v>0.18160718475591822</v>
      </c>
      <c r="BF75">
        <v>0.1594485836379636</v>
      </c>
      <c r="BG75">
        <v>0.14505290053260725</v>
      </c>
      <c r="BH75">
        <v>0.14073157046799648</v>
      </c>
      <c r="BJ75">
        <v>1.3619786854841387E-2</v>
      </c>
      <c r="BK75">
        <v>1.8674437349267443E-2</v>
      </c>
      <c r="BL75">
        <v>2.8100284824745279E-2</v>
      </c>
      <c r="BM75">
        <v>4.048071818829093E-2</v>
      </c>
      <c r="BN75">
        <v>5.6862742072933924E-2</v>
      </c>
      <c r="BO75">
        <v>7.8339777831008844E-2</v>
      </c>
      <c r="BP75">
        <v>0.10412453804258943</v>
      </c>
      <c r="BQ75">
        <v>0.13389102631960362</v>
      </c>
      <c r="BR75">
        <v>0.1569097217680637</v>
      </c>
      <c r="BT75">
        <v>1.4199776848333446E-2</v>
      </c>
      <c r="BU75">
        <v>2.021195871412592E-2</v>
      </c>
      <c r="BV75">
        <v>2.8196558209630372E-2</v>
      </c>
      <c r="BW75">
        <v>3.8275616034941319E-2</v>
      </c>
      <c r="BX75">
        <v>4.7379983051159445E-2</v>
      </c>
      <c r="BY75">
        <v>6.5225653403743089E-2</v>
      </c>
      <c r="BZ75">
        <v>8.7147433342006905E-2</v>
      </c>
      <c r="CA75">
        <v>0.10165869635526104</v>
      </c>
      <c r="CB75">
        <v>0.11864797009789844</v>
      </c>
      <c r="CD75">
        <v>3.4037393377788576E-3</v>
      </c>
      <c r="CE75">
        <v>3.6542499574981555E-3</v>
      </c>
      <c r="CF75">
        <v>3.8383270817255034E-3</v>
      </c>
      <c r="CG75">
        <v>4.0916077104815093E-3</v>
      </c>
      <c r="CH75">
        <v>4.5451153195329433E-3</v>
      </c>
      <c r="CI75">
        <v>5.4601382559762088E-3</v>
      </c>
      <c r="CJ75">
        <v>6.5688950130903152E-3</v>
      </c>
      <c r="CK75">
        <v>7.6606187343195627E-3</v>
      </c>
      <c r="CL75">
        <v>9.3489754473046541E-3</v>
      </c>
      <c r="CN75">
        <v>2.1377968912549058E-3</v>
      </c>
      <c r="CO75">
        <v>2.3580809757371211E-3</v>
      </c>
      <c r="CP75">
        <v>2.5647653634532684E-3</v>
      </c>
      <c r="CQ75">
        <v>3.0891237291816721E-3</v>
      </c>
      <c r="CR75">
        <v>3.9154624734826036E-3</v>
      </c>
      <c r="CS75">
        <v>4.9592956233671468E-3</v>
      </c>
      <c r="CT75">
        <v>6.0506132731723726E-3</v>
      </c>
      <c r="CU75">
        <v>7.077856256052238E-3</v>
      </c>
      <c r="CV75">
        <v>8.570527042421108E-3</v>
      </c>
      <c r="CX75">
        <v>3.80854789654239E-2</v>
      </c>
      <c r="CY75">
        <v>3.1220705378430601E-2</v>
      </c>
      <c r="CZ75">
        <v>2.7011823877562423E-2</v>
      </c>
      <c r="DA75">
        <v>2.1510874807706869E-2</v>
      </c>
      <c r="DB75">
        <v>9.9133856903373761E-3</v>
      </c>
      <c r="DC75">
        <v>4.5368372814379588E-4</v>
      </c>
      <c r="DD75">
        <v>0</v>
      </c>
      <c r="DE75">
        <v>0</v>
      </c>
      <c r="DF75">
        <v>0</v>
      </c>
      <c r="DH75">
        <v>4.1957143083688579E-2</v>
      </c>
      <c r="DI75">
        <v>3.7526459646611325E-2</v>
      </c>
      <c r="DJ75">
        <v>3.3264051144352887E-2</v>
      </c>
      <c r="DK75">
        <v>3.0141568035142993E-2</v>
      </c>
      <c r="DL75">
        <v>1.2270843285242498E-2</v>
      </c>
      <c r="DM75">
        <v>0</v>
      </c>
      <c r="DN75">
        <v>0</v>
      </c>
      <c r="DO75">
        <v>0</v>
      </c>
      <c r="DP75">
        <v>0</v>
      </c>
      <c r="DR75">
        <v>0.215052210585952</v>
      </c>
      <c r="DS75">
        <v>0.19027484641873615</v>
      </c>
      <c r="DT75">
        <v>0.15053482157477979</v>
      </c>
      <c r="DU75">
        <v>0.12822034412218472</v>
      </c>
      <c r="DV75">
        <v>0.10535867475460776</v>
      </c>
      <c r="DW75">
        <v>9.0248973399633337E-2</v>
      </c>
      <c r="DX75">
        <v>7.5312956131026509E-2</v>
      </c>
      <c r="DY75">
        <v>6.5260795362219876E-2</v>
      </c>
      <c r="DZ75">
        <v>5.5761940731140283E-2</v>
      </c>
      <c r="EB75">
        <v>0.1413207648501103</v>
      </c>
      <c r="EC75">
        <v>0.12344689687329502</v>
      </c>
      <c r="ED75">
        <v>0.11244850170366973</v>
      </c>
      <c r="EE75">
        <v>0.10236475501228773</v>
      </c>
      <c r="EF75">
        <v>9.4232700944578252E-2</v>
      </c>
      <c r="EG75">
        <v>8.7462589972053889E-2</v>
      </c>
      <c r="EH75">
        <v>7.5968780618243123E-2</v>
      </c>
      <c r="EI75">
        <v>6.6271284756089621E-2</v>
      </c>
      <c r="EJ75">
        <v>5.8632444441249904E-2</v>
      </c>
      <c r="EL75">
        <v>0.20411936078963894</v>
      </c>
      <c r="EM75">
        <v>0.22218853660965904</v>
      </c>
      <c r="EN75">
        <v>0.24082449213714271</v>
      </c>
      <c r="EO75">
        <v>0.25874550000964835</v>
      </c>
      <c r="EP75">
        <v>0.26537533783578615</v>
      </c>
      <c r="EQ75">
        <v>0.26808364335518264</v>
      </c>
      <c r="ER75">
        <v>0.27121161996359766</v>
      </c>
      <c r="ES75">
        <v>0.25879389418905147</v>
      </c>
      <c r="ET75">
        <v>0.24832780627373316</v>
      </c>
      <c r="EV75">
        <v>0.13779768430106462</v>
      </c>
      <c r="EW75">
        <v>0.14883705112591394</v>
      </c>
      <c r="EX75">
        <v>0.16273342517474926</v>
      </c>
      <c r="EY75">
        <v>0.18839111002196299</v>
      </c>
      <c r="EZ75">
        <v>0.19111128774191985</v>
      </c>
      <c r="FA75">
        <v>0.18160718475591822</v>
      </c>
      <c r="FB75">
        <v>0.1594485836379636</v>
      </c>
      <c r="FC75">
        <v>0.14505290053260725</v>
      </c>
      <c r="FD75">
        <v>0.14073157046799648</v>
      </c>
      <c r="FF75">
        <v>1.3619786854841387E-2</v>
      </c>
      <c r="FG75">
        <v>1.8674437349267443E-2</v>
      </c>
      <c r="FH75">
        <v>2.8100284824745279E-2</v>
      </c>
      <c r="FI75">
        <v>4.048071818829093E-2</v>
      </c>
      <c r="FJ75">
        <v>5.6862742072933924E-2</v>
      </c>
      <c r="FK75">
        <v>7.8339777831008844E-2</v>
      </c>
      <c r="FL75">
        <v>0.10412453804258943</v>
      </c>
      <c r="FM75">
        <v>0.13389102631960362</v>
      </c>
      <c r="FN75">
        <v>0.1569097217680637</v>
      </c>
      <c r="FP75">
        <v>1.4199776848333446E-2</v>
      </c>
      <c r="FQ75">
        <v>2.021195871412592E-2</v>
      </c>
      <c r="FR75">
        <v>2.8196558209630372E-2</v>
      </c>
      <c r="FS75">
        <v>3.8275616034941319E-2</v>
      </c>
      <c r="FT75">
        <v>4.7379983051159445E-2</v>
      </c>
      <c r="FU75">
        <v>6.5225653403743089E-2</v>
      </c>
      <c r="FV75">
        <v>8.7147433342006905E-2</v>
      </c>
      <c r="FW75">
        <v>0.10165869635526104</v>
      </c>
      <c r="FX75">
        <v>0.11864797009789844</v>
      </c>
      <c r="FZ75">
        <v>3.4037393377788576E-3</v>
      </c>
      <c r="GA75">
        <v>3.6542499574981555E-3</v>
      </c>
      <c r="GB75">
        <v>3.8383270817255034E-3</v>
      </c>
      <c r="GC75">
        <v>4.0916077104815093E-3</v>
      </c>
      <c r="GD75">
        <v>4.5451153195329433E-3</v>
      </c>
      <c r="GE75">
        <v>5.4601382559762088E-3</v>
      </c>
      <c r="GF75">
        <v>6.5688950130903152E-3</v>
      </c>
      <c r="GG75">
        <v>7.6606187343195627E-3</v>
      </c>
      <c r="GH75">
        <v>9.3489754473046541E-3</v>
      </c>
      <c r="GJ75">
        <v>2.1377968912549058E-3</v>
      </c>
      <c r="GK75">
        <v>2.3580809757371211E-3</v>
      </c>
      <c r="GL75">
        <v>2.5647653634532684E-3</v>
      </c>
      <c r="GM75">
        <v>3.0891237291816721E-3</v>
      </c>
      <c r="GN75">
        <v>3.9154624734826036E-3</v>
      </c>
      <c r="GO75">
        <v>4.9592956233671468E-3</v>
      </c>
      <c r="GP75">
        <v>6.0506132731723726E-3</v>
      </c>
      <c r="GQ75">
        <v>7.077856256052238E-3</v>
      </c>
      <c r="GR75">
        <v>8.570527042421108E-3</v>
      </c>
      <c r="GT75">
        <v>2.0763281381339972E-2</v>
      </c>
      <c r="GU75">
        <v>1.7000120531608869E-2</v>
      </c>
      <c r="GV75">
        <v>1.4840235788022384E-2</v>
      </c>
      <c r="GW75">
        <v>1.213028502935381E-2</v>
      </c>
      <c r="GX75">
        <v>5.6720234473946187E-3</v>
      </c>
      <c r="GY75">
        <v>2.6554243579125959E-4</v>
      </c>
      <c r="GZ75">
        <v>0</v>
      </c>
      <c r="HA75">
        <v>0</v>
      </c>
      <c r="HB75">
        <v>0</v>
      </c>
      <c r="HD75">
        <v>2.7585294349449018E-2</v>
      </c>
      <c r="HE75">
        <v>2.5236796965315545E-2</v>
      </c>
      <c r="HF75">
        <v>2.3798720771210483E-2</v>
      </c>
      <c r="HG75">
        <v>2.1706066124143719E-2</v>
      </c>
      <c r="HH75">
        <v>9.9892934749064646E-3</v>
      </c>
      <c r="HI75">
        <v>0</v>
      </c>
      <c r="HJ75">
        <v>0</v>
      </c>
      <c r="HK75">
        <v>0</v>
      </c>
      <c r="HL75">
        <v>0</v>
      </c>
      <c r="HN75">
        <v>0.19941199980548099</v>
      </c>
      <c r="HO75">
        <v>0.14935032323717773</v>
      </c>
      <c r="HP75">
        <v>0.10472209698431351</v>
      </c>
      <c r="HQ75">
        <v>8.8704460965546336E-2</v>
      </c>
      <c r="HR75">
        <v>7.2231474907209492E-2</v>
      </c>
      <c r="HS75">
        <v>5.8547946323188306E-2</v>
      </c>
      <c r="HT75">
        <v>4.6641199038809401E-2</v>
      </c>
      <c r="HU75">
        <v>3.8777634994135141E-2</v>
      </c>
      <c r="HV75">
        <v>3.1908764111057829E-2</v>
      </c>
      <c r="HX75">
        <v>0.13490245981845544</v>
      </c>
      <c r="HY75">
        <v>0.12172012124499436</v>
      </c>
      <c r="HZ75">
        <v>0.10727918866931191</v>
      </c>
      <c r="IA75">
        <v>8.7810396064207999E-2</v>
      </c>
      <c r="IB75">
        <v>7.1375143487920331E-2</v>
      </c>
      <c r="IC75">
        <v>6.1655971754282467E-2</v>
      </c>
      <c r="ID75">
        <v>5.1280408496287268E-2</v>
      </c>
      <c r="IE75">
        <v>4.3599519942270418E-2</v>
      </c>
      <c r="IF75">
        <v>3.7567793077383553E-2</v>
      </c>
      <c r="IH75">
        <v>0.11361286603837335</v>
      </c>
      <c r="II75">
        <v>0.12714337969409065</v>
      </c>
      <c r="IJ75">
        <v>0.14309669690523416</v>
      </c>
      <c r="IK75">
        <v>0.16024069411577063</v>
      </c>
      <c r="IL75">
        <v>0.17215908890516748</v>
      </c>
      <c r="IM75">
        <v>0.18379195641122378</v>
      </c>
      <c r="IN75">
        <v>0.18762763991288545</v>
      </c>
      <c r="IO75">
        <v>0.18003435353162517</v>
      </c>
      <c r="IP75">
        <v>0.19491718865531193</v>
      </c>
      <c r="IR75">
        <v>8.8228329973648476E-2</v>
      </c>
      <c r="IS75">
        <v>9.5364939876402238E-2</v>
      </c>
      <c r="IT75">
        <v>0.10706144059669052</v>
      </c>
      <c r="IU75">
        <v>0.12716767335706483</v>
      </c>
      <c r="IV75">
        <v>0.13472219565765572</v>
      </c>
      <c r="IW75">
        <v>0.13755563345270655</v>
      </c>
      <c r="IX75">
        <v>0.13677796893516614</v>
      </c>
      <c r="IY75">
        <v>0.13838474721767394</v>
      </c>
      <c r="IZ75">
        <v>0.13876301676456851</v>
      </c>
      <c r="JB75">
        <v>8.9686522299809359E-3</v>
      </c>
      <c r="JC75">
        <v>1.2209566969698072E-2</v>
      </c>
      <c r="JD75">
        <v>1.7735434935931087E-2</v>
      </c>
      <c r="JE75">
        <v>2.4641128846378976E-2</v>
      </c>
      <c r="JF75">
        <v>3.3281932101896339E-2</v>
      </c>
      <c r="JG75">
        <v>4.4822734694391304E-2</v>
      </c>
      <c r="JH75">
        <v>5.8717292360135794E-2</v>
      </c>
      <c r="JI75">
        <v>7.3559431213888679E-2</v>
      </c>
      <c r="JJ75">
        <v>8.5439587296486125E-2</v>
      </c>
      <c r="JL75">
        <v>1.4316743715225386E-2</v>
      </c>
      <c r="JM75">
        <v>1.8919289447984447E-2</v>
      </c>
      <c r="JN75">
        <v>2.4989115032512599E-2</v>
      </c>
      <c r="JO75">
        <v>3.2917249015569174E-2</v>
      </c>
      <c r="JP75">
        <v>4.0005593451555944E-2</v>
      </c>
      <c r="JQ75">
        <v>5.3098078004640198E-2</v>
      </c>
      <c r="JR75">
        <v>6.2758113594671011E-2</v>
      </c>
      <c r="JS75">
        <v>7.2731577943561845E-2</v>
      </c>
      <c r="JT75">
        <v>7.9791559339861165E-2</v>
      </c>
      <c r="JV75">
        <v>2.497284302277017E-3</v>
      </c>
      <c r="JW75">
        <v>2.6714091073520231E-3</v>
      </c>
      <c r="JX75">
        <v>2.7944038049901826E-3</v>
      </c>
      <c r="JY75">
        <v>2.9648321370501383E-3</v>
      </c>
      <c r="JZ75">
        <v>3.2759669761192834E-3</v>
      </c>
      <c r="KA75">
        <v>3.9308726828536297E-3</v>
      </c>
      <c r="KB75">
        <v>4.6588319994602693E-3</v>
      </c>
      <c r="KC75">
        <v>5.3459629096048889E-3</v>
      </c>
      <c r="KD75">
        <v>6.4104449817742517E-3</v>
      </c>
      <c r="KF75">
        <v>1.7117068420351572E-3</v>
      </c>
      <c r="KG75">
        <v>2.0445730101496615E-3</v>
      </c>
      <c r="KH75">
        <v>2.3870454984216542E-3</v>
      </c>
      <c r="KI75">
        <v>2.8179085781057599E-3</v>
      </c>
      <c r="KJ75">
        <v>3.4753777095223987E-3</v>
      </c>
      <c r="KK75">
        <v>4.290781522471007E-3</v>
      </c>
      <c r="KL75">
        <v>5.1088180531271348E-3</v>
      </c>
      <c r="KM75">
        <v>5.8361300292536344E-3</v>
      </c>
      <c r="KN75">
        <v>8.2215573539172904E-3</v>
      </c>
      <c r="KP75">
        <v>2.0763281381339972E-2</v>
      </c>
      <c r="KQ75">
        <v>1.7000120531608869E-2</v>
      </c>
      <c r="KR75">
        <v>1.4840235788022384E-2</v>
      </c>
      <c r="KS75">
        <v>1.213028502935381E-2</v>
      </c>
      <c r="KT75">
        <v>5.6720234473946187E-3</v>
      </c>
      <c r="KU75">
        <v>2.6554243579125959E-4</v>
      </c>
      <c r="KV75">
        <v>0</v>
      </c>
      <c r="KW75">
        <v>0</v>
      </c>
      <c r="KX75">
        <v>0</v>
      </c>
      <c r="KZ75">
        <v>2.7585294349449018E-2</v>
      </c>
      <c r="LA75">
        <v>2.5236796965315545E-2</v>
      </c>
      <c r="LB75">
        <v>2.3798720771210483E-2</v>
      </c>
      <c r="LC75">
        <v>2.1706066124143719E-2</v>
      </c>
      <c r="LD75">
        <v>9.9892934749064646E-3</v>
      </c>
      <c r="LE75">
        <v>0</v>
      </c>
      <c r="LF75">
        <v>0</v>
      </c>
      <c r="LG75">
        <v>0</v>
      </c>
      <c r="LH75">
        <v>0</v>
      </c>
      <c r="LJ75">
        <v>0.19941199980548099</v>
      </c>
      <c r="LK75">
        <v>0.14935032323717773</v>
      </c>
      <c r="LL75">
        <v>0.10472209698431351</v>
      </c>
      <c r="LM75">
        <v>8.8704460965546336E-2</v>
      </c>
      <c r="LN75">
        <v>7.2231474907209492E-2</v>
      </c>
      <c r="LO75">
        <v>5.8547946323188306E-2</v>
      </c>
      <c r="LP75">
        <v>4.6641199038809401E-2</v>
      </c>
      <c r="LQ75">
        <v>3.8777634994135141E-2</v>
      </c>
      <c r="LR75">
        <v>3.1908764111057829E-2</v>
      </c>
      <c r="LT75">
        <v>0.13490245981845544</v>
      </c>
      <c r="LU75">
        <v>0.12172012124499436</v>
      </c>
      <c r="LV75">
        <v>0.10727918866931191</v>
      </c>
      <c r="LW75">
        <v>8.7810396064207999E-2</v>
      </c>
      <c r="LX75">
        <v>7.1375143487920331E-2</v>
      </c>
      <c r="LY75">
        <v>6.1655971754282467E-2</v>
      </c>
      <c r="LZ75">
        <v>5.1280408496287268E-2</v>
      </c>
      <c r="MA75">
        <v>4.3599519942270418E-2</v>
      </c>
      <c r="MB75">
        <v>3.7567793077383553E-2</v>
      </c>
      <c r="MD75">
        <v>0.11361286603837335</v>
      </c>
      <c r="ME75">
        <v>0.12714337969409065</v>
      </c>
      <c r="MF75">
        <v>0.14309669690523416</v>
      </c>
      <c r="MG75">
        <v>0.16024069411577063</v>
      </c>
      <c r="MH75">
        <v>0.17215908890516748</v>
      </c>
      <c r="MI75">
        <v>0.18379195641122378</v>
      </c>
      <c r="MJ75">
        <v>0.18762763991288545</v>
      </c>
      <c r="MK75">
        <v>0.18003435353162517</v>
      </c>
      <c r="ML75">
        <v>0.19491718865531193</v>
      </c>
      <c r="MN75">
        <v>8.8228329973648476E-2</v>
      </c>
      <c r="MO75">
        <v>9.5364939876402238E-2</v>
      </c>
      <c r="MP75">
        <v>0.10706144059669052</v>
      </c>
      <c r="MQ75">
        <v>0.12716767335706483</v>
      </c>
      <c r="MR75">
        <v>0.13472219565765572</v>
      </c>
      <c r="MS75">
        <v>0.13755563345270655</v>
      </c>
      <c r="MT75">
        <v>0.13677796893516614</v>
      </c>
      <c r="MU75">
        <v>0.13838474721767394</v>
      </c>
      <c r="MV75">
        <v>0.13876301676456851</v>
      </c>
      <c r="MX75">
        <v>8.9686522299809359E-3</v>
      </c>
      <c r="MY75">
        <v>1.2209566969698072E-2</v>
      </c>
      <c r="MZ75">
        <v>1.7735434935931087E-2</v>
      </c>
      <c r="NA75">
        <v>2.4641128846378976E-2</v>
      </c>
      <c r="NB75">
        <v>3.3281932101896339E-2</v>
      </c>
      <c r="NC75">
        <v>4.4822734694391304E-2</v>
      </c>
      <c r="ND75">
        <v>5.8717292360135794E-2</v>
      </c>
      <c r="NE75">
        <v>7.3559431213888679E-2</v>
      </c>
      <c r="NF75">
        <v>8.5439587296486125E-2</v>
      </c>
      <c r="NH75">
        <v>1.4316743715225386E-2</v>
      </c>
      <c r="NI75">
        <v>1.8919289447984447E-2</v>
      </c>
      <c r="NJ75">
        <v>2.4989115032512599E-2</v>
      </c>
      <c r="NK75">
        <v>3.2917249015569174E-2</v>
      </c>
      <c r="NL75">
        <v>4.0005593451555944E-2</v>
      </c>
      <c r="NM75">
        <v>5.3098078004640198E-2</v>
      </c>
      <c r="NN75">
        <v>6.2758113594671011E-2</v>
      </c>
      <c r="NO75">
        <v>7.2731577943561845E-2</v>
      </c>
      <c r="NP75">
        <v>7.9791559339861165E-2</v>
      </c>
      <c r="NR75">
        <v>2.497284302277017E-3</v>
      </c>
      <c r="NS75">
        <v>2.6714091073520231E-3</v>
      </c>
      <c r="NT75">
        <v>2.7944038049901826E-3</v>
      </c>
      <c r="NU75">
        <v>2.9648321370501383E-3</v>
      </c>
      <c r="NV75">
        <v>3.2759669761192834E-3</v>
      </c>
      <c r="NW75">
        <v>3.9308726828536297E-3</v>
      </c>
      <c r="NX75">
        <v>4.6588319994602693E-3</v>
      </c>
      <c r="NY75">
        <v>5.3459629096048889E-3</v>
      </c>
      <c r="NZ75">
        <v>6.4104449817742517E-3</v>
      </c>
      <c r="OB75">
        <v>1.7117068420351572E-3</v>
      </c>
      <c r="OC75">
        <v>2.0445730101496615E-3</v>
      </c>
      <c r="OD75">
        <v>2.3870454984216542E-3</v>
      </c>
      <c r="OE75">
        <v>2.8179085781057599E-3</v>
      </c>
      <c r="OF75">
        <v>3.4753777095223987E-3</v>
      </c>
      <c r="OG75">
        <v>4.290781522471007E-3</v>
      </c>
      <c r="OH75">
        <v>5.1088180531271348E-3</v>
      </c>
      <c r="OI75">
        <v>5.8361300292536344E-3</v>
      </c>
      <c r="OJ75">
        <v>8.2215573539172904E-3</v>
      </c>
      <c r="OL75">
        <v>3.2965814327525454E-2</v>
      </c>
      <c r="OM75">
        <v>2.7356949275431548E-2</v>
      </c>
      <c r="ON75">
        <v>2.3956508415861354E-2</v>
      </c>
      <c r="OO75">
        <v>1.9649920433186301E-2</v>
      </c>
      <c r="OP75">
        <v>9.0598570308374916E-3</v>
      </c>
      <c r="OQ75">
        <v>4.1441820730839425E-4</v>
      </c>
      <c r="OR75">
        <v>0</v>
      </c>
      <c r="OS75">
        <v>0</v>
      </c>
      <c r="OT75">
        <v>0</v>
      </c>
      <c r="OV75">
        <v>3.5129602350814249E-2</v>
      </c>
      <c r="OW75">
        <v>3.1988998657153302E-2</v>
      </c>
      <c r="OX75">
        <v>2.9622190539279725E-2</v>
      </c>
      <c r="OY75">
        <v>2.7299469810591007E-2</v>
      </c>
      <c r="OZ75">
        <v>1.2302157088274882E-2</v>
      </c>
      <c r="PA75">
        <v>0</v>
      </c>
      <c r="PB75">
        <v>0</v>
      </c>
      <c r="PC75">
        <v>0</v>
      </c>
      <c r="PD75">
        <v>0</v>
      </c>
      <c r="PF75">
        <v>0.20538109415827718</v>
      </c>
      <c r="PG75">
        <v>0.18061481659045608</v>
      </c>
      <c r="PH75">
        <v>0.14394460752249108</v>
      </c>
      <c r="PI75">
        <v>0.11642409582303027</v>
      </c>
      <c r="PJ75">
        <v>9.3495225511468188E-2</v>
      </c>
      <c r="PK75">
        <v>7.864672228998898E-2</v>
      </c>
      <c r="PL75">
        <v>6.4663179162630341E-2</v>
      </c>
      <c r="PM75">
        <v>5.5657484062505577E-2</v>
      </c>
      <c r="PN75">
        <v>4.782898488670731E-2</v>
      </c>
      <c r="PP75">
        <v>0.13643171041749441</v>
      </c>
      <c r="PQ75">
        <v>0.12968745085271211</v>
      </c>
      <c r="PR75">
        <v>0.11607029667373905</v>
      </c>
      <c r="PS75">
        <v>0.10064981226229751</v>
      </c>
      <c r="PT75">
        <v>8.3832627210683713E-2</v>
      </c>
      <c r="PU75">
        <v>7.3968692530412314E-2</v>
      </c>
      <c r="PV75">
        <v>6.3306852004455141E-2</v>
      </c>
      <c r="PW75">
        <v>5.4969092561347604E-2</v>
      </c>
      <c r="PX75">
        <v>4.7958534658003878E-2</v>
      </c>
      <c r="PZ75">
        <v>0.17712704351156544</v>
      </c>
      <c r="QA75">
        <v>0.19057895080700293</v>
      </c>
      <c r="QB75">
        <v>0.20538648446726637</v>
      </c>
      <c r="QC75">
        <v>0.22215708271415871</v>
      </c>
      <c r="QD75">
        <v>0.23125914579619883</v>
      </c>
      <c r="QE75">
        <v>0.23789726617012749</v>
      </c>
      <c r="QF75">
        <v>0.24626020033819229</v>
      </c>
      <c r="QG75">
        <v>0.24746424208404685</v>
      </c>
      <c r="QH75">
        <v>0.23572049605409184</v>
      </c>
      <c r="QJ75">
        <v>0.11275259465710939</v>
      </c>
      <c r="QK75">
        <v>0.12174158766260496</v>
      </c>
      <c r="QL75">
        <v>0.1349801613802869</v>
      </c>
      <c r="QM75">
        <v>0.15699143811519101</v>
      </c>
      <c r="QN75">
        <v>0.16162626886066433</v>
      </c>
      <c r="QO75">
        <v>0.16156395036770529</v>
      </c>
      <c r="QP75">
        <v>0.15677730100290715</v>
      </c>
      <c r="QQ75">
        <v>0.14972483352934382</v>
      </c>
      <c r="QR75">
        <v>0.14784590857092256</v>
      </c>
      <c r="QT75">
        <v>1.2152246344608519E-2</v>
      </c>
      <c r="QU75">
        <v>1.8424189072449717E-2</v>
      </c>
      <c r="QV75">
        <v>2.6823792575192535E-2</v>
      </c>
      <c r="QW75">
        <v>3.7718978520565306E-2</v>
      </c>
      <c r="QX75">
        <v>5.1941372746425518E-2</v>
      </c>
      <c r="QY75">
        <v>7.1594832395990252E-2</v>
      </c>
      <c r="QZ75">
        <v>9.5116489030288631E-2</v>
      </c>
      <c r="RA75">
        <v>0.11874657236671395</v>
      </c>
      <c r="RB75">
        <v>0.13749116963246441</v>
      </c>
      <c r="RD75">
        <v>1.6545424229022564E-2</v>
      </c>
      <c r="RE75">
        <v>2.2402294399829457E-2</v>
      </c>
      <c r="RF75">
        <v>3.0009004982883176E-2</v>
      </c>
      <c r="RG75">
        <v>3.9421277968610453E-2</v>
      </c>
      <c r="RH75">
        <v>4.7954773828035563E-2</v>
      </c>
      <c r="RI75">
        <v>6.5392101887833814E-2</v>
      </c>
      <c r="RJ75">
        <v>7.8930157940581183E-2</v>
      </c>
      <c r="RK75">
        <v>9.0528759120235711E-2</v>
      </c>
      <c r="RL75">
        <v>0.10114009666452425</v>
      </c>
      <c r="RN75">
        <v>3.0088510110821043E-3</v>
      </c>
      <c r="RO75">
        <v>3.2283492681230508E-3</v>
      </c>
      <c r="RP75">
        <v>3.3883946476159581E-3</v>
      </c>
      <c r="RQ75">
        <v>3.608632384559482E-3</v>
      </c>
      <c r="RR75">
        <v>4.1519203368104189E-3</v>
      </c>
      <c r="RS75">
        <v>5.0972987856349791E-3</v>
      </c>
      <c r="RT75">
        <v>6.073663287950214E-3</v>
      </c>
      <c r="RU75">
        <v>7.0189272049516575E-3</v>
      </c>
      <c r="RV75">
        <v>8.4904758784664341E-3</v>
      </c>
      <c r="RX75">
        <v>2.0074048565465125E-3</v>
      </c>
      <c r="RY75">
        <v>2.3322150011781508E-3</v>
      </c>
      <c r="RZ75">
        <v>2.7528230449259555E-3</v>
      </c>
      <c r="SA75">
        <v>3.2844425257804919E-3</v>
      </c>
      <c r="SB75">
        <v>4.0936647432061905E-3</v>
      </c>
      <c r="SC75">
        <v>5.1080668758397363E-3</v>
      </c>
      <c r="SD75">
        <v>6.1482475381972488E-3</v>
      </c>
      <c r="SE75">
        <v>7.1027903158440847E-3</v>
      </c>
      <c r="SF75">
        <v>8.9027106498603698E-3</v>
      </c>
      <c r="SH75">
        <v>3.2965814327525454E-2</v>
      </c>
      <c r="SI75">
        <v>2.7356949275431548E-2</v>
      </c>
      <c r="SJ75">
        <v>2.3956508415861354E-2</v>
      </c>
      <c r="SK75">
        <v>1.9649920433186301E-2</v>
      </c>
      <c r="SL75">
        <v>9.0598570308374916E-3</v>
      </c>
      <c r="SM75">
        <v>4.1441820730839425E-4</v>
      </c>
      <c r="SN75">
        <v>0</v>
      </c>
      <c r="SO75">
        <v>0</v>
      </c>
      <c r="SP75">
        <v>0</v>
      </c>
      <c r="SR75">
        <v>3.5129602350814249E-2</v>
      </c>
      <c r="SS75">
        <v>3.1988998657153302E-2</v>
      </c>
      <c r="ST75">
        <v>2.9622190539279725E-2</v>
      </c>
      <c r="SU75">
        <v>2.7299469810591007E-2</v>
      </c>
      <c r="SV75">
        <v>1.2302157088274882E-2</v>
      </c>
      <c r="SW75">
        <v>0</v>
      </c>
      <c r="SX75">
        <v>0</v>
      </c>
      <c r="SY75">
        <v>0</v>
      </c>
      <c r="SZ75">
        <v>0</v>
      </c>
      <c r="TB75">
        <v>0.20538109415827718</v>
      </c>
      <c r="TC75">
        <v>0.18061481659045608</v>
      </c>
      <c r="TD75">
        <v>0.14394460752249108</v>
      </c>
      <c r="TE75">
        <v>0.11642409582303027</v>
      </c>
      <c r="TF75">
        <v>9.3495225511468188E-2</v>
      </c>
      <c r="TG75">
        <v>7.864672228998898E-2</v>
      </c>
      <c r="TH75">
        <v>6.4663179162630341E-2</v>
      </c>
      <c r="TI75">
        <v>5.5657484062505577E-2</v>
      </c>
      <c r="TJ75">
        <v>4.782898488670731E-2</v>
      </c>
      <c r="TL75">
        <v>0.13643171041749441</v>
      </c>
      <c r="TM75">
        <v>0.12968745085271211</v>
      </c>
      <c r="TN75">
        <v>0.11607029667373905</v>
      </c>
      <c r="TO75">
        <v>0.10064981226229751</v>
      </c>
      <c r="TP75">
        <v>8.3832627210683713E-2</v>
      </c>
      <c r="TQ75">
        <v>7.3968692530412314E-2</v>
      </c>
      <c r="TR75">
        <v>6.3306852004455141E-2</v>
      </c>
      <c r="TS75">
        <v>5.4969092561347604E-2</v>
      </c>
      <c r="TT75">
        <v>4.7958534658003878E-2</v>
      </c>
      <c r="TV75">
        <v>0.17712704351156544</v>
      </c>
      <c r="TW75">
        <v>0.19057895080700293</v>
      </c>
      <c r="TX75">
        <v>0.20538648446726637</v>
      </c>
      <c r="TY75">
        <v>0.22215708271415871</v>
      </c>
      <c r="TZ75">
        <v>0.23125914579619883</v>
      </c>
      <c r="UA75">
        <v>0.23789726617012749</v>
      </c>
      <c r="UB75">
        <v>0.24626020033819229</v>
      </c>
      <c r="UC75">
        <v>0.24746424208404685</v>
      </c>
      <c r="UD75">
        <v>0.23572049605409184</v>
      </c>
      <c r="UF75">
        <v>0.11275259465710939</v>
      </c>
      <c r="UG75">
        <v>0.12174158766260496</v>
      </c>
      <c r="UH75">
        <v>0.1349801613802869</v>
      </c>
      <c r="UI75">
        <v>0.15699143811519101</v>
      </c>
      <c r="UJ75">
        <v>0.16162626886066433</v>
      </c>
      <c r="UK75">
        <v>0.16156395036770529</v>
      </c>
      <c r="UL75">
        <v>0.15677730100290715</v>
      </c>
      <c r="UM75">
        <v>0.14972483352934382</v>
      </c>
      <c r="UN75">
        <v>0.14784590857092256</v>
      </c>
      <c r="UP75">
        <v>1.2152246344608519E-2</v>
      </c>
      <c r="UQ75">
        <v>1.8424189072449717E-2</v>
      </c>
      <c r="UR75">
        <v>2.6823792575192535E-2</v>
      </c>
      <c r="US75">
        <v>3.7718978520565306E-2</v>
      </c>
      <c r="UT75">
        <v>5.1941372746425518E-2</v>
      </c>
      <c r="UU75">
        <v>7.1594832395990252E-2</v>
      </c>
      <c r="UV75">
        <v>9.5116489030288631E-2</v>
      </c>
      <c r="UW75">
        <v>0.11874657236671395</v>
      </c>
      <c r="UX75">
        <v>0.13749116963246441</v>
      </c>
      <c r="UZ75">
        <v>1.6545424229022564E-2</v>
      </c>
      <c r="VA75">
        <v>2.2402294399829457E-2</v>
      </c>
      <c r="VB75">
        <v>3.0009004982883176E-2</v>
      </c>
      <c r="VC75">
        <v>3.9421277968610453E-2</v>
      </c>
      <c r="VD75">
        <v>4.7954773828035563E-2</v>
      </c>
      <c r="VE75">
        <v>6.5392101887833814E-2</v>
      </c>
      <c r="VF75">
        <v>7.8930157940581183E-2</v>
      </c>
      <c r="VG75">
        <v>9.0528759120235711E-2</v>
      </c>
      <c r="VH75">
        <v>0.10114009666452425</v>
      </c>
      <c r="VJ75">
        <v>3.0088510110821043E-3</v>
      </c>
      <c r="VK75">
        <v>3.2283492681230508E-3</v>
      </c>
      <c r="VL75">
        <v>3.3883946476159581E-3</v>
      </c>
      <c r="VM75">
        <v>3.608632384559482E-3</v>
      </c>
      <c r="VN75">
        <v>4.1519203368104189E-3</v>
      </c>
      <c r="VO75">
        <v>5.0972987856349791E-3</v>
      </c>
      <c r="VP75">
        <v>6.073663287950214E-3</v>
      </c>
      <c r="VQ75">
        <v>7.0189272049516575E-3</v>
      </c>
      <c r="VR75">
        <v>8.4904758784664341E-3</v>
      </c>
      <c r="VT75">
        <v>2.0074048565465125E-3</v>
      </c>
      <c r="VU75">
        <v>2.3322150011781508E-3</v>
      </c>
      <c r="VV75">
        <v>2.7528230449259555E-3</v>
      </c>
      <c r="VW75">
        <v>3.2844425257804919E-3</v>
      </c>
      <c r="VX75">
        <v>4.0936647432061905E-3</v>
      </c>
      <c r="VY75">
        <v>5.1080668758397363E-3</v>
      </c>
      <c r="VZ75">
        <v>6.1482475381972488E-3</v>
      </c>
      <c r="WA75">
        <v>7.1027903158440847E-3</v>
      </c>
      <c r="WB75">
        <v>8.9027106498603698E-3</v>
      </c>
      <c r="WC75">
        <v>1.2455030953468072E-2</v>
      </c>
    </row>
    <row r="76" spans="2:601">
      <c r="B76">
        <v>4.1957143083688579E-2</v>
      </c>
      <c r="C76">
        <v>3.7526459646611325E-2</v>
      </c>
      <c r="D76">
        <v>3.3264051144352887E-2</v>
      </c>
      <c r="E76">
        <v>3.0141568035142993E-2</v>
      </c>
      <c r="F76">
        <v>1.2270843285242498E-2</v>
      </c>
      <c r="G76">
        <v>0</v>
      </c>
      <c r="H76">
        <v>0</v>
      </c>
      <c r="I76">
        <v>0</v>
      </c>
      <c r="J76">
        <v>0</v>
      </c>
      <c r="L76">
        <v>3.80854789654239E-2</v>
      </c>
      <c r="M76">
        <v>3.1220705378430601E-2</v>
      </c>
      <c r="N76">
        <v>2.7011823877562423E-2</v>
      </c>
      <c r="O76">
        <v>2.1510874807706869E-2</v>
      </c>
      <c r="P76">
        <v>9.9133856903373761E-3</v>
      </c>
      <c r="Q76">
        <v>4.5368372814379588E-4</v>
      </c>
      <c r="R76">
        <v>0</v>
      </c>
      <c r="S76">
        <v>0</v>
      </c>
      <c r="T76">
        <v>0</v>
      </c>
      <c r="V76">
        <v>0.1413207648501103</v>
      </c>
      <c r="W76">
        <v>0.12344689687329502</v>
      </c>
      <c r="X76">
        <v>0.11244850170366973</v>
      </c>
      <c r="Y76">
        <v>0.10236475501228773</v>
      </c>
      <c r="Z76">
        <v>9.4232700944578252E-2</v>
      </c>
      <c r="AA76">
        <v>8.7462589972053889E-2</v>
      </c>
      <c r="AB76">
        <v>7.5968780618243123E-2</v>
      </c>
      <c r="AC76">
        <v>6.6271284756089621E-2</v>
      </c>
      <c r="AD76">
        <v>5.8632444441249904E-2</v>
      </c>
      <c r="AF76">
        <v>0.215052210585952</v>
      </c>
      <c r="AG76">
        <v>0.19027484641873615</v>
      </c>
      <c r="AH76">
        <v>0.15053482157477979</v>
      </c>
      <c r="AI76">
        <v>0.12822034412218472</v>
      </c>
      <c r="AJ76">
        <v>0.10535867475460776</v>
      </c>
      <c r="AK76">
        <v>9.0248973399633337E-2</v>
      </c>
      <c r="AL76">
        <v>7.5312956131026509E-2</v>
      </c>
      <c r="AM76">
        <v>6.5260795362219876E-2</v>
      </c>
      <c r="AN76">
        <v>5.5761940731140283E-2</v>
      </c>
      <c r="AP76">
        <v>0.13779768430106462</v>
      </c>
      <c r="AQ76">
        <v>0.14883705112591394</v>
      </c>
      <c r="AR76">
        <v>0.16273342517474926</v>
      </c>
      <c r="AS76">
        <v>0.18839111002196299</v>
      </c>
      <c r="AT76">
        <v>0.19111128774191985</v>
      </c>
      <c r="AU76">
        <v>0.18160718475591822</v>
      </c>
      <c r="AV76">
        <v>0.1594485836379636</v>
      </c>
      <c r="AW76">
        <v>0.14505290053260725</v>
      </c>
      <c r="AX76">
        <v>0.14073157046799648</v>
      </c>
      <c r="AZ76">
        <v>0.20411936078963894</v>
      </c>
      <c r="BA76">
        <v>0.22218853660965904</v>
      </c>
      <c r="BB76">
        <v>0.24082449213714271</v>
      </c>
      <c r="BC76">
        <v>0.25874550000964835</v>
      </c>
      <c r="BD76">
        <v>0.26537533783578615</v>
      </c>
      <c r="BE76">
        <v>0.26808364335518264</v>
      </c>
      <c r="BF76">
        <v>0.27121161996359766</v>
      </c>
      <c r="BG76">
        <v>0.25879389418905147</v>
      </c>
      <c r="BH76">
        <v>0.24832780627373316</v>
      </c>
      <c r="BJ76">
        <v>1.4199776848333446E-2</v>
      </c>
      <c r="BK76">
        <v>2.021195871412592E-2</v>
      </c>
      <c r="BL76">
        <v>2.8196558209630372E-2</v>
      </c>
      <c r="BM76">
        <v>3.8275616034941319E-2</v>
      </c>
      <c r="BN76">
        <v>4.7379983051159445E-2</v>
      </c>
      <c r="BO76">
        <v>6.5225653403743089E-2</v>
      </c>
      <c r="BP76">
        <v>8.7147433342006905E-2</v>
      </c>
      <c r="BQ76">
        <v>0.10165869635526104</v>
      </c>
      <c r="BR76">
        <v>0.11864797009789844</v>
      </c>
      <c r="BT76">
        <v>1.3619786854841387E-2</v>
      </c>
      <c r="BU76">
        <v>1.8674437349267443E-2</v>
      </c>
      <c r="BV76">
        <v>2.8100284824745279E-2</v>
      </c>
      <c r="BW76">
        <v>4.048071818829093E-2</v>
      </c>
      <c r="BX76">
        <v>5.6862742072933924E-2</v>
      </c>
      <c r="BY76">
        <v>7.8339777831008844E-2</v>
      </c>
      <c r="BZ76">
        <v>0.10412453804258943</v>
      </c>
      <c r="CA76">
        <v>0.13389102631960362</v>
      </c>
      <c r="CB76">
        <v>0.1569097217680637</v>
      </c>
      <c r="CD76">
        <v>2.1377968912549058E-3</v>
      </c>
      <c r="CE76">
        <v>2.3580809757371211E-3</v>
      </c>
      <c r="CF76">
        <v>2.5647653634532684E-3</v>
      </c>
      <c r="CG76">
        <v>3.0891237291816721E-3</v>
      </c>
      <c r="CH76">
        <v>3.9154624734826036E-3</v>
      </c>
      <c r="CI76">
        <v>4.9592956233671468E-3</v>
      </c>
      <c r="CJ76">
        <v>6.0506132731723726E-3</v>
      </c>
      <c r="CK76">
        <v>7.077856256052238E-3</v>
      </c>
      <c r="CL76">
        <v>8.570527042421108E-3</v>
      </c>
      <c r="CN76">
        <v>3.4037393377788576E-3</v>
      </c>
      <c r="CO76">
        <v>3.6542499574981555E-3</v>
      </c>
      <c r="CP76">
        <v>3.8383270817255034E-3</v>
      </c>
      <c r="CQ76">
        <v>4.0916077104815093E-3</v>
      </c>
      <c r="CR76">
        <v>4.5451153195329433E-3</v>
      </c>
      <c r="CS76">
        <v>5.4601382559762088E-3</v>
      </c>
      <c r="CT76">
        <v>6.5688950130903152E-3</v>
      </c>
      <c r="CU76">
        <v>7.6606187343195627E-3</v>
      </c>
      <c r="CV76">
        <v>9.3489754473046541E-3</v>
      </c>
      <c r="CX76">
        <v>4.1957143083688579E-2</v>
      </c>
      <c r="CY76">
        <v>3.7526459646611325E-2</v>
      </c>
      <c r="CZ76">
        <v>3.3264051144352887E-2</v>
      </c>
      <c r="DA76">
        <v>3.0141568035142993E-2</v>
      </c>
      <c r="DB76">
        <v>1.2270843285242498E-2</v>
      </c>
      <c r="DC76">
        <v>0</v>
      </c>
      <c r="DD76">
        <v>0</v>
      </c>
      <c r="DE76">
        <v>0</v>
      </c>
      <c r="DF76">
        <v>0</v>
      </c>
      <c r="DH76">
        <v>3.80854789654239E-2</v>
      </c>
      <c r="DI76">
        <v>3.1220705378430601E-2</v>
      </c>
      <c r="DJ76">
        <v>2.7011823877562423E-2</v>
      </c>
      <c r="DK76">
        <v>2.1510874807706869E-2</v>
      </c>
      <c r="DL76">
        <v>9.9133856903373761E-3</v>
      </c>
      <c r="DM76">
        <v>4.5368372814379588E-4</v>
      </c>
      <c r="DN76">
        <v>0</v>
      </c>
      <c r="DO76">
        <v>0</v>
      </c>
      <c r="DP76">
        <v>0</v>
      </c>
      <c r="DR76">
        <v>0.1413207648501103</v>
      </c>
      <c r="DS76">
        <v>0.12344689687329502</v>
      </c>
      <c r="DT76">
        <v>0.11244850170366973</v>
      </c>
      <c r="DU76">
        <v>0.10236475501228773</v>
      </c>
      <c r="DV76">
        <v>9.4232700944578252E-2</v>
      </c>
      <c r="DW76">
        <v>8.7462589972053889E-2</v>
      </c>
      <c r="DX76">
        <v>7.5968780618243123E-2</v>
      </c>
      <c r="DY76">
        <v>6.6271284756089621E-2</v>
      </c>
      <c r="DZ76">
        <v>5.8632444441249904E-2</v>
      </c>
      <c r="EB76">
        <v>0.215052210585952</v>
      </c>
      <c r="EC76">
        <v>0.19027484641873615</v>
      </c>
      <c r="ED76">
        <v>0.15053482157477979</v>
      </c>
      <c r="EE76">
        <v>0.12822034412218472</v>
      </c>
      <c r="EF76">
        <v>0.10535867475460776</v>
      </c>
      <c r="EG76">
        <v>9.0248973399633337E-2</v>
      </c>
      <c r="EH76">
        <v>7.5312956131026509E-2</v>
      </c>
      <c r="EI76">
        <v>6.5260795362219876E-2</v>
      </c>
      <c r="EJ76">
        <v>5.5761940731140283E-2</v>
      </c>
      <c r="EL76">
        <v>0.13779768430106462</v>
      </c>
      <c r="EM76">
        <v>0.14883705112591394</v>
      </c>
      <c r="EN76">
        <v>0.16273342517474926</v>
      </c>
      <c r="EO76">
        <v>0.18839111002196299</v>
      </c>
      <c r="EP76">
        <v>0.19111128774191985</v>
      </c>
      <c r="EQ76">
        <v>0.18160718475591822</v>
      </c>
      <c r="ER76">
        <v>0.1594485836379636</v>
      </c>
      <c r="ES76">
        <v>0.14505290053260725</v>
      </c>
      <c r="ET76">
        <v>0.14073157046799648</v>
      </c>
      <c r="EV76">
        <v>0.20411936078963894</v>
      </c>
      <c r="EW76">
        <v>0.22218853660965904</v>
      </c>
      <c r="EX76">
        <v>0.24082449213714271</v>
      </c>
      <c r="EY76">
        <v>0.25874550000964835</v>
      </c>
      <c r="EZ76">
        <v>0.26537533783578615</v>
      </c>
      <c r="FA76">
        <v>0.26808364335518264</v>
      </c>
      <c r="FB76">
        <v>0.27121161996359766</v>
      </c>
      <c r="FC76">
        <v>0.25879389418905147</v>
      </c>
      <c r="FD76">
        <v>0.24832780627373316</v>
      </c>
      <c r="FF76">
        <v>1.4199776848333446E-2</v>
      </c>
      <c r="FG76">
        <v>2.021195871412592E-2</v>
      </c>
      <c r="FH76">
        <v>2.8196558209630372E-2</v>
      </c>
      <c r="FI76">
        <v>3.8275616034941319E-2</v>
      </c>
      <c r="FJ76">
        <v>4.7379983051159445E-2</v>
      </c>
      <c r="FK76">
        <v>6.5225653403743089E-2</v>
      </c>
      <c r="FL76">
        <v>8.7147433342006905E-2</v>
      </c>
      <c r="FM76">
        <v>0.10165869635526104</v>
      </c>
      <c r="FN76">
        <v>0.11864797009789844</v>
      </c>
      <c r="FP76">
        <v>1.3619786854841387E-2</v>
      </c>
      <c r="FQ76">
        <v>1.8674437349267443E-2</v>
      </c>
      <c r="FR76">
        <v>2.8100284824745279E-2</v>
      </c>
      <c r="FS76">
        <v>4.048071818829093E-2</v>
      </c>
      <c r="FT76">
        <v>5.6862742072933924E-2</v>
      </c>
      <c r="FU76">
        <v>7.8339777831008844E-2</v>
      </c>
      <c r="FV76">
        <v>0.10412453804258943</v>
      </c>
      <c r="FW76">
        <v>0.13389102631960362</v>
      </c>
      <c r="FX76">
        <v>0.1569097217680637</v>
      </c>
      <c r="FZ76">
        <v>2.1377968912549058E-3</v>
      </c>
      <c r="GA76">
        <v>2.3580809757371211E-3</v>
      </c>
      <c r="GB76">
        <v>2.5647653634532684E-3</v>
      </c>
      <c r="GC76">
        <v>3.0891237291816721E-3</v>
      </c>
      <c r="GD76">
        <v>3.9154624734826036E-3</v>
      </c>
      <c r="GE76">
        <v>4.9592956233671468E-3</v>
      </c>
      <c r="GF76">
        <v>6.0506132731723726E-3</v>
      </c>
      <c r="GG76">
        <v>7.077856256052238E-3</v>
      </c>
      <c r="GH76">
        <v>8.570527042421108E-3</v>
      </c>
      <c r="GJ76">
        <v>3.4037393377788576E-3</v>
      </c>
      <c r="GK76">
        <v>3.6542499574981555E-3</v>
      </c>
      <c r="GL76">
        <v>3.8383270817255034E-3</v>
      </c>
      <c r="GM76">
        <v>4.0916077104815093E-3</v>
      </c>
      <c r="GN76">
        <v>4.5451153195329433E-3</v>
      </c>
      <c r="GO76">
        <v>5.4601382559762088E-3</v>
      </c>
      <c r="GP76">
        <v>6.5688950130903152E-3</v>
      </c>
      <c r="GQ76">
        <v>7.6606187343195627E-3</v>
      </c>
      <c r="GR76">
        <v>9.3489754473046541E-3</v>
      </c>
      <c r="GT76">
        <v>2.7585294349449018E-2</v>
      </c>
      <c r="GU76">
        <v>2.5236796965315545E-2</v>
      </c>
      <c r="GV76">
        <v>2.3798720771210483E-2</v>
      </c>
      <c r="GW76">
        <v>2.1706066124143719E-2</v>
      </c>
      <c r="GX76">
        <v>9.9892934749064646E-3</v>
      </c>
      <c r="GY76">
        <v>0</v>
      </c>
      <c r="GZ76">
        <v>0</v>
      </c>
      <c r="HA76">
        <v>0</v>
      </c>
      <c r="HB76">
        <v>0</v>
      </c>
      <c r="HD76">
        <v>2.0763281381339972E-2</v>
      </c>
      <c r="HE76">
        <v>1.7000120531608869E-2</v>
      </c>
      <c r="HF76">
        <v>1.4840235788022384E-2</v>
      </c>
      <c r="HG76">
        <v>1.213028502935381E-2</v>
      </c>
      <c r="HH76">
        <v>5.6720234473946187E-3</v>
      </c>
      <c r="HI76">
        <v>2.6554243579125959E-4</v>
      </c>
      <c r="HJ76">
        <v>0</v>
      </c>
      <c r="HK76">
        <v>0</v>
      </c>
      <c r="HL76">
        <v>0</v>
      </c>
      <c r="HN76">
        <v>0.13490245981845544</v>
      </c>
      <c r="HO76">
        <v>0.12172012124499436</v>
      </c>
      <c r="HP76">
        <v>0.10727918866931191</v>
      </c>
      <c r="HQ76">
        <v>8.7810396064207999E-2</v>
      </c>
      <c r="HR76">
        <v>7.1375143487920331E-2</v>
      </c>
      <c r="HS76">
        <v>6.1655971754282467E-2</v>
      </c>
      <c r="HT76">
        <v>5.1280408496287268E-2</v>
      </c>
      <c r="HU76">
        <v>4.3599519942270418E-2</v>
      </c>
      <c r="HV76">
        <v>3.7567793077383553E-2</v>
      </c>
      <c r="HX76">
        <v>0.19941199980548099</v>
      </c>
      <c r="HY76">
        <v>0.14935032323717773</v>
      </c>
      <c r="HZ76">
        <v>0.10472209698431351</v>
      </c>
      <c r="IA76">
        <v>8.8704460965546336E-2</v>
      </c>
      <c r="IB76">
        <v>7.2231474907209492E-2</v>
      </c>
      <c r="IC76">
        <v>5.8547946323188306E-2</v>
      </c>
      <c r="ID76">
        <v>4.6641199038809401E-2</v>
      </c>
      <c r="IE76">
        <v>3.8777634994135141E-2</v>
      </c>
      <c r="IF76">
        <v>3.1908764111057829E-2</v>
      </c>
      <c r="IH76">
        <v>8.8228329973648476E-2</v>
      </c>
      <c r="II76">
        <v>9.5364939876402238E-2</v>
      </c>
      <c r="IJ76">
        <v>0.10706144059669052</v>
      </c>
      <c r="IK76">
        <v>0.12716767335706483</v>
      </c>
      <c r="IL76">
        <v>0.13472219565765572</v>
      </c>
      <c r="IM76">
        <v>0.13755563345270655</v>
      </c>
      <c r="IN76">
        <v>0.13677796893516614</v>
      </c>
      <c r="IO76">
        <v>0.13838474721767394</v>
      </c>
      <c r="IP76">
        <v>0.13876301676456851</v>
      </c>
      <c r="IR76">
        <v>0.11361286603837335</v>
      </c>
      <c r="IS76">
        <v>0.12714337969409065</v>
      </c>
      <c r="IT76">
        <v>0.14309669690523416</v>
      </c>
      <c r="IU76">
        <v>0.16024069411577063</v>
      </c>
      <c r="IV76">
        <v>0.17215908890516748</v>
      </c>
      <c r="IW76">
        <v>0.18379195641122378</v>
      </c>
      <c r="IX76">
        <v>0.18762763991288545</v>
      </c>
      <c r="IY76">
        <v>0.18003435353162517</v>
      </c>
      <c r="IZ76">
        <v>0.19491718865531193</v>
      </c>
      <c r="JB76">
        <v>1.4316743715225386E-2</v>
      </c>
      <c r="JC76">
        <v>1.8919289447984447E-2</v>
      </c>
      <c r="JD76">
        <v>2.4989115032512599E-2</v>
      </c>
      <c r="JE76">
        <v>3.2917249015569174E-2</v>
      </c>
      <c r="JF76">
        <v>4.0005593451555944E-2</v>
      </c>
      <c r="JG76">
        <v>5.3098078004640198E-2</v>
      </c>
      <c r="JH76">
        <v>6.2758113594671011E-2</v>
      </c>
      <c r="JI76">
        <v>7.2731577943561845E-2</v>
      </c>
      <c r="JJ76">
        <v>7.9791559339861165E-2</v>
      </c>
      <c r="JL76">
        <v>8.9686522299809359E-3</v>
      </c>
      <c r="JM76">
        <v>1.2209566969698072E-2</v>
      </c>
      <c r="JN76">
        <v>1.7735434935931087E-2</v>
      </c>
      <c r="JO76">
        <v>2.4641128846378976E-2</v>
      </c>
      <c r="JP76">
        <v>3.3281932101896339E-2</v>
      </c>
      <c r="JQ76">
        <v>4.4822734694391304E-2</v>
      </c>
      <c r="JR76">
        <v>5.8717292360135794E-2</v>
      </c>
      <c r="JS76">
        <v>7.3559431213888679E-2</v>
      </c>
      <c r="JT76">
        <v>8.5439587296486125E-2</v>
      </c>
      <c r="JV76">
        <v>1.7117068420351572E-3</v>
      </c>
      <c r="JW76">
        <v>2.0445730101496615E-3</v>
      </c>
      <c r="JX76">
        <v>2.3870454984216542E-3</v>
      </c>
      <c r="JY76">
        <v>2.8179085781057599E-3</v>
      </c>
      <c r="JZ76">
        <v>3.4753777095223987E-3</v>
      </c>
      <c r="KA76">
        <v>4.290781522471007E-3</v>
      </c>
      <c r="KB76">
        <v>5.1088180531271348E-3</v>
      </c>
      <c r="KC76">
        <v>5.8361300292536344E-3</v>
      </c>
      <c r="KD76">
        <v>8.2215573539172904E-3</v>
      </c>
      <c r="KF76">
        <v>2.497284302277017E-3</v>
      </c>
      <c r="KG76">
        <v>2.6714091073520231E-3</v>
      </c>
      <c r="KH76">
        <v>2.7944038049901826E-3</v>
      </c>
      <c r="KI76">
        <v>2.9648321370501383E-3</v>
      </c>
      <c r="KJ76">
        <v>3.2759669761192834E-3</v>
      </c>
      <c r="KK76">
        <v>3.9308726828536297E-3</v>
      </c>
      <c r="KL76">
        <v>4.6588319994602693E-3</v>
      </c>
      <c r="KM76">
        <v>5.3459629096048889E-3</v>
      </c>
      <c r="KN76">
        <v>6.4104449817742517E-3</v>
      </c>
      <c r="KP76">
        <v>2.7585294349449018E-2</v>
      </c>
      <c r="KQ76">
        <v>2.5236796965315545E-2</v>
      </c>
      <c r="KR76">
        <v>2.3798720771210483E-2</v>
      </c>
      <c r="KS76">
        <v>2.1706066124143719E-2</v>
      </c>
      <c r="KT76">
        <v>9.9892934749064646E-3</v>
      </c>
      <c r="KU76">
        <v>0</v>
      </c>
      <c r="KV76">
        <v>0</v>
      </c>
      <c r="KW76">
        <v>0</v>
      </c>
      <c r="KX76">
        <v>0</v>
      </c>
      <c r="KZ76">
        <v>2.0763281381339972E-2</v>
      </c>
      <c r="LA76">
        <v>1.7000120531608869E-2</v>
      </c>
      <c r="LB76">
        <v>1.4840235788022384E-2</v>
      </c>
      <c r="LC76">
        <v>1.213028502935381E-2</v>
      </c>
      <c r="LD76">
        <v>5.6720234473946187E-3</v>
      </c>
      <c r="LE76">
        <v>2.6554243579125959E-4</v>
      </c>
      <c r="LF76">
        <v>0</v>
      </c>
      <c r="LG76">
        <v>0</v>
      </c>
      <c r="LH76">
        <v>0</v>
      </c>
      <c r="LJ76">
        <v>0.13490245981845544</v>
      </c>
      <c r="LK76">
        <v>0.12172012124499436</v>
      </c>
      <c r="LL76">
        <v>0.10727918866931191</v>
      </c>
      <c r="LM76">
        <v>8.7810396064207999E-2</v>
      </c>
      <c r="LN76">
        <v>7.1375143487920331E-2</v>
      </c>
      <c r="LO76">
        <v>6.1655971754282467E-2</v>
      </c>
      <c r="LP76">
        <v>5.1280408496287268E-2</v>
      </c>
      <c r="LQ76">
        <v>4.3599519942270418E-2</v>
      </c>
      <c r="LR76">
        <v>3.7567793077383553E-2</v>
      </c>
      <c r="LT76">
        <v>0.19941199980548099</v>
      </c>
      <c r="LU76">
        <v>0.14935032323717773</v>
      </c>
      <c r="LV76">
        <v>0.10472209698431351</v>
      </c>
      <c r="LW76">
        <v>8.8704460965546336E-2</v>
      </c>
      <c r="LX76">
        <v>7.2231474907209492E-2</v>
      </c>
      <c r="LY76">
        <v>5.8547946323188306E-2</v>
      </c>
      <c r="LZ76">
        <v>4.6641199038809401E-2</v>
      </c>
      <c r="MA76">
        <v>3.8777634994135141E-2</v>
      </c>
      <c r="MB76">
        <v>3.1908764111057829E-2</v>
      </c>
      <c r="MD76">
        <v>8.8228329973648476E-2</v>
      </c>
      <c r="ME76">
        <v>9.5364939876402238E-2</v>
      </c>
      <c r="MF76">
        <v>0.10706144059669052</v>
      </c>
      <c r="MG76">
        <v>0.12716767335706483</v>
      </c>
      <c r="MH76">
        <v>0.13472219565765572</v>
      </c>
      <c r="MI76">
        <v>0.13755563345270655</v>
      </c>
      <c r="MJ76">
        <v>0.13677796893516614</v>
      </c>
      <c r="MK76">
        <v>0.13838474721767394</v>
      </c>
      <c r="ML76">
        <v>0.13876301676456851</v>
      </c>
      <c r="MN76">
        <v>0.11361286603837335</v>
      </c>
      <c r="MO76">
        <v>0.12714337969409065</v>
      </c>
      <c r="MP76">
        <v>0.14309669690523416</v>
      </c>
      <c r="MQ76">
        <v>0.16024069411577063</v>
      </c>
      <c r="MR76">
        <v>0.17215908890516748</v>
      </c>
      <c r="MS76">
        <v>0.18379195641122378</v>
      </c>
      <c r="MT76">
        <v>0.18762763991288545</v>
      </c>
      <c r="MU76">
        <v>0.18003435353162517</v>
      </c>
      <c r="MV76">
        <v>0.19491718865531193</v>
      </c>
      <c r="MX76">
        <v>1.4316743715225386E-2</v>
      </c>
      <c r="MY76">
        <v>1.8919289447984447E-2</v>
      </c>
      <c r="MZ76">
        <v>2.4989115032512599E-2</v>
      </c>
      <c r="NA76">
        <v>3.2917249015569174E-2</v>
      </c>
      <c r="NB76">
        <v>4.0005593451555944E-2</v>
      </c>
      <c r="NC76">
        <v>5.3098078004640198E-2</v>
      </c>
      <c r="ND76">
        <v>6.2758113594671011E-2</v>
      </c>
      <c r="NE76">
        <v>7.2731577943561845E-2</v>
      </c>
      <c r="NF76">
        <v>7.9791559339861165E-2</v>
      </c>
      <c r="NH76">
        <v>8.9686522299809359E-3</v>
      </c>
      <c r="NI76">
        <v>1.2209566969698072E-2</v>
      </c>
      <c r="NJ76">
        <v>1.7735434935931087E-2</v>
      </c>
      <c r="NK76">
        <v>2.4641128846378976E-2</v>
      </c>
      <c r="NL76">
        <v>3.3281932101896339E-2</v>
      </c>
      <c r="NM76">
        <v>4.4822734694391304E-2</v>
      </c>
      <c r="NN76">
        <v>5.8717292360135794E-2</v>
      </c>
      <c r="NO76">
        <v>7.3559431213888679E-2</v>
      </c>
      <c r="NP76">
        <v>8.5439587296486125E-2</v>
      </c>
      <c r="NR76">
        <v>1.7117068420351572E-3</v>
      </c>
      <c r="NS76">
        <v>2.0445730101496615E-3</v>
      </c>
      <c r="NT76">
        <v>2.3870454984216542E-3</v>
      </c>
      <c r="NU76">
        <v>2.8179085781057599E-3</v>
      </c>
      <c r="NV76">
        <v>3.4753777095223987E-3</v>
      </c>
      <c r="NW76">
        <v>4.290781522471007E-3</v>
      </c>
      <c r="NX76">
        <v>5.1088180531271348E-3</v>
      </c>
      <c r="NY76">
        <v>5.8361300292536344E-3</v>
      </c>
      <c r="NZ76">
        <v>8.2215573539172904E-3</v>
      </c>
      <c r="OB76">
        <v>2.497284302277017E-3</v>
      </c>
      <c r="OC76">
        <v>2.6714091073520231E-3</v>
      </c>
      <c r="OD76">
        <v>2.7944038049901826E-3</v>
      </c>
      <c r="OE76">
        <v>2.9648321370501383E-3</v>
      </c>
      <c r="OF76">
        <v>3.2759669761192834E-3</v>
      </c>
      <c r="OG76">
        <v>3.9308726828536297E-3</v>
      </c>
      <c r="OH76">
        <v>4.6588319994602693E-3</v>
      </c>
      <c r="OI76">
        <v>5.3459629096048889E-3</v>
      </c>
      <c r="OJ76">
        <v>6.4104449817742517E-3</v>
      </c>
      <c r="OL76">
        <v>3.5129602350814249E-2</v>
      </c>
      <c r="OM76">
        <v>3.1988998657153302E-2</v>
      </c>
      <c r="ON76">
        <v>2.9622190539279725E-2</v>
      </c>
      <c r="OO76">
        <v>2.7299469810591007E-2</v>
      </c>
      <c r="OP76">
        <v>1.2302157088274882E-2</v>
      </c>
      <c r="OQ76">
        <v>0</v>
      </c>
      <c r="OR76">
        <v>0</v>
      </c>
      <c r="OS76">
        <v>0</v>
      </c>
      <c r="OT76">
        <v>0</v>
      </c>
      <c r="OV76">
        <v>3.2965814327525454E-2</v>
      </c>
      <c r="OW76">
        <v>2.7356949275431548E-2</v>
      </c>
      <c r="OX76">
        <v>2.3956508415861354E-2</v>
      </c>
      <c r="OY76">
        <v>1.9649920433186301E-2</v>
      </c>
      <c r="OZ76">
        <v>9.0598570308374916E-3</v>
      </c>
      <c r="PA76">
        <v>4.1441820730839425E-4</v>
      </c>
      <c r="PB76">
        <v>0</v>
      </c>
      <c r="PC76">
        <v>0</v>
      </c>
      <c r="PD76">
        <v>0</v>
      </c>
      <c r="PF76">
        <v>0.13643171041749441</v>
      </c>
      <c r="PG76">
        <v>0.12968745085271211</v>
      </c>
      <c r="PH76">
        <v>0.11607029667373905</v>
      </c>
      <c r="PI76">
        <v>0.10064981226229751</v>
      </c>
      <c r="PJ76">
        <v>8.3832627210683713E-2</v>
      </c>
      <c r="PK76">
        <v>7.3968692530412314E-2</v>
      </c>
      <c r="PL76">
        <v>6.3306852004455141E-2</v>
      </c>
      <c r="PM76">
        <v>5.4969092561347604E-2</v>
      </c>
      <c r="PN76">
        <v>4.7958534658003878E-2</v>
      </c>
      <c r="PP76">
        <v>0.20538109415827718</v>
      </c>
      <c r="PQ76">
        <v>0.18061481659045608</v>
      </c>
      <c r="PR76">
        <v>0.14394460752249108</v>
      </c>
      <c r="PS76">
        <v>0.11642409582303027</v>
      </c>
      <c r="PT76">
        <v>9.3495225511468188E-2</v>
      </c>
      <c r="PU76">
        <v>7.864672228998898E-2</v>
      </c>
      <c r="PV76">
        <v>6.4663179162630341E-2</v>
      </c>
      <c r="PW76">
        <v>5.5657484062505577E-2</v>
      </c>
      <c r="PX76">
        <v>4.782898488670731E-2</v>
      </c>
      <c r="PZ76">
        <v>0.11275259465710939</v>
      </c>
      <c r="QA76">
        <v>0.12174158766260496</v>
      </c>
      <c r="QB76">
        <v>0.1349801613802869</v>
      </c>
      <c r="QC76">
        <v>0.15699143811519101</v>
      </c>
      <c r="QD76">
        <v>0.16162626886066433</v>
      </c>
      <c r="QE76">
        <v>0.16156395036770529</v>
      </c>
      <c r="QF76">
        <v>0.15677730100290715</v>
      </c>
      <c r="QG76">
        <v>0.14972483352934382</v>
      </c>
      <c r="QH76">
        <v>0.14784590857092256</v>
      </c>
      <c r="QJ76">
        <v>0.17712704351156544</v>
      </c>
      <c r="QK76">
        <v>0.19057895080700293</v>
      </c>
      <c r="QL76">
        <v>0.20538648446726637</v>
      </c>
      <c r="QM76">
        <v>0.22215708271415871</v>
      </c>
      <c r="QN76">
        <v>0.23125914579619883</v>
      </c>
      <c r="QO76">
        <v>0.23789726617012749</v>
      </c>
      <c r="QP76">
        <v>0.24626020033819229</v>
      </c>
      <c r="QQ76">
        <v>0.24746424208404685</v>
      </c>
      <c r="QR76">
        <v>0.23572049605409184</v>
      </c>
      <c r="QT76">
        <v>1.6545424229022564E-2</v>
      </c>
      <c r="QU76">
        <v>2.2402294399829457E-2</v>
      </c>
      <c r="QV76">
        <v>3.0009004982883176E-2</v>
      </c>
      <c r="QW76">
        <v>3.9421277968610453E-2</v>
      </c>
      <c r="QX76">
        <v>4.7954773828035563E-2</v>
      </c>
      <c r="QY76">
        <v>6.5392101887833814E-2</v>
      </c>
      <c r="QZ76">
        <v>7.8930157940581183E-2</v>
      </c>
      <c r="RA76">
        <v>9.0528759120235711E-2</v>
      </c>
      <c r="RB76">
        <v>0.10114009666452425</v>
      </c>
      <c r="RD76">
        <v>1.2152246344608519E-2</v>
      </c>
      <c r="RE76">
        <v>1.8424189072449717E-2</v>
      </c>
      <c r="RF76">
        <v>2.6823792575192535E-2</v>
      </c>
      <c r="RG76">
        <v>3.7718978520565306E-2</v>
      </c>
      <c r="RH76">
        <v>5.1941372746425518E-2</v>
      </c>
      <c r="RI76">
        <v>7.1594832395990252E-2</v>
      </c>
      <c r="RJ76">
        <v>9.5116489030288631E-2</v>
      </c>
      <c r="RK76">
        <v>0.11874657236671395</v>
      </c>
      <c r="RL76">
        <v>0.13749116963246441</v>
      </c>
      <c r="RN76">
        <v>2.0074048565465125E-3</v>
      </c>
      <c r="RO76">
        <v>2.3322150011781508E-3</v>
      </c>
      <c r="RP76">
        <v>2.7528230449259555E-3</v>
      </c>
      <c r="RQ76">
        <v>3.2844425257804919E-3</v>
      </c>
      <c r="RR76">
        <v>4.0936647432061905E-3</v>
      </c>
      <c r="RS76">
        <v>5.1080668758397363E-3</v>
      </c>
      <c r="RT76">
        <v>6.1482475381972488E-3</v>
      </c>
      <c r="RU76">
        <v>7.1027903158440847E-3</v>
      </c>
      <c r="RV76">
        <v>8.9027106498603698E-3</v>
      </c>
      <c r="RX76">
        <v>3.0088510110821043E-3</v>
      </c>
      <c r="RY76">
        <v>3.2283492681230508E-3</v>
      </c>
      <c r="RZ76">
        <v>3.3883946476159581E-3</v>
      </c>
      <c r="SA76">
        <v>3.608632384559482E-3</v>
      </c>
      <c r="SB76">
        <v>4.1519203368104189E-3</v>
      </c>
      <c r="SC76">
        <v>5.0972987856349791E-3</v>
      </c>
      <c r="SD76">
        <v>6.073663287950214E-3</v>
      </c>
      <c r="SE76">
        <v>7.0189272049516575E-3</v>
      </c>
      <c r="SF76">
        <v>8.4904758784664341E-3</v>
      </c>
      <c r="SH76">
        <v>3.5129602350814249E-2</v>
      </c>
      <c r="SI76">
        <v>3.1988998657153302E-2</v>
      </c>
      <c r="SJ76">
        <v>2.9622190539279725E-2</v>
      </c>
      <c r="SK76">
        <v>2.7299469810591007E-2</v>
      </c>
      <c r="SL76">
        <v>1.2302157088274882E-2</v>
      </c>
      <c r="SM76">
        <v>0</v>
      </c>
      <c r="SN76">
        <v>0</v>
      </c>
      <c r="SO76">
        <v>0</v>
      </c>
      <c r="SP76">
        <v>0</v>
      </c>
      <c r="SR76">
        <v>3.2965814327525454E-2</v>
      </c>
      <c r="SS76">
        <v>2.7356949275431548E-2</v>
      </c>
      <c r="ST76">
        <v>2.3956508415861354E-2</v>
      </c>
      <c r="SU76">
        <v>1.9649920433186301E-2</v>
      </c>
      <c r="SV76">
        <v>9.0598570308374916E-3</v>
      </c>
      <c r="SW76">
        <v>4.1441820730839425E-4</v>
      </c>
      <c r="SX76">
        <v>0</v>
      </c>
      <c r="SY76">
        <v>0</v>
      </c>
      <c r="SZ76">
        <v>0</v>
      </c>
      <c r="TB76">
        <v>0.13643171041749441</v>
      </c>
      <c r="TC76">
        <v>0.12968745085271211</v>
      </c>
      <c r="TD76">
        <v>0.11607029667373905</v>
      </c>
      <c r="TE76">
        <v>0.10064981226229751</v>
      </c>
      <c r="TF76">
        <v>8.3832627210683713E-2</v>
      </c>
      <c r="TG76">
        <v>7.3968692530412314E-2</v>
      </c>
      <c r="TH76">
        <v>6.3306852004455141E-2</v>
      </c>
      <c r="TI76">
        <v>5.4969092561347604E-2</v>
      </c>
      <c r="TJ76">
        <v>4.7958534658003878E-2</v>
      </c>
      <c r="TL76">
        <v>0.20538109415827718</v>
      </c>
      <c r="TM76">
        <v>0.18061481659045608</v>
      </c>
      <c r="TN76">
        <v>0.14394460752249108</v>
      </c>
      <c r="TO76">
        <v>0.11642409582303027</v>
      </c>
      <c r="TP76">
        <v>9.3495225511468188E-2</v>
      </c>
      <c r="TQ76">
        <v>7.864672228998898E-2</v>
      </c>
      <c r="TR76">
        <v>6.4663179162630341E-2</v>
      </c>
      <c r="TS76">
        <v>5.5657484062505577E-2</v>
      </c>
      <c r="TT76">
        <v>4.782898488670731E-2</v>
      </c>
      <c r="TV76">
        <v>0.11275259465710939</v>
      </c>
      <c r="TW76">
        <v>0.12174158766260496</v>
      </c>
      <c r="TX76">
        <v>0.1349801613802869</v>
      </c>
      <c r="TY76">
        <v>0.15699143811519101</v>
      </c>
      <c r="TZ76">
        <v>0.16162626886066433</v>
      </c>
      <c r="UA76">
        <v>0.16156395036770529</v>
      </c>
      <c r="UB76">
        <v>0.15677730100290715</v>
      </c>
      <c r="UC76">
        <v>0.14972483352934382</v>
      </c>
      <c r="UD76">
        <v>0.14784590857092256</v>
      </c>
      <c r="UF76">
        <v>0.17712704351156544</v>
      </c>
      <c r="UG76">
        <v>0.19057895080700293</v>
      </c>
      <c r="UH76">
        <v>0.20538648446726637</v>
      </c>
      <c r="UI76">
        <v>0.22215708271415871</v>
      </c>
      <c r="UJ76">
        <v>0.23125914579619883</v>
      </c>
      <c r="UK76">
        <v>0.23789726617012749</v>
      </c>
      <c r="UL76">
        <v>0.24626020033819229</v>
      </c>
      <c r="UM76">
        <v>0.24746424208404685</v>
      </c>
      <c r="UN76">
        <v>0.23572049605409184</v>
      </c>
      <c r="UP76">
        <v>1.6545424229022564E-2</v>
      </c>
      <c r="UQ76">
        <v>2.2402294399829457E-2</v>
      </c>
      <c r="UR76">
        <v>3.0009004982883176E-2</v>
      </c>
      <c r="US76">
        <v>3.9421277968610453E-2</v>
      </c>
      <c r="UT76">
        <v>4.7954773828035563E-2</v>
      </c>
      <c r="UU76">
        <v>6.5392101887833814E-2</v>
      </c>
      <c r="UV76">
        <v>7.8930157940581183E-2</v>
      </c>
      <c r="UW76">
        <v>9.0528759120235711E-2</v>
      </c>
      <c r="UX76">
        <v>0.10114009666452425</v>
      </c>
      <c r="UZ76">
        <v>1.2152246344608519E-2</v>
      </c>
      <c r="VA76">
        <v>1.8424189072449717E-2</v>
      </c>
      <c r="VB76">
        <v>2.6823792575192535E-2</v>
      </c>
      <c r="VC76">
        <v>3.7718978520565306E-2</v>
      </c>
      <c r="VD76">
        <v>5.1941372746425518E-2</v>
      </c>
      <c r="VE76">
        <v>7.1594832395990252E-2</v>
      </c>
      <c r="VF76">
        <v>9.5116489030288631E-2</v>
      </c>
      <c r="VG76">
        <v>0.11874657236671395</v>
      </c>
      <c r="VH76">
        <v>0.13749116963246441</v>
      </c>
      <c r="VJ76">
        <v>2.0074048565465125E-3</v>
      </c>
      <c r="VK76">
        <v>2.3322150011781508E-3</v>
      </c>
      <c r="VL76">
        <v>2.7528230449259555E-3</v>
      </c>
      <c r="VM76">
        <v>3.2844425257804919E-3</v>
      </c>
      <c r="VN76">
        <v>4.0936647432061905E-3</v>
      </c>
      <c r="VO76">
        <v>5.1080668758397363E-3</v>
      </c>
      <c r="VP76">
        <v>6.1482475381972488E-3</v>
      </c>
      <c r="VQ76">
        <v>7.1027903158440847E-3</v>
      </c>
      <c r="VR76">
        <v>8.9027106498603698E-3</v>
      </c>
      <c r="VT76">
        <v>3.0088510110821043E-3</v>
      </c>
      <c r="VU76">
        <v>3.2283492681230508E-3</v>
      </c>
      <c r="VV76">
        <v>3.3883946476159581E-3</v>
      </c>
      <c r="VW76">
        <v>3.608632384559482E-3</v>
      </c>
      <c r="VX76">
        <v>4.1519203368104189E-3</v>
      </c>
      <c r="VY76">
        <v>5.0972987856349791E-3</v>
      </c>
      <c r="VZ76">
        <v>6.073663287950214E-3</v>
      </c>
      <c r="WA76">
        <v>7.0189272049516575E-3</v>
      </c>
      <c r="WB76">
        <v>8.4904758784664341E-3</v>
      </c>
      <c r="WC76">
        <v>1.0165048429380643E-2</v>
      </c>
    </row>
    <row r="77" spans="2:601">
      <c r="B77">
        <v>4.3109477528055738E-2</v>
      </c>
      <c r="C77">
        <v>4.0321919748065836E-2</v>
      </c>
      <c r="D77">
        <v>3.7395709542824312E-2</v>
      </c>
      <c r="E77">
        <v>3.3295786387635418E-2</v>
      </c>
      <c r="F77">
        <v>1.259594492728416E-2</v>
      </c>
      <c r="G77">
        <v>0</v>
      </c>
      <c r="H77">
        <v>0</v>
      </c>
      <c r="I77">
        <v>0</v>
      </c>
      <c r="J77">
        <v>0</v>
      </c>
      <c r="L77">
        <v>3.3535560667299652E-2</v>
      </c>
      <c r="M77">
        <v>2.6826909363455893E-2</v>
      </c>
      <c r="N77">
        <v>2.0387165926857548E-2</v>
      </c>
      <c r="O77">
        <v>1.5746587295766504E-2</v>
      </c>
      <c r="P77">
        <v>7.5433690010048588E-3</v>
      </c>
      <c r="Q77">
        <v>5.0113889321438552E-4</v>
      </c>
      <c r="R77">
        <v>0</v>
      </c>
      <c r="S77">
        <v>0</v>
      </c>
      <c r="T77">
        <v>0</v>
      </c>
      <c r="V77">
        <v>0.11626326353581494</v>
      </c>
      <c r="W77">
        <v>0.10345704837819421</v>
      </c>
      <c r="X77">
        <v>9.4186502162019028E-2</v>
      </c>
      <c r="Y77">
        <v>8.3393296364701969E-2</v>
      </c>
      <c r="Z77">
        <v>7.9921454929190047E-2</v>
      </c>
      <c r="AA77">
        <v>7.9402676701135502E-2</v>
      </c>
      <c r="AB77">
        <v>7.2485113970236562E-2</v>
      </c>
      <c r="AC77">
        <v>6.510627265052138E-2</v>
      </c>
      <c r="AD77">
        <v>5.8137064631807255E-2</v>
      </c>
      <c r="AF77">
        <v>0.25286519053402728</v>
      </c>
      <c r="AG77">
        <v>0.22228459265144759</v>
      </c>
      <c r="AH77">
        <v>0.16741417976086198</v>
      </c>
      <c r="AI77">
        <v>0.13244995978871124</v>
      </c>
      <c r="AJ77">
        <v>0.10829906136967662</v>
      </c>
      <c r="AK77">
        <v>8.8685337185380533E-2</v>
      </c>
      <c r="AL77">
        <v>7.3417393307663226E-2</v>
      </c>
      <c r="AM77">
        <v>6.2381203721897358E-2</v>
      </c>
      <c r="AN77">
        <v>5.2211124419799408E-2</v>
      </c>
      <c r="AP77">
        <v>0.11165554921250385</v>
      </c>
      <c r="AQ77">
        <v>0.12289931346077836</v>
      </c>
      <c r="AR77">
        <v>0.13504446508447501</v>
      </c>
      <c r="AS77">
        <v>0.14847929928860942</v>
      </c>
      <c r="AT77">
        <v>0.14839513228500403</v>
      </c>
      <c r="AU77">
        <v>0.13437967050154617</v>
      </c>
      <c r="AV77">
        <v>0.11748730120978811</v>
      </c>
      <c r="AW77">
        <v>0.1149784654555709</v>
      </c>
      <c r="AX77">
        <v>0.11124032483501642</v>
      </c>
      <c r="AZ77">
        <v>0.28915307134742413</v>
      </c>
      <c r="BA77">
        <v>0.31380429667066079</v>
      </c>
      <c r="BB77">
        <v>0.33117414263553296</v>
      </c>
      <c r="BC77">
        <v>0.34981255099806158</v>
      </c>
      <c r="BD77">
        <v>0.36762554167555078</v>
      </c>
      <c r="BE77">
        <v>0.37788912391057061</v>
      </c>
      <c r="BF77">
        <v>0.36399356481851258</v>
      </c>
      <c r="BG77">
        <v>0.36137486257438617</v>
      </c>
      <c r="BH77">
        <v>0.33767095480202808</v>
      </c>
      <c r="BJ77">
        <v>1.4419412438052878E-2</v>
      </c>
      <c r="BK77">
        <v>1.9714573411413892E-2</v>
      </c>
      <c r="BL77">
        <v>2.8858960264820179E-2</v>
      </c>
      <c r="BM77">
        <v>4.0498167135694998E-2</v>
      </c>
      <c r="BN77">
        <v>5.3030904875716586E-2</v>
      </c>
      <c r="BO77">
        <v>6.8318839676905677E-2</v>
      </c>
      <c r="BP77">
        <v>7.9703727694410947E-2</v>
      </c>
      <c r="BQ77">
        <v>9.0369251923178379E-2</v>
      </c>
      <c r="BR77">
        <v>0.10227967698486391</v>
      </c>
      <c r="BT77">
        <v>1.6354409108739278E-2</v>
      </c>
      <c r="BU77">
        <v>2.0029200957533397E-2</v>
      </c>
      <c r="BV77">
        <v>2.5564070113466817E-2</v>
      </c>
      <c r="BW77">
        <v>3.9183126583961926E-2</v>
      </c>
      <c r="BX77">
        <v>5.8561084728762335E-2</v>
      </c>
      <c r="BY77">
        <v>8.2981651949852769E-2</v>
      </c>
      <c r="BZ77">
        <v>0.11558584071696372</v>
      </c>
      <c r="CA77">
        <v>0.15602047009078163</v>
      </c>
      <c r="CB77">
        <v>0.20576284431075517</v>
      </c>
      <c r="CD77">
        <v>2.0322587336447898E-3</v>
      </c>
      <c r="CE77">
        <v>2.2824425145119725E-3</v>
      </c>
      <c r="CF77">
        <v>2.6723705334873063E-3</v>
      </c>
      <c r="CG77">
        <v>3.1504522238786328E-3</v>
      </c>
      <c r="CH77">
        <v>3.8618799752001037E-3</v>
      </c>
      <c r="CI77">
        <v>4.7431223641894145E-3</v>
      </c>
      <c r="CJ77">
        <v>5.7126458880252719E-3</v>
      </c>
      <c r="CK77">
        <v>6.6373227624115794E-3</v>
      </c>
      <c r="CL77">
        <v>7.8429855709402016E-3</v>
      </c>
      <c r="CN77">
        <v>4.118368734635597E-3</v>
      </c>
      <c r="CO77">
        <v>4.5145288050577074E-3</v>
      </c>
      <c r="CP77">
        <v>4.8388450356034807E-3</v>
      </c>
      <c r="CQ77">
        <v>5.2481235271695671E-3</v>
      </c>
      <c r="CR77">
        <v>5.8706361596383757E-3</v>
      </c>
      <c r="CS77">
        <v>6.5263466483415555E-3</v>
      </c>
      <c r="CT77">
        <v>7.4251635428393059E-3</v>
      </c>
      <c r="CU77">
        <v>9.1160271674075952E-3</v>
      </c>
      <c r="CV77">
        <v>1.1288817954631445E-2</v>
      </c>
      <c r="CX77">
        <v>4.3109477528055738E-2</v>
      </c>
      <c r="CY77">
        <v>4.0321919748065836E-2</v>
      </c>
      <c r="CZ77">
        <v>3.7395709542824312E-2</v>
      </c>
      <c r="DA77">
        <v>3.3295786387635418E-2</v>
      </c>
      <c r="DB77">
        <v>1.259594492728416E-2</v>
      </c>
      <c r="DC77">
        <v>0</v>
      </c>
      <c r="DD77">
        <v>0</v>
      </c>
      <c r="DE77">
        <v>0</v>
      </c>
      <c r="DF77">
        <v>0</v>
      </c>
      <c r="DH77">
        <v>3.3535560667299652E-2</v>
      </c>
      <c r="DI77">
        <v>2.6826909363455893E-2</v>
      </c>
      <c r="DJ77">
        <v>2.0387165926857548E-2</v>
      </c>
      <c r="DK77">
        <v>1.5746587295766504E-2</v>
      </c>
      <c r="DL77">
        <v>7.5433690010048588E-3</v>
      </c>
      <c r="DM77">
        <v>5.0113889321438552E-4</v>
      </c>
      <c r="DN77">
        <v>0</v>
      </c>
      <c r="DO77">
        <v>0</v>
      </c>
      <c r="DP77">
        <v>0</v>
      </c>
      <c r="DR77">
        <v>0.11626326353581494</v>
      </c>
      <c r="DS77">
        <v>0.10345704837819421</v>
      </c>
      <c r="DT77">
        <v>9.4186502162019028E-2</v>
      </c>
      <c r="DU77">
        <v>8.3393296364701969E-2</v>
      </c>
      <c r="DV77">
        <v>7.9921454929190047E-2</v>
      </c>
      <c r="DW77">
        <v>7.9402676701135502E-2</v>
      </c>
      <c r="DX77">
        <v>7.2485113970236562E-2</v>
      </c>
      <c r="DY77">
        <v>6.510627265052138E-2</v>
      </c>
      <c r="DZ77">
        <v>5.8137064631807255E-2</v>
      </c>
      <c r="EB77">
        <v>0.25286519053402728</v>
      </c>
      <c r="EC77">
        <v>0.22228459265144759</v>
      </c>
      <c r="ED77">
        <v>0.16741417976086198</v>
      </c>
      <c r="EE77">
        <v>0.13244995978871124</v>
      </c>
      <c r="EF77">
        <v>0.10829906136967662</v>
      </c>
      <c r="EG77">
        <v>8.8685337185380533E-2</v>
      </c>
      <c r="EH77">
        <v>7.3417393307663226E-2</v>
      </c>
      <c r="EI77">
        <v>6.2381203721897358E-2</v>
      </c>
      <c r="EJ77">
        <v>5.2211124419799408E-2</v>
      </c>
      <c r="EL77">
        <v>0.11165554921250385</v>
      </c>
      <c r="EM77">
        <v>0.12289931346077836</v>
      </c>
      <c r="EN77">
        <v>0.13504446508447501</v>
      </c>
      <c r="EO77">
        <v>0.14847929928860942</v>
      </c>
      <c r="EP77">
        <v>0.14839513228500403</v>
      </c>
      <c r="EQ77">
        <v>0.13437967050154617</v>
      </c>
      <c r="ER77">
        <v>0.11748730120978811</v>
      </c>
      <c r="ES77">
        <v>0.1149784654555709</v>
      </c>
      <c r="ET77">
        <v>0.11124032483501642</v>
      </c>
      <c r="EV77">
        <v>0.28915307134742413</v>
      </c>
      <c r="EW77">
        <v>0.31380429667066079</v>
      </c>
      <c r="EX77">
        <v>0.33117414263553296</v>
      </c>
      <c r="EY77">
        <v>0.34981255099806158</v>
      </c>
      <c r="EZ77">
        <v>0.36762554167555078</v>
      </c>
      <c r="FA77">
        <v>0.37788912391057061</v>
      </c>
      <c r="FB77">
        <v>0.36399356481851258</v>
      </c>
      <c r="FC77">
        <v>0.36137486257438617</v>
      </c>
      <c r="FD77">
        <v>0.33767095480202808</v>
      </c>
      <c r="FF77">
        <v>1.4419412438052878E-2</v>
      </c>
      <c r="FG77">
        <v>1.9714573411413892E-2</v>
      </c>
      <c r="FH77">
        <v>2.8858960264820179E-2</v>
      </c>
      <c r="FI77">
        <v>4.0498167135694998E-2</v>
      </c>
      <c r="FJ77">
        <v>5.3030904875716586E-2</v>
      </c>
      <c r="FK77">
        <v>6.8318839676905677E-2</v>
      </c>
      <c r="FL77">
        <v>7.9703727694410947E-2</v>
      </c>
      <c r="FM77">
        <v>9.0369251923178379E-2</v>
      </c>
      <c r="FN77">
        <v>0.10227967698486391</v>
      </c>
      <c r="FP77">
        <v>1.6354409108739278E-2</v>
      </c>
      <c r="FQ77">
        <v>2.0029200957533397E-2</v>
      </c>
      <c r="FR77">
        <v>2.5564070113466817E-2</v>
      </c>
      <c r="FS77">
        <v>3.9183126583961926E-2</v>
      </c>
      <c r="FT77">
        <v>5.8561084728762335E-2</v>
      </c>
      <c r="FU77">
        <v>8.2981651949852769E-2</v>
      </c>
      <c r="FV77">
        <v>0.11558584071696372</v>
      </c>
      <c r="FW77">
        <v>0.15602047009078163</v>
      </c>
      <c r="FX77">
        <v>0.20576284431075517</v>
      </c>
      <c r="FZ77">
        <v>2.0322587336447898E-3</v>
      </c>
      <c r="GA77">
        <v>2.2824425145119725E-3</v>
      </c>
      <c r="GB77">
        <v>2.6723705334873063E-3</v>
      </c>
      <c r="GC77">
        <v>3.1504522238786328E-3</v>
      </c>
      <c r="GD77">
        <v>3.8618799752001037E-3</v>
      </c>
      <c r="GE77">
        <v>4.7431223641894145E-3</v>
      </c>
      <c r="GF77">
        <v>5.7126458880252719E-3</v>
      </c>
      <c r="GG77">
        <v>6.6373227624115794E-3</v>
      </c>
      <c r="GH77">
        <v>7.8429855709402016E-3</v>
      </c>
      <c r="GJ77">
        <v>4.118368734635597E-3</v>
      </c>
      <c r="GK77">
        <v>4.5145288050577074E-3</v>
      </c>
      <c r="GL77">
        <v>4.8388450356034807E-3</v>
      </c>
      <c r="GM77">
        <v>5.2481235271695671E-3</v>
      </c>
      <c r="GN77">
        <v>5.8706361596383757E-3</v>
      </c>
      <c r="GO77">
        <v>6.5263466483415555E-3</v>
      </c>
      <c r="GP77">
        <v>7.4251635428393059E-3</v>
      </c>
      <c r="GQ77">
        <v>9.1160271674075952E-3</v>
      </c>
      <c r="GR77">
        <v>1.1288817954631445E-2</v>
      </c>
      <c r="GT77">
        <v>2.7677388545687305E-2</v>
      </c>
      <c r="GU77">
        <v>2.6696334127754583E-2</v>
      </c>
      <c r="GV77">
        <v>2.601568108301372E-2</v>
      </c>
      <c r="GW77">
        <v>2.4639283203509981E-2</v>
      </c>
      <c r="GX77">
        <v>9.9267762740593846E-3</v>
      </c>
      <c r="GY77">
        <v>0</v>
      </c>
      <c r="GZ77">
        <v>0</v>
      </c>
      <c r="HA77">
        <v>0</v>
      </c>
      <c r="HB77">
        <v>0</v>
      </c>
      <c r="HD77">
        <v>1.3058215116156124E-2</v>
      </c>
      <c r="HE77">
        <v>9.7868728412906728E-3</v>
      </c>
      <c r="HF77">
        <v>7.3945029235397558E-3</v>
      </c>
      <c r="HG77">
        <v>5.9421654072428238E-3</v>
      </c>
      <c r="HH77">
        <v>3.0313802795043253E-3</v>
      </c>
      <c r="HI77">
        <v>2.060418108556052E-4</v>
      </c>
      <c r="HJ77">
        <v>0</v>
      </c>
      <c r="HK77">
        <v>0</v>
      </c>
      <c r="HL77">
        <v>0</v>
      </c>
      <c r="HN77">
        <v>9.7402756459642081E-2</v>
      </c>
      <c r="HO77">
        <v>9.7614329685697984E-2</v>
      </c>
      <c r="HP77">
        <v>9.5560090076940843E-2</v>
      </c>
      <c r="HQ77">
        <v>7.9660074807456724E-2</v>
      </c>
      <c r="HR77">
        <v>6.5566753504231703E-2</v>
      </c>
      <c r="HS77">
        <v>5.7114668355755967E-2</v>
      </c>
      <c r="HT77">
        <v>4.9028332976025185E-2</v>
      </c>
      <c r="HU77">
        <v>4.2113329641518774E-2</v>
      </c>
      <c r="HV77">
        <v>3.6373449774433582E-2</v>
      </c>
      <c r="HX77">
        <v>0.112245286318613</v>
      </c>
      <c r="HY77">
        <v>7.6724210888518649E-2</v>
      </c>
      <c r="HZ77">
        <v>5.9528813180032641E-2</v>
      </c>
      <c r="IA77">
        <v>6.7181003221465765E-2</v>
      </c>
      <c r="IB77">
        <v>5.5392260141936073E-2</v>
      </c>
      <c r="IC77">
        <v>4.0784630281370304E-2</v>
      </c>
      <c r="ID77">
        <v>3.1921114158961213E-2</v>
      </c>
      <c r="IE77">
        <v>2.6261081301315319E-2</v>
      </c>
      <c r="IF77">
        <v>2.1381105834907554E-2</v>
      </c>
      <c r="IH77">
        <v>6.9989208188129953E-2</v>
      </c>
      <c r="II77">
        <v>7.6891945504800538E-2</v>
      </c>
      <c r="IJ77">
        <v>8.7352137402992969E-2</v>
      </c>
      <c r="IK77">
        <v>0.10043017285670529</v>
      </c>
      <c r="IL77">
        <v>0.10674122231379812</v>
      </c>
      <c r="IM77">
        <v>0.11024372290971314</v>
      </c>
      <c r="IN77">
        <v>0.11222781220169324</v>
      </c>
      <c r="IO77">
        <v>0.11665527717488026</v>
      </c>
      <c r="IP77">
        <v>0.10495804696742272</v>
      </c>
      <c r="IR77">
        <v>0.11531545024528245</v>
      </c>
      <c r="IS77">
        <v>0.12850676849280357</v>
      </c>
      <c r="IT77">
        <v>0.13941685260543102</v>
      </c>
      <c r="IU77">
        <v>0.1520948357271768</v>
      </c>
      <c r="IV77">
        <v>0.16906370630225728</v>
      </c>
      <c r="IW77">
        <v>0.19328083172402796</v>
      </c>
      <c r="IX77">
        <v>0.18462408663373167</v>
      </c>
      <c r="IY77">
        <v>0.12849698103756277</v>
      </c>
      <c r="IZ77">
        <v>0.11655120689260931</v>
      </c>
      <c r="JB77">
        <v>1.5745821950669422E-2</v>
      </c>
      <c r="JC77">
        <v>2.0432285573011168E-2</v>
      </c>
      <c r="JD77">
        <v>2.8614717080402134E-2</v>
      </c>
      <c r="JE77">
        <v>3.9085088414779867E-2</v>
      </c>
      <c r="JF77">
        <v>4.6791792028700277E-2</v>
      </c>
      <c r="JG77">
        <v>5.3841600665222922E-2</v>
      </c>
      <c r="JH77">
        <v>5.8981719073237356E-2</v>
      </c>
      <c r="JI77">
        <v>6.2868646336329756E-2</v>
      </c>
      <c r="JJ77">
        <v>6.7717322199117608E-2</v>
      </c>
      <c r="JL77">
        <v>9.2847285341325792E-3</v>
      </c>
      <c r="JM77">
        <v>1.117622408124848E-2</v>
      </c>
      <c r="JN77">
        <v>1.3111287018565929E-2</v>
      </c>
      <c r="JO77">
        <v>1.5932538082772618E-2</v>
      </c>
      <c r="JP77">
        <v>2.4077221118858388E-2</v>
      </c>
      <c r="JQ77">
        <v>3.3347028794158982E-2</v>
      </c>
      <c r="JR77">
        <v>4.3617716739174112E-2</v>
      </c>
      <c r="JS77">
        <v>5.6589220216159822E-2</v>
      </c>
      <c r="JT77">
        <v>7.5065478674738895E-2</v>
      </c>
      <c r="JV77">
        <v>2.1342633555935099E-3</v>
      </c>
      <c r="JW77">
        <v>2.4525985320160123E-3</v>
      </c>
      <c r="JX77">
        <v>2.7745925667536846E-3</v>
      </c>
      <c r="JY77">
        <v>3.1703544474684696E-3</v>
      </c>
      <c r="JZ77">
        <v>3.7756655463679909E-3</v>
      </c>
      <c r="KA77">
        <v>4.6389980545629246E-3</v>
      </c>
      <c r="KB77">
        <v>6.4459008412165548E-3</v>
      </c>
      <c r="KC77">
        <v>8.2663813021877485E-3</v>
      </c>
      <c r="KD77">
        <v>1.0497492120875338E-2</v>
      </c>
      <c r="KF77">
        <v>2.9159747260427576E-3</v>
      </c>
      <c r="KG77">
        <v>3.1852344797405623E-3</v>
      </c>
      <c r="KH77">
        <v>3.3997893383388529E-3</v>
      </c>
      <c r="KI77">
        <v>3.6692827771283815E-3</v>
      </c>
      <c r="KJ77">
        <v>4.0811651980759657E-3</v>
      </c>
      <c r="KK77">
        <v>4.507225968966605E-3</v>
      </c>
      <c r="KL77">
        <v>4.9560967196215265E-3</v>
      </c>
      <c r="KM77">
        <v>5.431840779096188E-3</v>
      </c>
      <c r="KN77">
        <v>6.5272984321715051E-3</v>
      </c>
      <c r="KP77">
        <v>2.7677388545687305E-2</v>
      </c>
      <c r="KQ77">
        <v>2.6696334127754583E-2</v>
      </c>
      <c r="KR77">
        <v>2.601568108301372E-2</v>
      </c>
      <c r="KS77">
        <v>2.4639283203509981E-2</v>
      </c>
      <c r="KT77">
        <v>9.9267762740593846E-3</v>
      </c>
      <c r="KU77">
        <v>0</v>
      </c>
      <c r="KV77">
        <v>0</v>
      </c>
      <c r="KW77">
        <v>0</v>
      </c>
      <c r="KX77">
        <v>0</v>
      </c>
      <c r="KZ77">
        <v>1.3058215116156124E-2</v>
      </c>
      <c r="LA77">
        <v>9.7868728412906728E-3</v>
      </c>
      <c r="LB77">
        <v>7.3945029235397558E-3</v>
      </c>
      <c r="LC77">
        <v>5.9421654072428238E-3</v>
      </c>
      <c r="LD77">
        <v>3.0313802795043253E-3</v>
      </c>
      <c r="LE77">
        <v>2.060418108556052E-4</v>
      </c>
      <c r="LF77">
        <v>0</v>
      </c>
      <c r="LG77">
        <v>0</v>
      </c>
      <c r="LH77">
        <v>0</v>
      </c>
      <c r="LJ77">
        <v>9.7402756459642081E-2</v>
      </c>
      <c r="LK77">
        <v>9.7614329685697984E-2</v>
      </c>
      <c r="LL77">
        <v>9.5560090076940843E-2</v>
      </c>
      <c r="LM77">
        <v>7.9660074807456724E-2</v>
      </c>
      <c r="LN77">
        <v>6.5566753504231703E-2</v>
      </c>
      <c r="LO77">
        <v>5.7114668355755967E-2</v>
      </c>
      <c r="LP77">
        <v>4.9028332976025185E-2</v>
      </c>
      <c r="LQ77">
        <v>4.2113329641518774E-2</v>
      </c>
      <c r="LR77">
        <v>3.6373449774433582E-2</v>
      </c>
      <c r="LT77">
        <v>0.112245286318613</v>
      </c>
      <c r="LU77">
        <v>7.6724210888518649E-2</v>
      </c>
      <c r="LV77">
        <v>5.9528813180032641E-2</v>
      </c>
      <c r="LW77">
        <v>6.7181003221465765E-2</v>
      </c>
      <c r="LX77">
        <v>5.5392260141936073E-2</v>
      </c>
      <c r="LY77">
        <v>4.0784630281370304E-2</v>
      </c>
      <c r="LZ77">
        <v>3.1921114158961213E-2</v>
      </c>
      <c r="MA77">
        <v>2.6261081301315319E-2</v>
      </c>
      <c r="MB77">
        <v>2.1381105834907554E-2</v>
      </c>
      <c r="MD77">
        <v>6.9989208188129953E-2</v>
      </c>
      <c r="ME77">
        <v>7.6891945504800538E-2</v>
      </c>
      <c r="MF77">
        <v>8.7352137402992969E-2</v>
      </c>
      <c r="MG77">
        <v>0.10043017285670529</v>
      </c>
      <c r="MH77">
        <v>0.10674122231379812</v>
      </c>
      <c r="MI77">
        <v>0.11024372290971314</v>
      </c>
      <c r="MJ77">
        <v>0.11222781220169324</v>
      </c>
      <c r="MK77">
        <v>0.11665527717488026</v>
      </c>
      <c r="ML77">
        <v>0.10495804696742272</v>
      </c>
      <c r="MN77">
        <v>0.11531545024528245</v>
      </c>
      <c r="MO77">
        <v>0.12850676849280357</v>
      </c>
      <c r="MP77">
        <v>0.13941685260543102</v>
      </c>
      <c r="MQ77">
        <v>0.1520948357271768</v>
      </c>
      <c r="MR77">
        <v>0.16906370630225728</v>
      </c>
      <c r="MS77">
        <v>0.19328083172402796</v>
      </c>
      <c r="MT77">
        <v>0.18462408663373167</v>
      </c>
      <c r="MU77">
        <v>0.12849698103756277</v>
      </c>
      <c r="MV77">
        <v>0.11655120689260931</v>
      </c>
      <c r="MX77">
        <v>1.5745821950669422E-2</v>
      </c>
      <c r="MY77">
        <v>2.0432285573011168E-2</v>
      </c>
      <c r="MZ77">
        <v>2.8614717080402134E-2</v>
      </c>
      <c r="NA77">
        <v>3.9085088414779867E-2</v>
      </c>
      <c r="NB77">
        <v>4.6791792028700277E-2</v>
      </c>
      <c r="NC77">
        <v>5.3841600665222922E-2</v>
      </c>
      <c r="ND77">
        <v>5.8981719073237356E-2</v>
      </c>
      <c r="NE77">
        <v>6.2868646336329756E-2</v>
      </c>
      <c r="NF77">
        <v>6.7717322199117608E-2</v>
      </c>
      <c r="NH77">
        <v>9.2847285341325792E-3</v>
      </c>
      <c r="NI77">
        <v>1.117622408124848E-2</v>
      </c>
      <c r="NJ77">
        <v>1.3111287018565929E-2</v>
      </c>
      <c r="NK77">
        <v>1.5932538082772618E-2</v>
      </c>
      <c r="NL77">
        <v>2.4077221118858388E-2</v>
      </c>
      <c r="NM77">
        <v>3.3347028794158982E-2</v>
      </c>
      <c r="NN77">
        <v>4.3617716739174112E-2</v>
      </c>
      <c r="NO77">
        <v>5.6589220216159822E-2</v>
      </c>
      <c r="NP77">
        <v>7.5065478674738895E-2</v>
      </c>
      <c r="NR77">
        <v>2.1342633555935099E-3</v>
      </c>
      <c r="NS77">
        <v>2.4525985320160123E-3</v>
      </c>
      <c r="NT77">
        <v>2.7745925667536846E-3</v>
      </c>
      <c r="NU77">
        <v>3.1703544474684696E-3</v>
      </c>
      <c r="NV77">
        <v>3.7756655463679909E-3</v>
      </c>
      <c r="NW77">
        <v>4.6389980545629246E-3</v>
      </c>
      <c r="NX77">
        <v>6.4459008412165548E-3</v>
      </c>
      <c r="NY77">
        <v>8.2663813021877485E-3</v>
      </c>
      <c r="NZ77">
        <v>1.0497492120875338E-2</v>
      </c>
      <c r="OB77">
        <v>2.9159747260427576E-3</v>
      </c>
      <c r="OC77">
        <v>3.1852344797405623E-3</v>
      </c>
      <c r="OD77">
        <v>3.3997893383388529E-3</v>
      </c>
      <c r="OE77">
        <v>3.6692827771283815E-3</v>
      </c>
      <c r="OF77">
        <v>4.0811651980759657E-3</v>
      </c>
      <c r="OG77">
        <v>4.507225968966605E-3</v>
      </c>
      <c r="OH77">
        <v>4.9560967196215265E-3</v>
      </c>
      <c r="OI77">
        <v>5.431840779096188E-3</v>
      </c>
      <c r="OJ77">
        <v>6.5272984321715051E-3</v>
      </c>
      <c r="OL77">
        <v>3.5756758753968151E-2</v>
      </c>
      <c r="OM77">
        <v>3.4079955704332546E-2</v>
      </c>
      <c r="ON77">
        <v>3.2691826545620015E-2</v>
      </c>
      <c r="OO77">
        <v>3.0010247253866924E-2</v>
      </c>
      <c r="OP77">
        <v>1.1955413294746319E-2</v>
      </c>
      <c r="OQ77">
        <v>0</v>
      </c>
      <c r="OR77">
        <v>0</v>
      </c>
      <c r="OS77">
        <v>0</v>
      </c>
      <c r="OT77">
        <v>0</v>
      </c>
      <c r="OV77">
        <v>2.6259071533640495E-2</v>
      </c>
      <c r="OW77">
        <v>2.0990436894573247E-2</v>
      </c>
      <c r="OX77">
        <v>1.6018010758938564E-2</v>
      </c>
      <c r="OY77">
        <v>1.2434901917725871E-2</v>
      </c>
      <c r="OZ77">
        <v>6.0055303998174164E-3</v>
      </c>
      <c r="PA77">
        <v>4.0454743397413294E-4</v>
      </c>
      <c r="PB77">
        <v>0</v>
      </c>
      <c r="PC77">
        <v>0</v>
      </c>
      <c r="PD77">
        <v>0</v>
      </c>
      <c r="PF77">
        <v>9.8718764453452554E-2</v>
      </c>
      <c r="PG77">
        <v>9.5943383090736453E-2</v>
      </c>
      <c r="PH77">
        <v>9.2680567763998509E-2</v>
      </c>
      <c r="PI77">
        <v>8.1975721983162289E-2</v>
      </c>
      <c r="PJ77">
        <v>7.466562572916266E-2</v>
      </c>
      <c r="PK77">
        <v>6.962337032050811E-2</v>
      </c>
      <c r="PL77">
        <v>6.0855231913307543E-2</v>
      </c>
      <c r="PM77">
        <v>5.2891139410474332E-2</v>
      </c>
      <c r="PN77">
        <v>4.6248377310650707E-2</v>
      </c>
      <c r="PP77">
        <v>0.26475984767588046</v>
      </c>
      <c r="PQ77">
        <v>0.20638707614536458</v>
      </c>
      <c r="PR77">
        <v>0.14454245567759674</v>
      </c>
      <c r="PS77">
        <v>0.1182454416918616</v>
      </c>
      <c r="PT77">
        <v>9.5398734947537159E-2</v>
      </c>
      <c r="PU77">
        <v>7.5355564516208201E-2</v>
      </c>
      <c r="PV77">
        <v>6.0843932016462425E-2</v>
      </c>
      <c r="PW77">
        <v>5.054775497001588E-2</v>
      </c>
      <c r="PX77">
        <v>4.1620074856556173E-2</v>
      </c>
      <c r="PZ77">
        <v>9.070547032035621E-2</v>
      </c>
      <c r="QA77">
        <v>9.7767127668917556E-2</v>
      </c>
      <c r="QB77">
        <v>0.10970764165438213</v>
      </c>
      <c r="QC77">
        <v>0.1246565218376277</v>
      </c>
      <c r="QD77">
        <v>0.13011865189038238</v>
      </c>
      <c r="QE77">
        <v>0.12554253663382764</v>
      </c>
      <c r="QF77">
        <v>0.1154901743949075</v>
      </c>
      <c r="QG77">
        <v>0.1131400913553914</v>
      </c>
      <c r="QH77">
        <v>0.10316139178617297</v>
      </c>
      <c r="QJ77">
        <v>0.22759377267129921</v>
      </c>
      <c r="QK77">
        <v>0.25014895700635509</v>
      </c>
      <c r="QL77">
        <v>0.26835181778433387</v>
      </c>
      <c r="QM77">
        <v>0.28990366059768236</v>
      </c>
      <c r="QN77">
        <v>0.31236990355723249</v>
      </c>
      <c r="QO77">
        <v>0.33287587090385878</v>
      </c>
      <c r="QP77">
        <v>0.32495728887815517</v>
      </c>
      <c r="QQ77">
        <v>0.31200469477118375</v>
      </c>
      <c r="QR77">
        <v>0.3135211497545522</v>
      </c>
      <c r="QT77">
        <v>1.6767596936037174E-2</v>
      </c>
      <c r="QU77">
        <v>2.1977553961562781E-2</v>
      </c>
      <c r="QV77">
        <v>3.0959540959801933E-2</v>
      </c>
      <c r="QW77">
        <v>4.2546315195463764E-2</v>
      </c>
      <c r="QX77">
        <v>5.5356584462392694E-2</v>
      </c>
      <c r="QY77">
        <v>6.4844675716681469E-2</v>
      </c>
      <c r="QZ77">
        <v>7.1838777054756983E-2</v>
      </c>
      <c r="RA77">
        <v>7.9002001701472716E-2</v>
      </c>
      <c r="RB77">
        <v>8.6446451033988889E-2</v>
      </c>
      <c r="RD77">
        <v>1.3878386361279449E-2</v>
      </c>
      <c r="RE77">
        <v>1.6856617404251054E-2</v>
      </c>
      <c r="RF77">
        <v>2.1059300447464152E-2</v>
      </c>
      <c r="RG77">
        <v>3.1995204919711896E-2</v>
      </c>
      <c r="RH77">
        <v>4.7273793510231053E-2</v>
      </c>
      <c r="RI77">
        <v>6.6064490991428831E-2</v>
      </c>
      <c r="RJ77">
        <v>9.1276831315681289E-2</v>
      </c>
      <c r="RK77">
        <v>0.12258386366672432</v>
      </c>
      <c r="RL77">
        <v>0.16099700268254902</v>
      </c>
      <c r="RN77">
        <v>2.2521728339476993E-3</v>
      </c>
      <c r="RO77">
        <v>2.6252610192574505E-3</v>
      </c>
      <c r="RP77">
        <v>3.0100467345355267E-3</v>
      </c>
      <c r="RQ77">
        <v>3.4838089155455839E-3</v>
      </c>
      <c r="RR77">
        <v>4.2009301937559083E-3</v>
      </c>
      <c r="RS77">
        <v>5.0834171200673153E-3</v>
      </c>
      <c r="RT77">
        <v>5.9922901276192979E-3</v>
      </c>
      <c r="RU77">
        <v>7.8701291024727265E-3</v>
      </c>
      <c r="RV77">
        <v>1.0473515492968762E-2</v>
      </c>
      <c r="RX77">
        <v>3.6459957298916419E-3</v>
      </c>
      <c r="RY77">
        <v>3.9917989788561866E-3</v>
      </c>
      <c r="RZ77">
        <v>4.2723994528607043E-3</v>
      </c>
      <c r="SA77">
        <v>4.6260376687672989E-3</v>
      </c>
      <c r="SB77">
        <v>5.1648462836248474E-3</v>
      </c>
      <c r="SC77">
        <v>5.7291606795018043E-3</v>
      </c>
      <c r="SD77">
        <v>6.4572121051564638E-3</v>
      </c>
      <c r="SE77">
        <v>7.8884867599657033E-3</v>
      </c>
      <c r="SF77">
        <v>9.7131018557186088E-3</v>
      </c>
      <c r="SH77">
        <v>3.5756758753968151E-2</v>
      </c>
      <c r="SI77">
        <v>3.4079955704332546E-2</v>
      </c>
      <c r="SJ77">
        <v>3.2691826545620015E-2</v>
      </c>
      <c r="SK77">
        <v>3.0010247253866924E-2</v>
      </c>
      <c r="SL77">
        <v>1.1955413294746319E-2</v>
      </c>
      <c r="SM77">
        <v>0</v>
      </c>
      <c r="SN77">
        <v>0</v>
      </c>
      <c r="SO77">
        <v>0</v>
      </c>
      <c r="SP77">
        <v>0</v>
      </c>
      <c r="SR77">
        <v>2.6259071533640495E-2</v>
      </c>
      <c r="SS77">
        <v>2.0990436894573247E-2</v>
      </c>
      <c r="ST77">
        <v>1.6018010758938564E-2</v>
      </c>
      <c r="SU77">
        <v>1.2434901917725871E-2</v>
      </c>
      <c r="SV77">
        <v>6.0055303998174164E-3</v>
      </c>
      <c r="SW77">
        <v>4.0454743397413294E-4</v>
      </c>
      <c r="SX77">
        <v>0</v>
      </c>
      <c r="SY77">
        <v>0</v>
      </c>
      <c r="SZ77">
        <v>0</v>
      </c>
      <c r="TB77">
        <v>9.8718764453452554E-2</v>
      </c>
      <c r="TC77">
        <v>9.5943383090736453E-2</v>
      </c>
      <c r="TD77">
        <v>9.2680567763998509E-2</v>
      </c>
      <c r="TE77">
        <v>8.1975721983162289E-2</v>
      </c>
      <c r="TF77">
        <v>7.466562572916266E-2</v>
      </c>
      <c r="TG77">
        <v>6.962337032050811E-2</v>
      </c>
      <c r="TH77">
        <v>6.0855231913307543E-2</v>
      </c>
      <c r="TI77">
        <v>5.2891139410474332E-2</v>
      </c>
      <c r="TJ77">
        <v>4.6248377310650707E-2</v>
      </c>
      <c r="TL77">
        <v>0.26475984767588046</v>
      </c>
      <c r="TM77">
        <v>0.20638707614536458</v>
      </c>
      <c r="TN77">
        <v>0.14454245567759674</v>
      </c>
      <c r="TO77">
        <v>0.1182454416918616</v>
      </c>
      <c r="TP77">
        <v>9.5398734947537159E-2</v>
      </c>
      <c r="TQ77">
        <v>7.5355564516208201E-2</v>
      </c>
      <c r="TR77">
        <v>6.0843932016462425E-2</v>
      </c>
      <c r="TS77">
        <v>5.054775497001588E-2</v>
      </c>
      <c r="TT77">
        <v>4.1620074856556173E-2</v>
      </c>
      <c r="TV77">
        <v>9.070547032035621E-2</v>
      </c>
      <c r="TW77">
        <v>9.7767127668917556E-2</v>
      </c>
      <c r="TX77">
        <v>0.10970764165438213</v>
      </c>
      <c r="TY77">
        <v>0.1246565218376277</v>
      </c>
      <c r="TZ77">
        <v>0.13011865189038238</v>
      </c>
      <c r="UA77">
        <v>0.12554253663382764</v>
      </c>
      <c r="UB77">
        <v>0.1154901743949075</v>
      </c>
      <c r="UC77">
        <v>0.1131400913553914</v>
      </c>
      <c r="UD77">
        <v>0.10316139178617297</v>
      </c>
      <c r="UF77">
        <v>0.22759377267129921</v>
      </c>
      <c r="UG77">
        <v>0.25014895700635509</v>
      </c>
      <c r="UH77">
        <v>0.26835181778433387</v>
      </c>
      <c r="UI77">
        <v>0.28990366059768236</v>
      </c>
      <c r="UJ77">
        <v>0.31236990355723249</v>
      </c>
      <c r="UK77">
        <v>0.33287587090385878</v>
      </c>
      <c r="UL77">
        <v>0.32495728887815517</v>
      </c>
      <c r="UM77">
        <v>0.31200469477118375</v>
      </c>
      <c r="UN77">
        <v>0.3135211497545522</v>
      </c>
      <c r="UP77">
        <v>1.6767596936037174E-2</v>
      </c>
      <c r="UQ77">
        <v>2.1977553961562781E-2</v>
      </c>
      <c r="UR77">
        <v>3.0959540959801933E-2</v>
      </c>
      <c r="US77">
        <v>4.2546315195463764E-2</v>
      </c>
      <c r="UT77">
        <v>5.5356584462392694E-2</v>
      </c>
      <c r="UU77">
        <v>6.4844675716681469E-2</v>
      </c>
      <c r="UV77">
        <v>7.1838777054756983E-2</v>
      </c>
      <c r="UW77">
        <v>7.9002001701472716E-2</v>
      </c>
      <c r="UX77">
        <v>8.6446451033988889E-2</v>
      </c>
      <c r="UZ77">
        <v>1.3878386361279449E-2</v>
      </c>
      <c r="VA77">
        <v>1.6856617404251054E-2</v>
      </c>
      <c r="VB77">
        <v>2.1059300447464152E-2</v>
      </c>
      <c r="VC77">
        <v>3.1995204919711896E-2</v>
      </c>
      <c r="VD77">
        <v>4.7273793510231053E-2</v>
      </c>
      <c r="VE77">
        <v>6.6064490991428831E-2</v>
      </c>
      <c r="VF77">
        <v>9.1276831315681289E-2</v>
      </c>
      <c r="VG77">
        <v>0.12258386366672432</v>
      </c>
      <c r="VH77">
        <v>0.16099700268254902</v>
      </c>
      <c r="VJ77">
        <v>2.2521728339476993E-3</v>
      </c>
      <c r="VK77">
        <v>2.6252610192574505E-3</v>
      </c>
      <c r="VL77">
        <v>3.0100467345355267E-3</v>
      </c>
      <c r="VM77">
        <v>3.4838089155455839E-3</v>
      </c>
      <c r="VN77">
        <v>4.2009301937559083E-3</v>
      </c>
      <c r="VO77">
        <v>5.0834171200673153E-3</v>
      </c>
      <c r="VP77">
        <v>5.9922901276192979E-3</v>
      </c>
      <c r="VQ77">
        <v>7.8701291024727265E-3</v>
      </c>
      <c r="VR77">
        <v>1.0473515492968762E-2</v>
      </c>
      <c r="VT77">
        <v>3.6459957298916419E-3</v>
      </c>
      <c r="VU77">
        <v>3.9917989788561866E-3</v>
      </c>
      <c r="VV77">
        <v>4.2723994528607043E-3</v>
      </c>
      <c r="VW77">
        <v>4.6260376687672989E-3</v>
      </c>
      <c r="VX77">
        <v>5.1648462836248474E-3</v>
      </c>
      <c r="VY77">
        <v>5.7291606795018043E-3</v>
      </c>
      <c r="VZ77">
        <v>6.4572121051564638E-3</v>
      </c>
      <c r="WA77">
        <v>7.8884867599657033E-3</v>
      </c>
      <c r="WB77">
        <v>9.7131018557186088E-3</v>
      </c>
      <c r="WC77">
        <v>1.1673311247434847E-2</v>
      </c>
    </row>
    <row r="78" spans="2:601">
      <c r="B78">
        <v>4.3211779265765284E-2</v>
      </c>
      <c r="C78">
        <v>4.0908288419670237E-2</v>
      </c>
      <c r="D78">
        <v>3.9928757432594469E-2</v>
      </c>
      <c r="E78">
        <v>3.4380999258791761E-2</v>
      </c>
      <c r="F78">
        <v>1.1375485309773796E-2</v>
      </c>
      <c r="G78">
        <v>0</v>
      </c>
      <c r="H78">
        <v>0</v>
      </c>
      <c r="I78">
        <v>0</v>
      </c>
      <c r="J78">
        <v>0</v>
      </c>
      <c r="L78">
        <v>2.5742235706314669E-2</v>
      </c>
      <c r="M78">
        <v>1.8649762172952146E-2</v>
      </c>
      <c r="N78">
        <v>1.3453003186505478E-2</v>
      </c>
      <c r="O78">
        <v>1.0163608044550614E-2</v>
      </c>
      <c r="P78">
        <v>5.0482604197392847E-3</v>
      </c>
      <c r="Q78">
        <v>3.849788138521008E-4</v>
      </c>
      <c r="R78">
        <v>0</v>
      </c>
      <c r="S78">
        <v>0</v>
      </c>
      <c r="T78">
        <v>0</v>
      </c>
      <c r="V78">
        <v>9.9308630345846194E-2</v>
      </c>
      <c r="W78">
        <v>9.1107108878669005E-2</v>
      </c>
      <c r="X78">
        <v>7.8206284445698229E-2</v>
      </c>
      <c r="Y78">
        <v>6.8028506224881116E-2</v>
      </c>
      <c r="Z78">
        <v>6.5668678521869486E-2</v>
      </c>
      <c r="AA78">
        <v>6.690017279974278E-2</v>
      </c>
      <c r="AB78">
        <v>6.4292899051673569E-2</v>
      </c>
      <c r="AC78">
        <v>5.9536469563578567E-2</v>
      </c>
      <c r="AD78">
        <v>5.4464188950775663E-2</v>
      </c>
      <c r="AF78">
        <v>0.31347489574845555</v>
      </c>
      <c r="AG78">
        <v>0.23434348314921613</v>
      </c>
      <c r="AH78">
        <v>0.16009173036149696</v>
      </c>
      <c r="AI78">
        <v>0.12882371834398162</v>
      </c>
      <c r="AJ78">
        <v>0.10355912064552129</v>
      </c>
      <c r="AK78">
        <v>8.0218362091924844E-2</v>
      </c>
      <c r="AL78">
        <v>6.516138283713567E-2</v>
      </c>
      <c r="AM78">
        <v>5.2938661839892341E-2</v>
      </c>
      <c r="AN78">
        <v>4.2148802319918161E-2</v>
      </c>
      <c r="AP78">
        <v>9.9206294510402901E-2</v>
      </c>
      <c r="AQ78">
        <v>0.10365695608802591</v>
      </c>
      <c r="AR78">
        <v>0.10342999308886963</v>
      </c>
      <c r="AS78">
        <v>0.11045465359218382</v>
      </c>
      <c r="AT78">
        <v>0.10888746173850566</v>
      </c>
      <c r="AU78">
        <v>9.6259071437375693E-2</v>
      </c>
      <c r="AV78">
        <v>0.10081493657301542</v>
      </c>
      <c r="AW78">
        <v>0.12484048318163241</v>
      </c>
      <c r="AX78">
        <v>9.7346099448440387E-2</v>
      </c>
      <c r="AZ78">
        <v>0.36154788552511602</v>
      </c>
      <c r="BA78">
        <v>0.41373025830258692</v>
      </c>
      <c r="BB78">
        <v>0.46224342656462214</v>
      </c>
      <c r="BC78">
        <v>0.48212669974729583</v>
      </c>
      <c r="BD78">
        <v>0.4882115081246951</v>
      </c>
      <c r="BE78">
        <v>0.50023236762273349</v>
      </c>
      <c r="BF78">
        <v>0.46629420097279678</v>
      </c>
      <c r="BG78">
        <v>0.4108435938686707</v>
      </c>
      <c r="BH78">
        <v>0.4082539568510441</v>
      </c>
      <c r="BJ78">
        <v>1.6354321025684553E-2</v>
      </c>
      <c r="BK78">
        <v>2.2999113882369256E-2</v>
      </c>
      <c r="BL78">
        <v>3.2096594888745757E-2</v>
      </c>
      <c r="BM78">
        <v>4.3306774960824183E-2</v>
      </c>
      <c r="BN78">
        <v>5.6273331939569654E-2</v>
      </c>
      <c r="BO78">
        <v>6.7437727054310073E-2</v>
      </c>
      <c r="BP78">
        <v>7.1830738359264984E-2</v>
      </c>
      <c r="BQ78">
        <v>8.0866669163939864E-2</v>
      </c>
      <c r="BR78">
        <v>8.8421297271725499E-2</v>
      </c>
      <c r="BT78">
        <v>1.8702891701761024E-2</v>
      </c>
      <c r="BU78">
        <v>2.2962966008053556E-2</v>
      </c>
      <c r="BV78">
        <v>2.7946358172117144E-2</v>
      </c>
      <c r="BW78">
        <v>3.5870676266396471E-2</v>
      </c>
      <c r="BX78">
        <v>5.8224290578734475E-2</v>
      </c>
      <c r="BY78">
        <v>8.4727082551517161E-2</v>
      </c>
      <c r="BZ78">
        <v>0.11993710481607196</v>
      </c>
      <c r="CA78">
        <v>0.17022144855550206</v>
      </c>
      <c r="CB78">
        <v>0.23193886459362001</v>
      </c>
      <c r="CD78">
        <v>2.0219378721326562E-3</v>
      </c>
      <c r="CE78">
        <v>2.3700639391071861E-3</v>
      </c>
      <c r="CF78">
        <v>2.7437118288412997E-3</v>
      </c>
      <c r="CG78">
        <v>3.1993726491277327E-3</v>
      </c>
      <c r="CH78">
        <v>3.8280380241406385E-3</v>
      </c>
      <c r="CI78">
        <v>4.6130622333888354E-3</v>
      </c>
      <c r="CJ78">
        <v>5.4797442893441666E-3</v>
      </c>
      <c r="CK78">
        <v>6.3612211975331116E-3</v>
      </c>
      <c r="CL78">
        <v>8.6663507829896902E-3</v>
      </c>
      <c r="CN78">
        <v>5.0040794358381085E-3</v>
      </c>
      <c r="CO78">
        <v>5.4807361923186748E-3</v>
      </c>
      <c r="CP78">
        <v>5.9313061713488491E-3</v>
      </c>
      <c r="CQ78">
        <v>6.4685942053600851E-3</v>
      </c>
      <c r="CR78">
        <v>7.1936118019744581E-3</v>
      </c>
      <c r="CS78">
        <v>7.9467189255277744E-3</v>
      </c>
      <c r="CT78">
        <v>8.8275409057445367E-3</v>
      </c>
      <c r="CU78">
        <v>9.8762169755282261E-3</v>
      </c>
      <c r="CV78">
        <v>1.208801493711709E-2</v>
      </c>
      <c r="CX78">
        <v>4.3211779265765284E-2</v>
      </c>
      <c r="CY78">
        <v>4.0908288419670237E-2</v>
      </c>
      <c r="CZ78">
        <v>3.9928757432594469E-2</v>
      </c>
      <c r="DA78">
        <v>3.4380999258791761E-2</v>
      </c>
      <c r="DB78">
        <v>1.1375485309773796E-2</v>
      </c>
      <c r="DC78">
        <v>0</v>
      </c>
      <c r="DD78">
        <v>0</v>
      </c>
      <c r="DE78">
        <v>0</v>
      </c>
      <c r="DF78">
        <v>0</v>
      </c>
      <c r="DH78">
        <v>2.5742235706314669E-2</v>
      </c>
      <c r="DI78">
        <v>1.8649762172952146E-2</v>
      </c>
      <c r="DJ78">
        <v>1.3453003186505478E-2</v>
      </c>
      <c r="DK78">
        <v>1.0163608044550614E-2</v>
      </c>
      <c r="DL78">
        <v>5.0482604197392847E-3</v>
      </c>
      <c r="DM78">
        <v>3.849788138521008E-4</v>
      </c>
      <c r="DN78">
        <v>0</v>
      </c>
      <c r="DO78">
        <v>0</v>
      </c>
      <c r="DP78">
        <v>0</v>
      </c>
      <c r="DR78">
        <v>9.9308630345846194E-2</v>
      </c>
      <c r="DS78">
        <v>9.1107108878669005E-2</v>
      </c>
      <c r="DT78">
        <v>7.8206284445698229E-2</v>
      </c>
      <c r="DU78">
        <v>6.8028506224881116E-2</v>
      </c>
      <c r="DV78">
        <v>6.5668678521869486E-2</v>
      </c>
      <c r="DW78">
        <v>6.690017279974278E-2</v>
      </c>
      <c r="DX78">
        <v>6.4292899051673569E-2</v>
      </c>
      <c r="DY78">
        <v>5.9536469563578567E-2</v>
      </c>
      <c r="DZ78">
        <v>5.4464188950775663E-2</v>
      </c>
      <c r="EB78">
        <v>0.31347489574845555</v>
      </c>
      <c r="EC78">
        <v>0.23434348314921613</v>
      </c>
      <c r="ED78">
        <v>0.16009173036149696</v>
      </c>
      <c r="EE78">
        <v>0.12882371834398162</v>
      </c>
      <c r="EF78">
        <v>0.10355912064552129</v>
      </c>
      <c r="EG78">
        <v>8.0218362091924844E-2</v>
      </c>
      <c r="EH78">
        <v>6.516138283713567E-2</v>
      </c>
      <c r="EI78">
        <v>5.2938661839892341E-2</v>
      </c>
      <c r="EJ78">
        <v>4.2148802319918161E-2</v>
      </c>
      <c r="EL78">
        <v>9.9206294510402901E-2</v>
      </c>
      <c r="EM78">
        <v>0.10365695608802591</v>
      </c>
      <c r="EN78">
        <v>0.10342999308886963</v>
      </c>
      <c r="EO78">
        <v>0.11045465359218382</v>
      </c>
      <c r="EP78">
        <v>0.10888746173850566</v>
      </c>
      <c r="EQ78">
        <v>9.6259071437375693E-2</v>
      </c>
      <c r="ER78">
        <v>0.10081493657301542</v>
      </c>
      <c r="ES78">
        <v>0.12484048318163241</v>
      </c>
      <c r="ET78">
        <v>9.7346099448440387E-2</v>
      </c>
      <c r="EV78">
        <v>0.36154788552511602</v>
      </c>
      <c r="EW78">
        <v>0.41373025830258692</v>
      </c>
      <c r="EX78">
        <v>0.46224342656462214</v>
      </c>
      <c r="EY78">
        <v>0.48212669974729583</v>
      </c>
      <c r="EZ78">
        <v>0.4882115081246951</v>
      </c>
      <c r="FA78">
        <v>0.50023236762273349</v>
      </c>
      <c r="FB78">
        <v>0.46629420097279678</v>
      </c>
      <c r="FC78">
        <v>0.4108435938686707</v>
      </c>
      <c r="FD78">
        <v>0.4082539568510441</v>
      </c>
      <c r="FF78">
        <v>1.6354321025684553E-2</v>
      </c>
      <c r="FG78">
        <v>2.2999113882369256E-2</v>
      </c>
      <c r="FH78">
        <v>3.2096594888745757E-2</v>
      </c>
      <c r="FI78">
        <v>4.3306774960824183E-2</v>
      </c>
      <c r="FJ78">
        <v>5.6273331939569654E-2</v>
      </c>
      <c r="FK78">
        <v>6.7437727054310073E-2</v>
      </c>
      <c r="FL78">
        <v>7.1830738359264984E-2</v>
      </c>
      <c r="FM78">
        <v>8.0866669163939864E-2</v>
      </c>
      <c r="FN78">
        <v>8.8421297271725499E-2</v>
      </c>
      <c r="FP78">
        <v>1.8702891701761024E-2</v>
      </c>
      <c r="FQ78">
        <v>2.2962966008053556E-2</v>
      </c>
      <c r="FR78">
        <v>2.7946358172117144E-2</v>
      </c>
      <c r="FS78">
        <v>3.5870676266396471E-2</v>
      </c>
      <c r="FT78">
        <v>5.8224290578734475E-2</v>
      </c>
      <c r="FU78">
        <v>8.4727082551517161E-2</v>
      </c>
      <c r="FV78">
        <v>0.11993710481607196</v>
      </c>
      <c r="FW78">
        <v>0.17022144855550206</v>
      </c>
      <c r="FX78">
        <v>0.23193886459362001</v>
      </c>
      <c r="FZ78">
        <v>2.0219378721326562E-3</v>
      </c>
      <c r="GA78">
        <v>2.3700639391071861E-3</v>
      </c>
      <c r="GB78">
        <v>2.7437118288412997E-3</v>
      </c>
      <c r="GC78">
        <v>3.1993726491277327E-3</v>
      </c>
      <c r="GD78">
        <v>3.8280380241406385E-3</v>
      </c>
      <c r="GE78">
        <v>4.6130622333888354E-3</v>
      </c>
      <c r="GF78">
        <v>5.4797442893441666E-3</v>
      </c>
      <c r="GG78">
        <v>6.3612211975331116E-3</v>
      </c>
      <c r="GH78">
        <v>8.6663507829896902E-3</v>
      </c>
      <c r="GJ78">
        <v>5.0040794358381085E-3</v>
      </c>
      <c r="GK78">
        <v>5.4807361923186748E-3</v>
      </c>
      <c r="GL78">
        <v>5.9313061713488491E-3</v>
      </c>
      <c r="GM78">
        <v>6.4685942053600851E-3</v>
      </c>
      <c r="GN78">
        <v>7.1936118019744581E-3</v>
      </c>
      <c r="GO78">
        <v>7.9467189255277744E-3</v>
      </c>
      <c r="GP78">
        <v>8.8275409057445367E-3</v>
      </c>
      <c r="GQ78">
        <v>9.8762169755282261E-3</v>
      </c>
      <c r="GR78">
        <v>1.208801493711709E-2</v>
      </c>
      <c r="GT78">
        <v>2.6597404486670476E-2</v>
      </c>
      <c r="GU78">
        <v>2.6570526487122513E-2</v>
      </c>
      <c r="GV78">
        <v>2.701262856215739E-2</v>
      </c>
      <c r="GW78">
        <v>2.4847030758830636E-2</v>
      </c>
      <c r="GX78">
        <v>8.5762128053531173E-3</v>
      </c>
      <c r="GY78">
        <v>0</v>
      </c>
      <c r="GZ78">
        <v>0</v>
      </c>
      <c r="HA78">
        <v>0</v>
      </c>
      <c r="HB78">
        <v>0</v>
      </c>
      <c r="HD78">
        <v>6.42611807155038E-3</v>
      </c>
      <c r="HE78">
        <v>4.7066825493628705E-3</v>
      </c>
      <c r="HF78">
        <v>3.6541860611704479E-3</v>
      </c>
      <c r="HG78">
        <v>2.829307460925445E-3</v>
      </c>
      <c r="HH78">
        <v>1.4050999503400928E-3</v>
      </c>
      <c r="HI78">
        <v>1.2827623103465723E-4</v>
      </c>
      <c r="HJ78">
        <v>0</v>
      </c>
      <c r="HK78">
        <v>0</v>
      </c>
      <c r="HL78">
        <v>0</v>
      </c>
      <c r="HN78">
        <v>8.3129253970804354E-2</v>
      </c>
      <c r="HO78">
        <v>8.6990478183695999E-2</v>
      </c>
      <c r="HP78">
        <v>8.2566819023248916E-2</v>
      </c>
      <c r="HQ78">
        <v>7.0289275852298466E-2</v>
      </c>
      <c r="HR78">
        <v>6.0259521791912726E-2</v>
      </c>
      <c r="HS78">
        <v>5.1971450832615639E-2</v>
      </c>
      <c r="HT78">
        <v>4.4942502298733318E-2</v>
      </c>
      <c r="HU78">
        <v>3.9105547889086358E-2</v>
      </c>
      <c r="HV78">
        <v>3.4631971720806398E-2</v>
      </c>
      <c r="HX78">
        <v>7.585099123952542E-2</v>
      </c>
      <c r="HY78">
        <v>5.3216775331673134E-2</v>
      </c>
      <c r="HZ78">
        <v>4.0862774308062622E-2</v>
      </c>
      <c r="IA78">
        <v>3.3270322072396351E-2</v>
      </c>
      <c r="IB78">
        <v>2.5180206153412515E-2</v>
      </c>
      <c r="IC78">
        <v>1.7408752365454635E-2</v>
      </c>
      <c r="ID78">
        <v>1.6305244683808808E-2</v>
      </c>
      <c r="IE78">
        <v>1.3132057665721392E-2</v>
      </c>
      <c r="IF78">
        <v>9.5043884093406299E-3</v>
      </c>
      <c r="IH78">
        <v>6.0696563426762822E-2</v>
      </c>
      <c r="II78">
        <v>6.5912021110786367E-2</v>
      </c>
      <c r="IJ78">
        <v>6.7936284726882734E-2</v>
      </c>
      <c r="IK78">
        <v>7.7210836596165233E-2</v>
      </c>
      <c r="IL78">
        <v>8.4589308625116461E-2</v>
      </c>
      <c r="IM78">
        <v>8.8330171148762932E-2</v>
      </c>
      <c r="IN78">
        <v>0.10416528717223113</v>
      </c>
      <c r="IO78">
        <v>0.13180119289249487</v>
      </c>
      <c r="IP78">
        <v>9.2947562979030257E-2</v>
      </c>
      <c r="IR78">
        <v>8.795124628344704E-2</v>
      </c>
      <c r="IS78">
        <v>9.3294538757186851E-2</v>
      </c>
      <c r="IT78">
        <v>0.11466491827099824</v>
      </c>
      <c r="IU78">
        <v>0.12064191190701319</v>
      </c>
      <c r="IV78">
        <v>0.10595022168575945</v>
      </c>
      <c r="IW78">
        <v>0.12163056293675485</v>
      </c>
      <c r="IX78">
        <v>0.12042625726289968</v>
      </c>
      <c r="IY78">
        <v>0.10486618524429728</v>
      </c>
      <c r="IZ78">
        <v>9.270989236843756E-2</v>
      </c>
      <c r="JB78">
        <v>1.8919642999539299E-2</v>
      </c>
      <c r="JC78">
        <v>2.5228865850015252E-2</v>
      </c>
      <c r="JD78">
        <v>3.3247472714266743E-2</v>
      </c>
      <c r="JE78">
        <v>4.0070108652281562E-2</v>
      </c>
      <c r="JF78">
        <v>4.6830975755681535E-2</v>
      </c>
      <c r="JG78">
        <v>5.0842692208494723E-2</v>
      </c>
      <c r="JH78">
        <v>5.1911829321999017E-2</v>
      </c>
      <c r="JI78">
        <v>5.4707970837108919E-2</v>
      </c>
      <c r="JJ78">
        <v>5.7430914661646813E-2</v>
      </c>
      <c r="JL78">
        <v>8.5132949735052966E-3</v>
      </c>
      <c r="JM78">
        <v>1.0118076266103244E-2</v>
      </c>
      <c r="JN78">
        <v>1.2241364661146103E-2</v>
      </c>
      <c r="JO78">
        <v>1.5243717218899059E-2</v>
      </c>
      <c r="JP78">
        <v>1.9400528759943872E-2</v>
      </c>
      <c r="JQ78">
        <v>2.3582384739919179E-2</v>
      </c>
      <c r="JR78">
        <v>3.3387645805551473E-2</v>
      </c>
      <c r="JS78">
        <v>4.6236579000271005E-2</v>
      </c>
      <c r="JT78">
        <v>5.8534934460723234E-2</v>
      </c>
      <c r="JV78">
        <v>2.393764172636662E-3</v>
      </c>
      <c r="JW78">
        <v>2.6778342564397562E-3</v>
      </c>
      <c r="JX78">
        <v>2.9678025498507446E-3</v>
      </c>
      <c r="JY78">
        <v>3.5772709517221503E-3</v>
      </c>
      <c r="JZ78">
        <v>4.7766472012656797E-3</v>
      </c>
      <c r="KA78">
        <v>6.2410743149263559E-3</v>
      </c>
      <c r="KB78">
        <v>7.8761143627145633E-3</v>
      </c>
      <c r="KC78">
        <v>9.4803433434899661E-3</v>
      </c>
      <c r="KD78">
        <v>1.1540043776316799E-2</v>
      </c>
      <c r="KF78">
        <v>3.2345183892643586E-3</v>
      </c>
      <c r="KG78">
        <v>3.4744962783237717E-3</v>
      </c>
      <c r="KH78">
        <v>3.7543723403754429E-3</v>
      </c>
      <c r="KI78">
        <v>4.0840949442910108E-3</v>
      </c>
      <c r="KJ78">
        <v>4.5254743859653376E-3</v>
      </c>
      <c r="KK78">
        <v>4.9753872193030509E-3</v>
      </c>
      <c r="KL78">
        <v>5.4933717180572451E-3</v>
      </c>
      <c r="KM78">
        <v>6.0998955753648791E-3</v>
      </c>
      <c r="KN78">
        <v>6.7962580564911923E-3</v>
      </c>
      <c r="KP78">
        <v>2.6597404486670476E-2</v>
      </c>
      <c r="KQ78">
        <v>2.6570526487122513E-2</v>
      </c>
      <c r="KR78">
        <v>2.701262856215739E-2</v>
      </c>
      <c r="KS78">
        <v>2.4847030758830636E-2</v>
      </c>
      <c r="KT78">
        <v>8.5762128053531173E-3</v>
      </c>
      <c r="KU78">
        <v>0</v>
      </c>
      <c r="KV78">
        <v>0</v>
      </c>
      <c r="KW78">
        <v>0</v>
      </c>
      <c r="KX78">
        <v>0</v>
      </c>
      <c r="KZ78">
        <v>6.42611807155038E-3</v>
      </c>
      <c r="LA78">
        <v>4.7066825493628705E-3</v>
      </c>
      <c r="LB78">
        <v>3.6541860611704479E-3</v>
      </c>
      <c r="LC78">
        <v>2.829307460925445E-3</v>
      </c>
      <c r="LD78">
        <v>1.4050999503400928E-3</v>
      </c>
      <c r="LE78">
        <v>1.2827623103465723E-4</v>
      </c>
      <c r="LF78">
        <v>0</v>
      </c>
      <c r="LG78">
        <v>0</v>
      </c>
      <c r="LH78">
        <v>0</v>
      </c>
      <c r="LJ78">
        <v>8.3129253970804354E-2</v>
      </c>
      <c r="LK78">
        <v>8.6990478183695999E-2</v>
      </c>
      <c r="LL78">
        <v>8.2566819023248916E-2</v>
      </c>
      <c r="LM78">
        <v>7.0289275852298466E-2</v>
      </c>
      <c r="LN78">
        <v>6.0259521791912726E-2</v>
      </c>
      <c r="LO78">
        <v>5.1971450832615639E-2</v>
      </c>
      <c r="LP78">
        <v>4.4942502298733318E-2</v>
      </c>
      <c r="LQ78">
        <v>3.9105547889086358E-2</v>
      </c>
      <c r="LR78">
        <v>3.4631971720806398E-2</v>
      </c>
      <c r="LT78">
        <v>7.585099123952542E-2</v>
      </c>
      <c r="LU78">
        <v>5.3216775331673134E-2</v>
      </c>
      <c r="LV78">
        <v>4.0862774308062622E-2</v>
      </c>
      <c r="LW78">
        <v>3.3270322072396351E-2</v>
      </c>
      <c r="LX78">
        <v>2.5180206153412515E-2</v>
      </c>
      <c r="LY78">
        <v>1.7408752365454635E-2</v>
      </c>
      <c r="LZ78">
        <v>1.6305244683808808E-2</v>
      </c>
      <c r="MA78">
        <v>1.3132057665721392E-2</v>
      </c>
      <c r="MB78">
        <v>9.5043884093406299E-3</v>
      </c>
      <c r="MD78">
        <v>6.0696563426762822E-2</v>
      </c>
      <c r="ME78">
        <v>6.5912021110786367E-2</v>
      </c>
      <c r="MF78">
        <v>6.7936284726882734E-2</v>
      </c>
      <c r="MG78">
        <v>7.7210836596165233E-2</v>
      </c>
      <c r="MH78">
        <v>8.4589308625116461E-2</v>
      </c>
      <c r="MI78">
        <v>8.8330171148762932E-2</v>
      </c>
      <c r="MJ78">
        <v>0.10416528717223113</v>
      </c>
      <c r="MK78">
        <v>0.13180119289249487</v>
      </c>
      <c r="ML78">
        <v>9.2947562979030257E-2</v>
      </c>
      <c r="MN78">
        <v>8.795124628344704E-2</v>
      </c>
      <c r="MO78">
        <v>9.3294538757186851E-2</v>
      </c>
      <c r="MP78">
        <v>0.11466491827099824</v>
      </c>
      <c r="MQ78">
        <v>0.12064191190701319</v>
      </c>
      <c r="MR78">
        <v>0.10595022168575945</v>
      </c>
      <c r="MS78">
        <v>0.12163056293675485</v>
      </c>
      <c r="MT78">
        <v>0.12042625726289968</v>
      </c>
      <c r="MU78">
        <v>0.10486618524429728</v>
      </c>
      <c r="MV78">
        <v>9.270989236843756E-2</v>
      </c>
      <c r="MX78">
        <v>1.8919642999539299E-2</v>
      </c>
      <c r="MY78">
        <v>2.5228865850015252E-2</v>
      </c>
      <c r="MZ78">
        <v>3.3247472714266743E-2</v>
      </c>
      <c r="NA78">
        <v>4.0070108652281562E-2</v>
      </c>
      <c r="NB78">
        <v>4.6830975755681535E-2</v>
      </c>
      <c r="NC78">
        <v>5.0842692208494723E-2</v>
      </c>
      <c r="ND78">
        <v>5.1911829321999017E-2</v>
      </c>
      <c r="NE78">
        <v>5.4707970837108919E-2</v>
      </c>
      <c r="NF78">
        <v>5.7430914661646813E-2</v>
      </c>
      <c r="NH78">
        <v>8.5132949735052966E-3</v>
      </c>
      <c r="NI78">
        <v>1.0118076266103244E-2</v>
      </c>
      <c r="NJ78">
        <v>1.2241364661146103E-2</v>
      </c>
      <c r="NK78">
        <v>1.5243717218899059E-2</v>
      </c>
      <c r="NL78">
        <v>1.9400528759943872E-2</v>
      </c>
      <c r="NM78">
        <v>2.3582384739919179E-2</v>
      </c>
      <c r="NN78">
        <v>3.3387645805551473E-2</v>
      </c>
      <c r="NO78">
        <v>4.6236579000271005E-2</v>
      </c>
      <c r="NP78">
        <v>5.8534934460723234E-2</v>
      </c>
      <c r="NR78">
        <v>2.393764172636662E-3</v>
      </c>
      <c r="NS78">
        <v>2.6778342564397562E-3</v>
      </c>
      <c r="NT78">
        <v>2.9678025498507446E-3</v>
      </c>
      <c r="NU78">
        <v>3.5772709517221503E-3</v>
      </c>
      <c r="NV78">
        <v>4.7766472012656797E-3</v>
      </c>
      <c r="NW78">
        <v>6.2410743149263559E-3</v>
      </c>
      <c r="NX78">
        <v>7.8761143627145633E-3</v>
      </c>
      <c r="NY78">
        <v>9.4803433434899661E-3</v>
      </c>
      <c r="NZ78">
        <v>1.1540043776316799E-2</v>
      </c>
      <c r="OB78">
        <v>3.2345183892643586E-3</v>
      </c>
      <c r="OC78">
        <v>3.4744962783237717E-3</v>
      </c>
      <c r="OD78">
        <v>3.7543723403754429E-3</v>
      </c>
      <c r="OE78">
        <v>4.0840949442910108E-3</v>
      </c>
      <c r="OF78">
        <v>4.5254743859653376E-3</v>
      </c>
      <c r="OG78">
        <v>4.9753872193030509E-3</v>
      </c>
      <c r="OH78">
        <v>5.4933717180572451E-3</v>
      </c>
      <c r="OI78">
        <v>6.0998955753648791E-3</v>
      </c>
      <c r="OJ78">
        <v>6.7962580564911923E-3</v>
      </c>
      <c r="OL78">
        <v>3.5358439548501958E-2</v>
      </c>
      <c r="OM78">
        <v>3.522978778980073E-2</v>
      </c>
      <c r="ON78">
        <v>3.5110841223362985E-2</v>
      </c>
      <c r="OO78">
        <v>3.1683005480647196E-2</v>
      </c>
      <c r="OP78">
        <v>1.050900549514727E-2</v>
      </c>
      <c r="OQ78">
        <v>0</v>
      </c>
      <c r="OR78">
        <v>0</v>
      </c>
      <c r="OS78">
        <v>0</v>
      </c>
      <c r="OT78">
        <v>0</v>
      </c>
      <c r="OV78">
        <v>1.6562611384370689E-2</v>
      </c>
      <c r="OW78">
        <v>1.1715847138449963E-2</v>
      </c>
      <c r="OX78">
        <v>8.5913600571785303E-3</v>
      </c>
      <c r="OY78">
        <v>6.7390564714100518E-3</v>
      </c>
      <c r="OZ78">
        <v>3.381701975962834E-3</v>
      </c>
      <c r="PA78">
        <v>2.5624798327955037E-4</v>
      </c>
      <c r="PB78">
        <v>0</v>
      </c>
      <c r="PC78">
        <v>0</v>
      </c>
      <c r="PD78">
        <v>0</v>
      </c>
      <c r="PF78">
        <v>8.6365378612743141E-2</v>
      </c>
      <c r="PG78">
        <v>8.3807425267447125E-2</v>
      </c>
      <c r="PH78">
        <v>7.6771344185778329E-2</v>
      </c>
      <c r="PI78">
        <v>6.8052041148781078E-2</v>
      </c>
      <c r="PJ78">
        <v>6.398185131381183E-2</v>
      </c>
      <c r="PK78">
        <v>6.1761465774537401E-2</v>
      </c>
      <c r="PL78">
        <v>5.6305323888094914E-2</v>
      </c>
      <c r="PM78">
        <v>5.0165195029917488E-2</v>
      </c>
      <c r="PN78">
        <v>4.4774787760412452E-2</v>
      </c>
      <c r="PP78">
        <v>0.22742708019050845</v>
      </c>
      <c r="PQ78">
        <v>0.14803110559887461</v>
      </c>
      <c r="PR78">
        <v>0.10189050981459977</v>
      </c>
      <c r="PS78">
        <v>9.5527799127630916E-2</v>
      </c>
      <c r="PT78">
        <v>7.6177464096846531E-2</v>
      </c>
      <c r="PU78">
        <v>5.7218828327159056E-2</v>
      </c>
      <c r="PV78">
        <v>4.5615814565043537E-2</v>
      </c>
      <c r="PW78">
        <v>3.6356937435018222E-2</v>
      </c>
      <c r="PX78">
        <v>2.7875207157475268E-2</v>
      </c>
      <c r="PZ78">
        <v>7.955403633441753E-2</v>
      </c>
      <c r="QA78">
        <v>8.5215961132303883E-2</v>
      </c>
      <c r="QB78">
        <v>8.7149705269394723E-2</v>
      </c>
      <c r="QC78">
        <v>9.6732067416290327E-2</v>
      </c>
      <c r="QD78">
        <v>0.10052364530611235</v>
      </c>
      <c r="QE78">
        <v>9.3786470733695393E-2</v>
      </c>
      <c r="QF78">
        <v>0.10084981418523847</v>
      </c>
      <c r="QG78">
        <v>0.12254989187359554</v>
      </c>
      <c r="QH78">
        <v>8.9546535446179229E-2</v>
      </c>
      <c r="QJ78">
        <v>0.22960783200617321</v>
      </c>
      <c r="QK78">
        <v>0.27362145595416659</v>
      </c>
      <c r="QL78">
        <v>0.31745712406153598</v>
      </c>
      <c r="QM78">
        <v>0.33750975155787244</v>
      </c>
      <c r="QN78">
        <v>0.34823561267330339</v>
      </c>
      <c r="QO78">
        <v>0.36796791037940635</v>
      </c>
      <c r="QP78">
        <v>0.34577529151866382</v>
      </c>
      <c r="QQ78">
        <v>0.26148173387105245</v>
      </c>
      <c r="QR78">
        <v>0.25788762625540701</v>
      </c>
      <c r="QT78">
        <v>1.9125394858448348E-2</v>
      </c>
      <c r="QU78">
        <v>2.5793546169312367E-2</v>
      </c>
      <c r="QV78">
        <v>3.5009411423069764E-2</v>
      </c>
      <c r="QW78">
        <v>4.6851940851869542E-2</v>
      </c>
      <c r="QX78">
        <v>5.5758098092597991E-2</v>
      </c>
      <c r="QY78">
        <v>6.2300941445115283E-2</v>
      </c>
      <c r="QZ78">
        <v>6.6193936365405839E-2</v>
      </c>
      <c r="RA78">
        <v>7.1109069348588197E-2</v>
      </c>
      <c r="RB78">
        <v>7.6147491359817854E-2</v>
      </c>
      <c r="RD78">
        <v>1.4738707847272393E-2</v>
      </c>
      <c r="RE78">
        <v>1.8019572201026124E-2</v>
      </c>
      <c r="RF78">
        <v>2.1779187241945441E-2</v>
      </c>
      <c r="RG78">
        <v>2.6786232876013685E-2</v>
      </c>
      <c r="RH78">
        <v>3.8755008072769083E-2</v>
      </c>
      <c r="RI78">
        <v>5.6756529707084537E-2</v>
      </c>
      <c r="RJ78">
        <v>7.9525196055381039E-2</v>
      </c>
      <c r="RK78">
        <v>0.10870686148812909</v>
      </c>
      <c r="RL78">
        <v>0.14570482228376613</v>
      </c>
      <c r="RN78">
        <v>2.4154007281195315E-3</v>
      </c>
      <c r="RO78">
        <v>2.7415016444391292E-3</v>
      </c>
      <c r="RP78">
        <v>3.0804745781957154E-3</v>
      </c>
      <c r="RQ78">
        <v>3.4929860335748469E-3</v>
      </c>
      <c r="RR78">
        <v>4.0698210519328924E-3</v>
      </c>
      <c r="RS78">
        <v>5.1332809161269465E-3</v>
      </c>
      <c r="RT78">
        <v>6.9071414394971178E-3</v>
      </c>
      <c r="RU78">
        <v>8.7304639261022426E-3</v>
      </c>
      <c r="RV78">
        <v>1.1075383460127179E-2</v>
      </c>
      <c r="RX78">
        <v>4.3820642897330186E-3</v>
      </c>
      <c r="RY78">
        <v>4.7929619292191982E-3</v>
      </c>
      <c r="RZ78">
        <v>5.1785353147302798E-3</v>
      </c>
      <c r="SA78">
        <v>5.6367548155890788E-3</v>
      </c>
      <c r="SB78">
        <v>6.2544339527525741E-3</v>
      </c>
      <c r="SC78">
        <v>6.8912063907369953E-3</v>
      </c>
      <c r="SD78">
        <v>7.6320381532649648E-3</v>
      </c>
      <c r="SE78">
        <v>8.5092319846684049E-3</v>
      </c>
      <c r="SF78">
        <v>9.530032663459545E-3</v>
      </c>
      <c r="SH78">
        <v>3.5358439548501958E-2</v>
      </c>
      <c r="SI78">
        <v>3.522978778980073E-2</v>
      </c>
      <c r="SJ78">
        <v>3.5110841223362985E-2</v>
      </c>
      <c r="SK78">
        <v>3.1683005480647196E-2</v>
      </c>
      <c r="SL78">
        <v>1.050900549514727E-2</v>
      </c>
      <c r="SM78">
        <v>0</v>
      </c>
      <c r="SN78">
        <v>0</v>
      </c>
      <c r="SO78">
        <v>0</v>
      </c>
      <c r="SP78">
        <v>0</v>
      </c>
      <c r="SR78">
        <v>1.6562611384370689E-2</v>
      </c>
      <c r="SS78">
        <v>1.1715847138449963E-2</v>
      </c>
      <c r="ST78">
        <v>8.5913600571785303E-3</v>
      </c>
      <c r="SU78">
        <v>6.7390564714100518E-3</v>
      </c>
      <c r="SV78">
        <v>3.381701975962834E-3</v>
      </c>
      <c r="SW78">
        <v>2.5624798327955037E-4</v>
      </c>
      <c r="SX78">
        <v>0</v>
      </c>
      <c r="SY78">
        <v>0</v>
      </c>
      <c r="SZ78">
        <v>0</v>
      </c>
      <c r="TB78">
        <v>8.6365378612743141E-2</v>
      </c>
      <c r="TC78">
        <v>8.3807425267447125E-2</v>
      </c>
      <c r="TD78">
        <v>7.6771344185778329E-2</v>
      </c>
      <c r="TE78">
        <v>6.8052041148781078E-2</v>
      </c>
      <c r="TF78">
        <v>6.398185131381183E-2</v>
      </c>
      <c r="TG78">
        <v>6.1761465774537401E-2</v>
      </c>
      <c r="TH78">
        <v>5.6305323888094914E-2</v>
      </c>
      <c r="TI78">
        <v>5.0165195029917488E-2</v>
      </c>
      <c r="TJ78">
        <v>4.4774787760412452E-2</v>
      </c>
      <c r="TL78">
        <v>0.22742708019050845</v>
      </c>
      <c r="TM78">
        <v>0.14803110559887461</v>
      </c>
      <c r="TN78">
        <v>0.10189050981459977</v>
      </c>
      <c r="TO78">
        <v>9.5527799127630916E-2</v>
      </c>
      <c r="TP78">
        <v>7.6177464096846531E-2</v>
      </c>
      <c r="TQ78">
        <v>5.7218828327159056E-2</v>
      </c>
      <c r="TR78">
        <v>4.5615814565043537E-2</v>
      </c>
      <c r="TS78">
        <v>3.6356937435018222E-2</v>
      </c>
      <c r="TT78">
        <v>2.7875207157475268E-2</v>
      </c>
      <c r="TV78">
        <v>7.955403633441753E-2</v>
      </c>
      <c r="TW78">
        <v>8.5215961132303883E-2</v>
      </c>
      <c r="TX78">
        <v>8.7149705269394723E-2</v>
      </c>
      <c r="TY78">
        <v>9.6732067416290327E-2</v>
      </c>
      <c r="TZ78">
        <v>0.10052364530611235</v>
      </c>
      <c r="UA78">
        <v>9.3786470733695393E-2</v>
      </c>
      <c r="UB78">
        <v>0.10084981418523847</v>
      </c>
      <c r="UC78">
        <v>0.12254989187359554</v>
      </c>
      <c r="UD78">
        <v>8.9546535446179229E-2</v>
      </c>
      <c r="UF78">
        <v>0.22960783200617321</v>
      </c>
      <c r="UG78">
        <v>0.27362145595416659</v>
      </c>
      <c r="UH78">
        <v>0.31745712406153598</v>
      </c>
      <c r="UI78">
        <v>0.33750975155787244</v>
      </c>
      <c r="UJ78">
        <v>0.34823561267330339</v>
      </c>
      <c r="UK78">
        <v>0.36796791037940635</v>
      </c>
      <c r="UL78">
        <v>0.34577529151866382</v>
      </c>
      <c r="UM78">
        <v>0.26148173387105245</v>
      </c>
      <c r="UN78">
        <v>0.25788762625540701</v>
      </c>
      <c r="UP78">
        <v>1.9125394858448348E-2</v>
      </c>
      <c r="UQ78">
        <v>2.5793546169312367E-2</v>
      </c>
      <c r="UR78">
        <v>3.5009411423069764E-2</v>
      </c>
      <c r="US78">
        <v>4.6851940851869542E-2</v>
      </c>
      <c r="UT78">
        <v>5.5758098092597991E-2</v>
      </c>
      <c r="UU78">
        <v>6.2300941445115283E-2</v>
      </c>
      <c r="UV78">
        <v>6.6193936365405839E-2</v>
      </c>
      <c r="UW78">
        <v>7.1109069348588197E-2</v>
      </c>
      <c r="UX78">
        <v>7.6147491359817854E-2</v>
      </c>
      <c r="UZ78">
        <v>1.4738707847272393E-2</v>
      </c>
      <c r="VA78">
        <v>1.8019572201026124E-2</v>
      </c>
      <c r="VB78">
        <v>2.1779187241945441E-2</v>
      </c>
      <c r="VC78">
        <v>2.6786232876013685E-2</v>
      </c>
      <c r="VD78">
        <v>3.8755008072769083E-2</v>
      </c>
      <c r="VE78">
        <v>5.6756529707084537E-2</v>
      </c>
      <c r="VF78">
        <v>7.9525196055381039E-2</v>
      </c>
      <c r="VG78">
        <v>0.10870686148812909</v>
      </c>
      <c r="VH78">
        <v>0.14570482228376613</v>
      </c>
      <c r="VJ78">
        <v>2.4154007281195315E-3</v>
      </c>
      <c r="VK78">
        <v>2.7415016444391292E-3</v>
      </c>
      <c r="VL78">
        <v>3.0804745781957154E-3</v>
      </c>
      <c r="VM78">
        <v>3.4929860335748469E-3</v>
      </c>
      <c r="VN78">
        <v>4.0698210519328924E-3</v>
      </c>
      <c r="VO78">
        <v>5.1332809161269465E-3</v>
      </c>
      <c r="VP78">
        <v>6.9071414394971178E-3</v>
      </c>
      <c r="VQ78">
        <v>8.7304639261022426E-3</v>
      </c>
      <c r="VR78">
        <v>1.1075383460127179E-2</v>
      </c>
      <c r="VT78">
        <v>4.3820642897330186E-3</v>
      </c>
      <c r="VU78">
        <v>4.7929619292191982E-3</v>
      </c>
      <c r="VV78">
        <v>5.1785353147302798E-3</v>
      </c>
      <c r="VW78">
        <v>5.6367548155890788E-3</v>
      </c>
      <c r="VX78">
        <v>6.2544339527525741E-3</v>
      </c>
      <c r="VY78">
        <v>6.8912063907369953E-3</v>
      </c>
      <c r="VZ78">
        <v>7.6320381532649648E-3</v>
      </c>
      <c r="WA78">
        <v>8.5092319846684049E-3</v>
      </c>
      <c r="WB78">
        <v>9.530032663459545E-3</v>
      </c>
      <c r="WC78">
        <v>1.1926932238317508E-2</v>
      </c>
    </row>
    <row r="79" spans="2:601">
      <c r="B79">
        <v>4.1130605184058276E-2</v>
      </c>
      <c r="C79">
        <v>4.1123138940881349E-2</v>
      </c>
      <c r="D79">
        <v>4.0911428991347185E-2</v>
      </c>
      <c r="E79">
        <v>3.3813989226403572E-2</v>
      </c>
      <c r="F79">
        <v>8.5000174726292607E-3</v>
      </c>
      <c r="G79">
        <v>0</v>
      </c>
      <c r="H79">
        <v>0</v>
      </c>
      <c r="I79">
        <v>0</v>
      </c>
      <c r="J79">
        <v>0</v>
      </c>
      <c r="L79">
        <v>1.5003790041156973E-2</v>
      </c>
      <c r="M79">
        <v>1.0384893874184566E-2</v>
      </c>
      <c r="N79">
        <v>7.4772087498385011E-3</v>
      </c>
      <c r="O79">
        <v>5.8315331617419704E-3</v>
      </c>
      <c r="P79">
        <v>2.8923115205961095E-3</v>
      </c>
      <c r="Q79">
        <v>2.2307580757323459E-4</v>
      </c>
      <c r="R79">
        <v>0</v>
      </c>
      <c r="S79">
        <v>0</v>
      </c>
      <c r="T79">
        <v>0</v>
      </c>
      <c r="V79">
        <v>8.5261065731885577E-2</v>
      </c>
      <c r="W79">
        <v>7.7706075077801293E-2</v>
      </c>
      <c r="X79">
        <v>6.5661773633727008E-2</v>
      </c>
      <c r="Y79">
        <v>5.6378236624735144E-2</v>
      </c>
      <c r="Z79">
        <v>5.3568792604211705E-2</v>
      </c>
      <c r="AA79">
        <v>5.3959409617070901E-2</v>
      </c>
      <c r="AB79">
        <v>5.3885779937975595E-2</v>
      </c>
      <c r="AC79">
        <v>5.1681989859770107E-2</v>
      </c>
      <c r="AD79">
        <v>4.9921030395138122E-2</v>
      </c>
      <c r="AF79">
        <v>0.21576390218512498</v>
      </c>
      <c r="AG79">
        <v>0.14114694055933841</v>
      </c>
      <c r="AH79">
        <v>0.10005717249461125</v>
      </c>
      <c r="AI79">
        <v>9.6388838619880637E-2</v>
      </c>
      <c r="AJ79">
        <v>7.4628498354119402E-2</v>
      </c>
      <c r="AK79">
        <v>5.5703226807950763E-2</v>
      </c>
      <c r="AL79">
        <v>4.457710777005032E-2</v>
      </c>
      <c r="AM79">
        <v>3.5169789309002344E-2</v>
      </c>
      <c r="AN79">
        <v>2.6449968804945701E-2</v>
      </c>
      <c r="AP79">
        <v>8.4019356647082349E-2</v>
      </c>
      <c r="AQ79">
        <v>8.5577096301367797E-2</v>
      </c>
      <c r="AR79">
        <v>8.0279082748453148E-2</v>
      </c>
      <c r="AS79">
        <v>8.311188056422146E-2</v>
      </c>
      <c r="AT79">
        <v>7.9878835879758775E-2</v>
      </c>
      <c r="AU79">
        <v>6.510861408541431E-2</v>
      </c>
      <c r="AV79">
        <v>7.1388237718108483E-2</v>
      </c>
      <c r="AW79">
        <v>0.1114146031621214</v>
      </c>
      <c r="AX79">
        <v>8.6179132263217356E-2</v>
      </c>
      <c r="AZ79">
        <v>0.31420768712717906</v>
      </c>
      <c r="BA79">
        <v>0.38113011377253619</v>
      </c>
      <c r="BB79">
        <v>0.43093357911125207</v>
      </c>
      <c r="BC79">
        <v>0.44969513513144194</v>
      </c>
      <c r="BD79">
        <v>0.37071525500100705</v>
      </c>
      <c r="BE79">
        <v>0.25821078997760116</v>
      </c>
      <c r="BF79">
        <v>0.43230515508517364</v>
      </c>
      <c r="BG79">
        <v>0.30471846107043266</v>
      </c>
      <c r="BH79">
        <v>0.25765479975423089</v>
      </c>
      <c r="BJ79">
        <v>1.8691748296326541E-2</v>
      </c>
      <c r="BK79">
        <v>2.5436658330281144E-2</v>
      </c>
      <c r="BL79">
        <v>3.3588748139349492E-2</v>
      </c>
      <c r="BM79">
        <v>4.3700684986683641E-2</v>
      </c>
      <c r="BN79">
        <v>5.4578216269084594E-2</v>
      </c>
      <c r="BO79">
        <v>5.9847313680723532E-2</v>
      </c>
      <c r="BP79">
        <v>6.4787136308104606E-2</v>
      </c>
      <c r="BQ79">
        <v>7.09577064097624E-2</v>
      </c>
      <c r="BR79">
        <v>7.7037544600225785E-2</v>
      </c>
      <c r="BT79">
        <v>1.9231910912243633E-2</v>
      </c>
      <c r="BU79">
        <v>2.3780406704466166E-2</v>
      </c>
      <c r="BV79">
        <v>2.8978957198299019E-2</v>
      </c>
      <c r="BW79">
        <v>3.5519274315370553E-2</v>
      </c>
      <c r="BX79">
        <v>4.4129171412925237E-2</v>
      </c>
      <c r="BY79">
        <v>6.8472744458798557E-2</v>
      </c>
      <c r="BZ79">
        <v>9.8979285418554552E-2</v>
      </c>
      <c r="CA79">
        <v>0.13700117385904423</v>
      </c>
      <c r="CB79">
        <v>0.19187906465102186</v>
      </c>
      <c r="CD79">
        <v>2.13933042597092E-3</v>
      </c>
      <c r="CE79">
        <v>2.448263722856388E-3</v>
      </c>
      <c r="CF79">
        <v>2.790936068613077E-3</v>
      </c>
      <c r="CG79">
        <v>3.2290446279829E-3</v>
      </c>
      <c r="CH79">
        <v>3.725480551077757E-3</v>
      </c>
      <c r="CI79">
        <v>4.4994498269872382E-3</v>
      </c>
      <c r="CJ79">
        <v>5.6843238505912214E-3</v>
      </c>
      <c r="CK79">
        <v>7.8783825062937012E-3</v>
      </c>
      <c r="CL79">
        <v>1.0609472706331122E-2</v>
      </c>
      <c r="CN79">
        <v>6.1277250593277949E-3</v>
      </c>
      <c r="CO79">
        <v>6.6924881478677934E-3</v>
      </c>
      <c r="CP79">
        <v>7.3428731165067198E-3</v>
      </c>
      <c r="CQ79">
        <v>8.0736265428950644E-3</v>
      </c>
      <c r="CR79">
        <v>8.8955399345074949E-3</v>
      </c>
      <c r="CS79">
        <v>9.8437130926639759E-3</v>
      </c>
      <c r="CT79">
        <v>1.0899501451446726E-2</v>
      </c>
      <c r="CU79">
        <v>1.2047540653150531E-2</v>
      </c>
      <c r="CV79">
        <v>1.3238800379098744E-2</v>
      </c>
      <c r="CX79">
        <v>4.1130605184058276E-2</v>
      </c>
      <c r="CY79">
        <v>4.1123138940881349E-2</v>
      </c>
      <c r="CZ79">
        <v>4.0911428991347185E-2</v>
      </c>
      <c r="DA79">
        <v>3.3813989226403572E-2</v>
      </c>
      <c r="DB79">
        <v>8.5000174726292607E-3</v>
      </c>
      <c r="DC79">
        <v>0</v>
      </c>
      <c r="DD79">
        <v>0</v>
      </c>
      <c r="DE79">
        <v>0</v>
      </c>
      <c r="DF79">
        <v>0</v>
      </c>
      <c r="DH79">
        <v>1.5003790041156973E-2</v>
      </c>
      <c r="DI79">
        <v>1.0384893874184566E-2</v>
      </c>
      <c r="DJ79">
        <v>7.4772087498385011E-3</v>
      </c>
      <c r="DK79">
        <v>5.8315331617419704E-3</v>
      </c>
      <c r="DL79">
        <v>2.8923115205961095E-3</v>
      </c>
      <c r="DM79">
        <v>2.2307580757323459E-4</v>
      </c>
      <c r="DN79">
        <v>0</v>
      </c>
      <c r="DO79">
        <v>0</v>
      </c>
      <c r="DP79">
        <v>0</v>
      </c>
      <c r="DR79">
        <v>8.5261065731885577E-2</v>
      </c>
      <c r="DS79">
        <v>7.7706075077801293E-2</v>
      </c>
      <c r="DT79">
        <v>6.5661773633727008E-2</v>
      </c>
      <c r="DU79">
        <v>5.6378236624735144E-2</v>
      </c>
      <c r="DV79">
        <v>5.3568792604211705E-2</v>
      </c>
      <c r="DW79">
        <v>5.3959409617070901E-2</v>
      </c>
      <c r="DX79">
        <v>5.3885779937975595E-2</v>
      </c>
      <c r="DY79">
        <v>5.1681989859770107E-2</v>
      </c>
      <c r="DZ79">
        <v>4.9921030395138122E-2</v>
      </c>
      <c r="EB79">
        <v>0.21576390218512498</v>
      </c>
      <c r="EC79">
        <v>0.14114694055933841</v>
      </c>
      <c r="ED79">
        <v>0.10005717249461125</v>
      </c>
      <c r="EE79">
        <v>9.6388838619880637E-2</v>
      </c>
      <c r="EF79">
        <v>7.4628498354119402E-2</v>
      </c>
      <c r="EG79">
        <v>5.5703226807950763E-2</v>
      </c>
      <c r="EH79">
        <v>4.457710777005032E-2</v>
      </c>
      <c r="EI79">
        <v>3.5169789309002344E-2</v>
      </c>
      <c r="EJ79">
        <v>2.6449968804945701E-2</v>
      </c>
      <c r="EL79">
        <v>8.4019356647082349E-2</v>
      </c>
      <c r="EM79">
        <v>8.5577096301367797E-2</v>
      </c>
      <c r="EN79">
        <v>8.0279082748453148E-2</v>
      </c>
      <c r="EO79">
        <v>8.311188056422146E-2</v>
      </c>
      <c r="EP79">
        <v>7.9878835879758775E-2</v>
      </c>
      <c r="EQ79">
        <v>6.510861408541431E-2</v>
      </c>
      <c r="ER79">
        <v>7.1388237718108483E-2</v>
      </c>
      <c r="ES79">
        <v>0.1114146031621214</v>
      </c>
      <c r="ET79">
        <v>8.6179132263217356E-2</v>
      </c>
      <c r="EV79">
        <v>0.31420768712717906</v>
      </c>
      <c r="EW79">
        <v>0.38113011377253619</v>
      </c>
      <c r="EX79">
        <v>0.43093357911125207</v>
      </c>
      <c r="EY79">
        <v>0.44969513513144194</v>
      </c>
      <c r="EZ79">
        <v>0.37071525500100705</v>
      </c>
      <c r="FA79">
        <v>0.25821078997760116</v>
      </c>
      <c r="FB79">
        <v>0.43230515508517364</v>
      </c>
      <c r="FC79">
        <v>0.30471846107043266</v>
      </c>
      <c r="FD79">
        <v>0.25765479975423089</v>
      </c>
      <c r="FF79">
        <v>1.8691748296326541E-2</v>
      </c>
      <c r="FG79">
        <v>2.5436658330281144E-2</v>
      </c>
      <c r="FH79">
        <v>3.3588748139349492E-2</v>
      </c>
      <c r="FI79">
        <v>4.3700684986683641E-2</v>
      </c>
      <c r="FJ79">
        <v>5.4578216269084594E-2</v>
      </c>
      <c r="FK79">
        <v>5.9847313680723532E-2</v>
      </c>
      <c r="FL79">
        <v>6.4787136308104606E-2</v>
      </c>
      <c r="FM79">
        <v>7.09577064097624E-2</v>
      </c>
      <c r="FN79">
        <v>7.7037544600225785E-2</v>
      </c>
      <c r="FP79">
        <v>1.9231910912243633E-2</v>
      </c>
      <c r="FQ79">
        <v>2.3780406704466166E-2</v>
      </c>
      <c r="FR79">
        <v>2.8978957198299019E-2</v>
      </c>
      <c r="FS79">
        <v>3.5519274315370553E-2</v>
      </c>
      <c r="FT79">
        <v>4.4129171412925237E-2</v>
      </c>
      <c r="FU79">
        <v>6.8472744458798557E-2</v>
      </c>
      <c r="FV79">
        <v>9.8979285418554552E-2</v>
      </c>
      <c r="FW79">
        <v>0.13700117385904423</v>
      </c>
      <c r="FX79">
        <v>0.19187906465102186</v>
      </c>
      <c r="FZ79">
        <v>2.13933042597092E-3</v>
      </c>
      <c r="GA79">
        <v>2.448263722856388E-3</v>
      </c>
      <c r="GB79">
        <v>2.790936068613077E-3</v>
      </c>
      <c r="GC79">
        <v>3.2290446279829E-3</v>
      </c>
      <c r="GD79">
        <v>3.725480551077757E-3</v>
      </c>
      <c r="GE79">
        <v>4.4994498269872382E-3</v>
      </c>
      <c r="GF79">
        <v>5.6843238505912214E-3</v>
      </c>
      <c r="GG79">
        <v>7.8783825062937012E-3</v>
      </c>
      <c r="GH79">
        <v>1.0609472706331122E-2</v>
      </c>
      <c r="GJ79">
        <v>6.1277250593277949E-3</v>
      </c>
      <c r="GK79">
        <v>6.6924881478677934E-3</v>
      </c>
      <c r="GL79">
        <v>7.3428731165067198E-3</v>
      </c>
      <c r="GM79">
        <v>8.0736265428950644E-3</v>
      </c>
      <c r="GN79">
        <v>8.8955399345074949E-3</v>
      </c>
      <c r="GO79">
        <v>9.8437130926639759E-3</v>
      </c>
      <c r="GP79">
        <v>1.0899501451446726E-2</v>
      </c>
      <c r="GQ79">
        <v>1.2047540653150531E-2</v>
      </c>
      <c r="GR79">
        <v>1.3238800379098744E-2</v>
      </c>
      <c r="GT79">
        <v>2.5470223908512224E-2</v>
      </c>
      <c r="GU79">
        <v>2.5823360740809282E-2</v>
      </c>
      <c r="GV79">
        <v>2.6962561761738373E-2</v>
      </c>
      <c r="GW79">
        <v>2.3823038318242683E-2</v>
      </c>
      <c r="GX79">
        <v>6.3957871127975604E-3</v>
      </c>
      <c r="GY79">
        <v>0</v>
      </c>
      <c r="GZ79">
        <v>0</v>
      </c>
      <c r="HA79">
        <v>0</v>
      </c>
      <c r="HB79">
        <v>0</v>
      </c>
      <c r="HD79">
        <v>2.8902523656110231E-3</v>
      </c>
      <c r="HE79">
        <v>2.1738608601630078E-3</v>
      </c>
      <c r="HF79">
        <v>1.7614727946047683E-3</v>
      </c>
      <c r="HG79">
        <v>1.5569610339418261E-3</v>
      </c>
      <c r="HH79">
        <v>9.0237641869405716E-4</v>
      </c>
      <c r="HI79">
        <v>8.6053489757562058E-5</v>
      </c>
      <c r="HJ79">
        <v>0</v>
      </c>
      <c r="HK79">
        <v>0</v>
      </c>
      <c r="HL79">
        <v>0</v>
      </c>
      <c r="HN79">
        <v>6.9702199366261847E-2</v>
      </c>
      <c r="HO79">
        <v>7.2400524635580624E-2</v>
      </c>
      <c r="HP79">
        <v>6.734532002104647E-2</v>
      </c>
      <c r="HQ79">
        <v>5.8787682841450424E-2</v>
      </c>
      <c r="HR79">
        <v>5.3378322185919549E-2</v>
      </c>
      <c r="HS79">
        <v>4.6714286961858711E-2</v>
      </c>
      <c r="HT79">
        <v>4.0452517686271477E-2</v>
      </c>
      <c r="HU79">
        <v>3.5622155918922253E-2</v>
      </c>
      <c r="HV79">
        <v>3.2507461565050563E-2</v>
      </c>
      <c r="HX79">
        <v>0.10546865253879641</v>
      </c>
      <c r="HY79">
        <v>9.3860930576195503E-2</v>
      </c>
      <c r="HZ79">
        <v>5.3781151562438248E-2</v>
      </c>
      <c r="IA79">
        <v>2.5425486310464571E-2</v>
      </c>
      <c r="IB79">
        <v>1.9112961533038507E-2</v>
      </c>
      <c r="IC79">
        <v>1.2367860043827783E-2</v>
      </c>
      <c r="ID79">
        <v>8.0685580513837844E-3</v>
      </c>
      <c r="IE79">
        <v>6.0878911218269008E-3</v>
      </c>
      <c r="IF79">
        <v>5.0162305007305386E-3</v>
      </c>
      <c r="IH79">
        <v>5.2727595995278882E-2</v>
      </c>
      <c r="II79">
        <v>5.5725896417720522E-2</v>
      </c>
      <c r="IJ79">
        <v>5.5332892763084097E-2</v>
      </c>
      <c r="IK79">
        <v>6.2392802374454409E-2</v>
      </c>
      <c r="IL79">
        <v>6.9153515354359138E-2</v>
      </c>
      <c r="IM79">
        <v>6.4877112415199403E-2</v>
      </c>
      <c r="IN79">
        <v>7.4439168885622201E-2</v>
      </c>
      <c r="IO79">
        <v>0.11427123712535438</v>
      </c>
      <c r="IP79">
        <v>8.0295065504839488E-2</v>
      </c>
      <c r="IR79">
        <v>6.0871866389112843E-2</v>
      </c>
      <c r="IS79">
        <v>7.228123842230072E-2</v>
      </c>
      <c r="IT79">
        <v>7.459460980327666E-2</v>
      </c>
      <c r="IU79">
        <v>8.139584384769559E-2</v>
      </c>
      <c r="IV79">
        <v>8.231039120537903E-2</v>
      </c>
      <c r="IW79">
        <v>6.6129870024176363E-2</v>
      </c>
      <c r="IX79">
        <v>0.11403362629886776</v>
      </c>
      <c r="IY79">
        <v>0.16378745601255607</v>
      </c>
      <c r="IZ79">
        <v>0.17133718362240061</v>
      </c>
      <c r="JB79">
        <v>2.2227417931119452E-2</v>
      </c>
      <c r="JC79">
        <v>2.7104922640109105E-2</v>
      </c>
      <c r="JD79">
        <v>3.2507591873459432E-2</v>
      </c>
      <c r="JE79">
        <v>3.8926922987297524E-2</v>
      </c>
      <c r="JF79">
        <v>4.3406577343869844E-2</v>
      </c>
      <c r="JG79">
        <v>4.503175185313172E-2</v>
      </c>
      <c r="JH79">
        <v>4.5644612366292685E-2</v>
      </c>
      <c r="JI79">
        <v>4.6764476057513452E-2</v>
      </c>
      <c r="JJ79">
        <v>4.8375886569790583E-2</v>
      </c>
      <c r="JL79">
        <v>9.0643950422722632E-3</v>
      </c>
      <c r="JM79">
        <v>1.0424544188659995E-2</v>
      </c>
      <c r="JN79">
        <v>1.1924097648473264E-2</v>
      </c>
      <c r="JO79">
        <v>1.3814918090603494E-2</v>
      </c>
      <c r="JP79">
        <v>1.7023222919164707E-2</v>
      </c>
      <c r="JQ79">
        <v>2.1362909729083873E-2</v>
      </c>
      <c r="JR79">
        <v>2.6426479330533669E-2</v>
      </c>
      <c r="JS79">
        <v>3.2274589175651507E-2</v>
      </c>
      <c r="JT79">
        <v>4.0165878783455192E-2</v>
      </c>
      <c r="JV79">
        <v>2.5014184596457169E-3</v>
      </c>
      <c r="JW79">
        <v>3.0598308175052232E-3</v>
      </c>
      <c r="JX79">
        <v>3.8125070310180359E-3</v>
      </c>
      <c r="JY79">
        <v>4.7169558718371928E-3</v>
      </c>
      <c r="JZ79">
        <v>5.7277510541501667E-3</v>
      </c>
      <c r="KA79">
        <v>7.193116871541571E-3</v>
      </c>
      <c r="KB79">
        <v>9.2170835564319119E-3</v>
      </c>
      <c r="KC79">
        <v>1.151484260648696E-2</v>
      </c>
      <c r="KD79">
        <v>1.4295827712245119E-2</v>
      </c>
      <c r="KF79">
        <v>3.7491566135543614E-3</v>
      </c>
      <c r="KG79">
        <v>3.9673044891194702E-3</v>
      </c>
      <c r="KH79">
        <v>4.2156957163522095E-3</v>
      </c>
      <c r="KI79">
        <v>4.4865548453007506E-3</v>
      </c>
      <c r="KJ79">
        <v>4.7809589233954088E-3</v>
      </c>
      <c r="KK79">
        <v>5.111547608905859E-3</v>
      </c>
      <c r="KL79">
        <v>5.5920119286371698E-3</v>
      </c>
      <c r="KM79">
        <v>6.1660576881277709E-3</v>
      </c>
      <c r="KN79">
        <v>6.8328182516359413E-3</v>
      </c>
      <c r="KP79">
        <v>2.5470223908512224E-2</v>
      </c>
      <c r="KQ79">
        <v>2.5823360740809282E-2</v>
      </c>
      <c r="KR79">
        <v>2.6962561761738373E-2</v>
      </c>
      <c r="KS79">
        <v>2.3823038318242683E-2</v>
      </c>
      <c r="KT79">
        <v>6.3957871127975604E-3</v>
      </c>
      <c r="KU79">
        <v>0</v>
      </c>
      <c r="KV79">
        <v>0</v>
      </c>
      <c r="KW79">
        <v>0</v>
      </c>
      <c r="KX79">
        <v>0</v>
      </c>
      <c r="KZ79">
        <v>2.8902523656110231E-3</v>
      </c>
      <c r="LA79">
        <v>2.1738608601630078E-3</v>
      </c>
      <c r="LB79">
        <v>1.7614727946047683E-3</v>
      </c>
      <c r="LC79">
        <v>1.5569610339418261E-3</v>
      </c>
      <c r="LD79">
        <v>9.0237641869405716E-4</v>
      </c>
      <c r="LE79">
        <v>8.6053489757562058E-5</v>
      </c>
      <c r="LF79">
        <v>0</v>
      </c>
      <c r="LG79">
        <v>0</v>
      </c>
      <c r="LH79">
        <v>0</v>
      </c>
      <c r="LJ79">
        <v>6.9702199366261847E-2</v>
      </c>
      <c r="LK79">
        <v>7.2400524635580624E-2</v>
      </c>
      <c r="LL79">
        <v>6.734532002104647E-2</v>
      </c>
      <c r="LM79">
        <v>5.8787682841450424E-2</v>
      </c>
      <c r="LN79">
        <v>5.3378322185919549E-2</v>
      </c>
      <c r="LO79">
        <v>4.6714286961858711E-2</v>
      </c>
      <c r="LP79">
        <v>4.0452517686271477E-2</v>
      </c>
      <c r="LQ79">
        <v>3.5622155918922253E-2</v>
      </c>
      <c r="LR79">
        <v>3.2507461565050563E-2</v>
      </c>
      <c r="LT79">
        <v>0.10546865253879641</v>
      </c>
      <c r="LU79">
        <v>9.3860930576195503E-2</v>
      </c>
      <c r="LV79">
        <v>5.3781151562438248E-2</v>
      </c>
      <c r="LW79">
        <v>2.5425486310464571E-2</v>
      </c>
      <c r="LX79">
        <v>1.9112961533038507E-2</v>
      </c>
      <c r="LY79">
        <v>1.2367860043827783E-2</v>
      </c>
      <c r="LZ79">
        <v>8.0685580513837844E-3</v>
      </c>
      <c r="MA79">
        <v>6.0878911218269008E-3</v>
      </c>
      <c r="MB79">
        <v>5.0162305007305386E-3</v>
      </c>
      <c r="MD79">
        <v>5.2727595995278882E-2</v>
      </c>
      <c r="ME79">
        <v>5.5725896417720522E-2</v>
      </c>
      <c r="MF79">
        <v>5.5332892763084097E-2</v>
      </c>
      <c r="MG79">
        <v>6.2392802374454409E-2</v>
      </c>
      <c r="MH79">
        <v>6.9153515354359138E-2</v>
      </c>
      <c r="MI79">
        <v>6.4877112415199403E-2</v>
      </c>
      <c r="MJ79">
        <v>7.4439168885622201E-2</v>
      </c>
      <c r="MK79">
        <v>0.11427123712535438</v>
      </c>
      <c r="ML79">
        <v>8.0295065504839488E-2</v>
      </c>
      <c r="MN79">
        <v>6.0871866389112843E-2</v>
      </c>
      <c r="MO79">
        <v>7.228123842230072E-2</v>
      </c>
      <c r="MP79">
        <v>7.459460980327666E-2</v>
      </c>
      <c r="MQ79">
        <v>8.139584384769559E-2</v>
      </c>
      <c r="MR79">
        <v>8.231039120537903E-2</v>
      </c>
      <c r="MS79">
        <v>6.6129870024176363E-2</v>
      </c>
      <c r="MT79">
        <v>0.11403362629886776</v>
      </c>
      <c r="MU79">
        <v>0.16378745601255607</v>
      </c>
      <c r="MV79">
        <v>0.17133718362240061</v>
      </c>
      <c r="MX79">
        <v>2.2227417931119452E-2</v>
      </c>
      <c r="MY79">
        <v>2.7104922640109105E-2</v>
      </c>
      <c r="MZ79">
        <v>3.2507591873459432E-2</v>
      </c>
      <c r="NA79">
        <v>3.8926922987297524E-2</v>
      </c>
      <c r="NB79">
        <v>4.3406577343869844E-2</v>
      </c>
      <c r="NC79">
        <v>4.503175185313172E-2</v>
      </c>
      <c r="ND79">
        <v>4.5644612366292685E-2</v>
      </c>
      <c r="NE79">
        <v>4.6764476057513452E-2</v>
      </c>
      <c r="NF79">
        <v>4.8375886569790583E-2</v>
      </c>
      <c r="NH79">
        <v>9.0643950422722632E-3</v>
      </c>
      <c r="NI79">
        <v>1.0424544188659995E-2</v>
      </c>
      <c r="NJ79">
        <v>1.1924097648473264E-2</v>
      </c>
      <c r="NK79">
        <v>1.3814918090603494E-2</v>
      </c>
      <c r="NL79">
        <v>1.7023222919164707E-2</v>
      </c>
      <c r="NM79">
        <v>2.1362909729083873E-2</v>
      </c>
      <c r="NN79">
        <v>2.6426479330533669E-2</v>
      </c>
      <c r="NO79">
        <v>3.2274589175651507E-2</v>
      </c>
      <c r="NP79">
        <v>4.0165878783455192E-2</v>
      </c>
      <c r="NR79">
        <v>2.5014184596457169E-3</v>
      </c>
      <c r="NS79">
        <v>3.0598308175052232E-3</v>
      </c>
      <c r="NT79">
        <v>3.8125070310180359E-3</v>
      </c>
      <c r="NU79">
        <v>4.7169558718371928E-3</v>
      </c>
      <c r="NV79">
        <v>5.7277510541501667E-3</v>
      </c>
      <c r="NW79">
        <v>7.193116871541571E-3</v>
      </c>
      <c r="NX79">
        <v>9.2170835564319119E-3</v>
      </c>
      <c r="NY79">
        <v>1.151484260648696E-2</v>
      </c>
      <c r="NZ79">
        <v>1.4295827712245119E-2</v>
      </c>
      <c r="OB79">
        <v>3.7491566135543614E-3</v>
      </c>
      <c r="OC79">
        <v>3.9673044891194702E-3</v>
      </c>
      <c r="OD79">
        <v>4.2156957163522095E-3</v>
      </c>
      <c r="OE79">
        <v>4.4865548453007506E-3</v>
      </c>
      <c r="OF79">
        <v>4.7809589233954088E-3</v>
      </c>
      <c r="OG79">
        <v>5.111547608905859E-3</v>
      </c>
      <c r="OH79">
        <v>5.5920119286371698E-3</v>
      </c>
      <c r="OI79">
        <v>6.1660576881277709E-3</v>
      </c>
      <c r="OJ79">
        <v>6.8328182516359413E-3</v>
      </c>
      <c r="OL79">
        <v>3.4453831713225629E-2</v>
      </c>
      <c r="OM79">
        <v>3.4881854348259141E-2</v>
      </c>
      <c r="ON79">
        <v>3.6232612827241141E-2</v>
      </c>
      <c r="OO79">
        <v>3.1407192805093548E-2</v>
      </c>
      <c r="OP79">
        <v>8.2694373084091499E-3</v>
      </c>
      <c r="OQ79">
        <v>0</v>
      </c>
      <c r="OR79">
        <v>0</v>
      </c>
      <c r="OS79">
        <v>0</v>
      </c>
      <c r="OT79">
        <v>0</v>
      </c>
      <c r="OV79">
        <v>8.2858254005320868E-3</v>
      </c>
      <c r="OW79">
        <v>5.7084066860456518E-3</v>
      </c>
      <c r="OX79">
        <v>4.2596752366202582E-3</v>
      </c>
      <c r="OY79">
        <v>3.2200661203760981E-3</v>
      </c>
      <c r="OZ79">
        <v>1.5501421758680764E-3</v>
      </c>
      <c r="PA79">
        <v>1.5229851093271658E-4</v>
      </c>
      <c r="PB79">
        <v>0</v>
      </c>
      <c r="PC79">
        <v>0</v>
      </c>
      <c r="PD79">
        <v>0</v>
      </c>
      <c r="PF79">
        <v>7.7567154751040895E-2</v>
      </c>
      <c r="PG79">
        <v>7.2407058697361318E-2</v>
      </c>
      <c r="PH79">
        <v>6.3516923448095813E-2</v>
      </c>
      <c r="PI79">
        <v>5.6761019342722728E-2</v>
      </c>
      <c r="PJ79">
        <v>5.4348621221937898E-2</v>
      </c>
      <c r="PK79">
        <v>5.2271330868643807E-2</v>
      </c>
      <c r="PL79">
        <v>4.9793170714911933E-2</v>
      </c>
      <c r="PM79">
        <v>4.5587623788165089E-2</v>
      </c>
      <c r="PN79">
        <v>4.2544979931282936E-2</v>
      </c>
      <c r="PP79">
        <v>8.4927630973129151E-2</v>
      </c>
      <c r="PQ79">
        <v>5.852881552017173E-2</v>
      </c>
      <c r="PR79">
        <v>4.9755064091543982E-2</v>
      </c>
      <c r="PS79">
        <v>4.6779411273980824E-2</v>
      </c>
      <c r="PT79">
        <v>3.4889170309772455E-2</v>
      </c>
      <c r="PU79">
        <v>2.7080163453547489E-2</v>
      </c>
      <c r="PV79">
        <v>2.2712966901189294E-2</v>
      </c>
      <c r="PW79">
        <v>1.6953587969937896E-2</v>
      </c>
      <c r="PX79">
        <v>1.4000422797705258E-2</v>
      </c>
      <c r="PZ79">
        <v>7.0467088493698496E-2</v>
      </c>
      <c r="QA79">
        <v>7.2932706234239697E-2</v>
      </c>
      <c r="QB79">
        <v>7.0812533192423324E-2</v>
      </c>
      <c r="QC79">
        <v>7.6799557548115613E-2</v>
      </c>
      <c r="QD79">
        <v>7.7379887758297919E-2</v>
      </c>
      <c r="QE79">
        <v>6.6056433852408766E-2</v>
      </c>
      <c r="QF79">
        <v>7.1872931552148911E-2</v>
      </c>
      <c r="QG79">
        <v>0.10777523098178242</v>
      </c>
      <c r="QH79">
        <v>8.0302312039603363E-2</v>
      </c>
      <c r="QJ79">
        <v>0.17841506981100153</v>
      </c>
      <c r="QK79">
        <v>0.20173871557668061</v>
      </c>
      <c r="QL79">
        <v>0.20773142194493424</v>
      </c>
      <c r="QM79">
        <v>0.22912905818283325</v>
      </c>
      <c r="QN79">
        <v>0.18022348570151228</v>
      </c>
      <c r="QO79">
        <v>0.1207147460558831</v>
      </c>
      <c r="QP79">
        <v>0.2098062486813729</v>
      </c>
      <c r="QQ79">
        <v>0.15152623427623402</v>
      </c>
      <c r="QR79">
        <v>0.10684064552120005</v>
      </c>
      <c r="QT79">
        <v>2.1823699192267003E-2</v>
      </c>
      <c r="QU79">
        <v>2.8595827672006885E-2</v>
      </c>
      <c r="QV79">
        <v>3.7735984032281317E-2</v>
      </c>
      <c r="QW79">
        <v>4.6040901652307356E-2</v>
      </c>
      <c r="QX79">
        <v>5.3512317210483731E-2</v>
      </c>
      <c r="QY79">
        <v>5.8223834263055323E-2</v>
      </c>
      <c r="QZ79">
        <v>6.0175747608320139E-2</v>
      </c>
      <c r="RA79">
        <v>6.2842661985669915E-2</v>
      </c>
      <c r="RB79">
        <v>6.5345508132434435E-2</v>
      </c>
      <c r="RD79">
        <v>1.3478262841403328E-2</v>
      </c>
      <c r="RE79">
        <v>1.6443059697661255E-2</v>
      </c>
      <c r="RF79">
        <v>2.0086713350989407E-2</v>
      </c>
      <c r="RG79">
        <v>2.4516099050490191E-2</v>
      </c>
      <c r="RH79">
        <v>3.0127906598194046E-2</v>
      </c>
      <c r="RI79">
        <v>3.6698152438691893E-2</v>
      </c>
      <c r="RJ79">
        <v>5.4654553914963398E-2</v>
      </c>
      <c r="RK79">
        <v>7.8047908945685404E-2</v>
      </c>
      <c r="RL79">
        <v>0.10547279046239506</v>
      </c>
      <c r="RN79">
        <v>2.4516562343475596E-3</v>
      </c>
      <c r="RO79">
        <v>2.7264439235312201E-3</v>
      </c>
      <c r="RP79">
        <v>3.0255481872954334E-3</v>
      </c>
      <c r="RQ79">
        <v>3.449250741401403E-3</v>
      </c>
      <c r="RR79">
        <v>4.5472695240704394E-3</v>
      </c>
      <c r="RS79">
        <v>6.0851713624954489E-3</v>
      </c>
      <c r="RT79">
        <v>8.193648266176334E-3</v>
      </c>
      <c r="RU79">
        <v>1.0629656511560202E-2</v>
      </c>
      <c r="RV79">
        <v>1.3620812776383329E-2</v>
      </c>
      <c r="RX79">
        <v>5.052679471715304E-3</v>
      </c>
      <c r="RY79">
        <v>5.4571272022135627E-3</v>
      </c>
      <c r="RZ79">
        <v>5.9880459197086105E-3</v>
      </c>
      <c r="SA79">
        <v>6.58167370702443E-3</v>
      </c>
      <c r="SB79">
        <v>7.2457328863020842E-3</v>
      </c>
      <c r="SC79">
        <v>8.0073510530141827E-3</v>
      </c>
      <c r="SD79">
        <v>8.8493882312312561E-3</v>
      </c>
      <c r="SE79">
        <v>9.7568997941760438E-3</v>
      </c>
      <c r="SF79">
        <v>1.0687227718694134E-2</v>
      </c>
      <c r="SH79">
        <v>3.4453831713225629E-2</v>
      </c>
      <c r="SI79">
        <v>3.4881854348259141E-2</v>
      </c>
      <c r="SJ79">
        <v>3.6232612827241141E-2</v>
      </c>
      <c r="SK79">
        <v>3.1407192805093548E-2</v>
      </c>
      <c r="SL79">
        <v>8.2694373084091499E-3</v>
      </c>
      <c r="SM79">
        <v>0</v>
      </c>
      <c r="SN79">
        <v>0</v>
      </c>
      <c r="SO79">
        <v>0</v>
      </c>
      <c r="SP79">
        <v>0</v>
      </c>
      <c r="SR79">
        <v>8.2858254005320868E-3</v>
      </c>
      <c r="SS79">
        <v>5.7084066860456518E-3</v>
      </c>
      <c r="ST79">
        <v>4.2596752366202582E-3</v>
      </c>
      <c r="SU79">
        <v>3.2200661203760981E-3</v>
      </c>
      <c r="SV79">
        <v>1.5501421758680764E-3</v>
      </c>
      <c r="SW79">
        <v>1.5229851093271658E-4</v>
      </c>
      <c r="SX79">
        <v>0</v>
      </c>
      <c r="SY79">
        <v>0</v>
      </c>
      <c r="SZ79">
        <v>0</v>
      </c>
      <c r="TB79">
        <v>7.7567154751040895E-2</v>
      </c>
      <c r="TC79">
        <v>7.2407058697361318E-2</v>
      </c>
      <c r="TD79">
        <v>6.3516923448095813E-2</v>
      </c>
      <c r="TE79">
        <v>5.6761019342722728E-2</v>
      </c>
      <c r="TF79">
        <v>5.4348621221937898E-2</v>
      </c>
      <c r="TG79">
        <v>5.2271330868643807E-2</v>
      </c>
      <c r="TH79">
        <v>4.9793170714911933E-2</v>
      </c>
      <c r="TI79">
        <v>4.5587623788165089E-2</v>
      </c>
      <c r="TJ79">
        <v>4.2544979931282936E-2</v>
      </c>
      <c r="TL79">
        <v>8.4927630973129151E-2</v>
      </c>
      <c r="TM79">
        <v>5.852881552017173E-2</v>
      </c>
      <c r="TN79">
        <v>4.9755064091543982E-2</v>
      </c>
      <c r="TO79">
        <v>4.6779411273980824E-2</v>
      </c>
      <c r="TP79">
        <v>3.4889170309772455E-2</v>
      </c>
      <c r="TQ79">
        <v>2.7080163453547489E-2</v>
      </c>
      <c r="TR79">
        <v>2.2712966901189294E-2</v>
      </c>
      <c r="TS79">
        <v>1.6953587969937896E-2</v>
      </c>
      <c r="TT79">
        <v>1.4000422797705258E-2</v>
      </c>
      <c r="TV79">
        <v>7.0467088493698496E-2</v>
      </c>
      <c r="TW79">
        <v>7.2932706234239697E-2</v>
      </c>
      <c r="TX79">
        <v>7.0812533192423324E-2</v>
      </c>
      <c r="TY79">
        <v>7.6799557548115613E-2</v>
      </c>
      <c r="TZ79">
        <v>7.7379887758297919E-2</v>
      </c>
      <c r="UA79">
        <v>6.6056433852408766E-2</v>
      </c>
      <c r="UB79">
        <v>7.1872931552148911E-2</v>
      </c>
      <c r="UC79">
        <v>0.10777523098178242</v>
      </c>
      <c r="UD79">
        <v>8.0302312039603363E-2</v>
      </c>
      <c r="UF79">
        <v>0.17841506981100153</v>
      </c>
      <c r="UG79">
        <v>0.20173871557668061</v>
      </c>
      <c r="UH79">
        <v>0.20773142194493424</v>
      </c>
      <c r="UI79">
        <v>0.22912905818283325</v>
      </c>
      <c r="UJ79">
        <v>0.18022348570151228</v>
      </c>
      <c r="UK79">
        <v>0.1207147460558831</v>
      </c>
      <c r="UL79">
        <v>0.2098062486813729</v>
      </c>
      <c r="UM79">
        <v>0.15152623427623402</v>
      </c>
      <c r="UN79">
        <v>0.10684064552120005</v>
      </c>
      <c r="UP79">
        <v>2.1823699192267003E-2</v>
      </c>
      <c r="UQ79">
        <v>2.8595827672006885E-2</v>
      </c>
      <c r="UR79">
        <v>3.7735984032281317E-2</v>
      </c>
      <c r="US79">
        <v>4.6040901652307356E-2</v>
      </c>
      <c r="UT79">
        <v>5.3512317210483731E-2</v>
      </c>
      <c r="UU79">
        <v>5.8223834263055323E-2</v>
      </c>
      <c r="UV79">
        <v>6.0175747608320139E-2</v>
      </c>
      <c r="UW79">
        <v>6.2842661985669915E-2</v>
      </c>
      <c r="UX79">
        <v>6.5345508132434435E-2</v>
      </c>
      <c r="UZ79">
        <v>1.3478262841403328E-2</v>
      </c>
      <c r="VA79">
        <v>1.6443059697661255E-2</v>
      </c>
      <c r="VB79">
        <v>2.0086713350989407E-2</v>
      </c>
      <c r="VC79">
        <v>2.4516099050490191E-2</v>
      </c>
      <c r="VD79">
        <v>3.0127906598194046E-2</v>
      </c>
      <c r="VE79">
        <v>3.6698152438691893E-2</v>
      </c>
      <c r="VF79">
        <v>5.4654553914963398E-2</v>
      </c>
      <c r="VG79">
        <v>7.8047908945685404E-2</v>
      </c>
      <c r="VH79">
        <v>0.10547279046239506</v>
      </c>
      <c r="VJ79">
        <v>2.4516562343475596E-3</v>
      </c>
      <c r="VK79">
        <v>2.7264439235312201E-3</v>
      </c>
      <c r="VL79">
        <v>3.0255481872954334E-3</v>
      </c>
      <c r="VM79">
        <v>3.449250741401403E-3</v>
      </c>
      <c r="VN79">
        <v>4.5472695240704394E-3</v>
      </c>
      <c r="VO79">
        <v>6.0851713624954489E-3</v>
      </c>
      <c r="VP79">
        <v>8.193648266176334E-3</v>
      </c>
      <c r="VQ79">
        <v>1.0629656511560202E-2</v>
      </c>
      <c r="VR79">
        <v>1.3620812776383329E-2</v>
      </c>
      <c r="VT79">
        <v>5.052679471715304E-3</v>
      </c>
      <c r="VU79">
        <v>5.4571272022135627E-3</v>
      </c>
      <c r="VV79">
        <v>5.9880459197086105E-3</v>
      </c>
      <c r="VW79">
        <v>6.58167370702443E-3</v>
      </c>
      <c r="VX79">
        <v>7.2457328863020842E-3</v>
      </c>
      <c r="VY79">
        <v>8.0073510530141827E-3</v>
      </c>
      <c r="VZ79">
        <v>8.8493882312312561E-3</v>
      </c>
      <c r="WA79">
        <v>9.7568997941760438E-3</v>
      </c>
      <c r="WB79">
        <v>1.0687227718694134E-2</v>
      </c>
      <c r="WC79">
        <v>1.1946502198733491E-2</v>
      </c>
    </row>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topLeftCell="A4" workbookViewId="0">
      <selection activeCell="C13" sqref="C13"/>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865" t="str">
        <f>Translation!B365</f>
        <v>IES files describe the light output of a fixture. You can obtain them from fixture manufacturers</v>
      </c>
      <c r="B3" s="865"/>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7" t="str">
        <f>Translation!B512</f>
        <v>Required Inputs</v>
      </c>
      <c r="B15" s="908"/>
      <c r="C15" s="909"/>
      <c r="D15" s="910" t="str">
        <f>Translation!B505</f>
        <v>Optional Inputs</v>
      </c>
      <c r="E15" s="911"/>
      <c r="F15" s="911"/>
      <c r="G15" s="911"/>
      <c r="H15" s="911"/>
      <c r="I15" s="911"/>
      <c r="J15" s="911"/>
      <c r="K15" s="912"/>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t="s">
        <v>3341</v>
      </c>
      <c r="B21" s="256" t="s">
        <v>2778</v>
      </c>
      <c r="C21" s="363" t="s">
        <v>66</v>
      </c>
    </row>
    <row r="22" spans="1:12">
      <c r="A22" s="364" t="s">
        <v>3342</v>
      </c>
      <c r="B22" s="256" t="s">
        <v>3343</v>
      </c>
      <c r="C22" s="363" t="s">
        <v>66</v>
      </c>
    </row>
    <row r="23" spans="1:12">
      <c r="A23" s="364" t="s">
        <v>3344</v>
      </c>
      <c r="B23" s="256" t="s">
        <v>3345</v>
      </c>
      <c r="C23" s="363" t="s">
        <v>66</v>
      </c>
    </row>
    <row r="24" spans="1:12">
      <c r="A24" s="364" t="s">
        <v>3346</v>
      </c>
      <c r="B24" s="256" t="s">
        <v>3347</v>
      </c>
      <c r="C24" s="363" t="s">
        <v>66</v>
      </c>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Q1" zoomScaleNormal="100" workbookViewId="0">
      <selection activeCell="Z3" sqref="Z3:AY5"/>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ATB2_40B_LED_E70_XXXXX_R2.ies</v>
      </c>
      <c r="D3" s="27" t="str">
        <f ca="1">FixtureData!B9</f>
        <v>LED</v>
      </c>
      <c r="E3" s="27">
        <f ca="1">FixtureData!G6</f>
        <v>91</v>
      </c>
      <c r="F3" s="89">
        <f ca="1">FixtureData!I6</f>
        <v>398.58</v>
      </c>
      <c r="G3" s="89">
        <f ca="1">FixtureData!J6</f>
        <v>11388</v>
      </c>
      <c r="H3" s="384" t="e">
        <f>'Illuminance Calcs'!$C$4</f>
        <v>#DIV/0!</v>
      </c>
      <c r="I3" s="384">
        <f>'Illuminance Calcs'!$C$5</f>
        <v>0</v>
      </c>
      <c r="J3" s="384">
        <f>'Illuminance Calcs'!$C$6</f>
        <v>0</v>
      </c>
      <c r="K3" s="384">
        <f>'Illuminance Calcs'!$C$7</f>
        <v>0</v>
      </c>
      <c r="L3" s="306">
        <f>IF(FixtureData!$B$23="IES",'Lighting Standards'!$D$12,'Lighting Standards'!$H$12)</f>
        <v>6</v>
      </c>
      <c r="M3" s="384">
        <f>IF(FixtureData!$B$23="IES",'Lighting Standards'!$D$13,'Lighting Standards'!$H$13)</f>
        <v>6</v>
      </c>
      <c r="N3" s="82"/>
      <c r="O3" s="82"/>
      <c r="P3" s="28" t="e">
        <f>IF(iescieGraphChoice="IES",IF(AND(H3&gt;L3,K3&lt;M3),1,0),IF(AND(H3&gt;L3,K3&gt;M3),1,0))</f>
        <v>#DIV/0!</v>
      </c>
      <c r="Q3" s="82" t="e">
        <f>'Luminance Calcs'!$C$4</f>
        <v>#DIV/0!</v>
      </c>
      <c r="R3" s="384">
        <f>'Luminance Calcs'!$C$5</f>
        <v>0</v>
      </c>
      <c r="S3" s="384">
        <f>'Luminance Calcs'!$C$6</f>
        <v>0</v>
      </c>
      <c r="T3" s="384">
        <f>'Luminance Calcs'!$C$7</f>
        <v>0</v>
      </c>
      <c r="U3" s="384">
        <f>'Luminance Calcs'!$C$8</f>
        <v>0</v>
      </c>
      <c r="V3" s="28">
        <f>IF(FixtureData!$B$23="IES",'Lighting Standards'!$D$19,'Lighting Standards'!$H$19)</f>
        <v>0.6</v>
      </c>
      <c r="W3" s="29">
        <f>IF(FixtureData!$B$23="IES",'Lighting Standards'!$D$20,'Lighting Standards'!$H$20)</f>
        <v>3</v>
      </c>
      <c r="X3" s="29">
        <f>IF(FixtureData!$B$23="IES",'Lighting Standards'!$D$21,'Lighting Standards'!$H$21)</f>
        <v>6</v>
      </c>
      <c r="Y3" s="28" t="e">
        <f>IF(iescieGraphChoice="IES",IF(AND(Q3&gt;V3,T3&lt;W3,U3&lt;X3),1,0),IF(AND(Q3&gt;V3,T3&gt;W3,U3&gt;X3),1,0))</f>
        <v>#DIV/0!</v>
      </c>
      <c r="Z3" s="673">
        <f ca="1">CostCalcs!C46</f>
        <v>600</v>
      </c>
      <c r="AA3" s="673">
        <f ca="1">CostCalcs!C47</f>
        <v>64.858000000000004</v>
      </c>
      <c r="AB3" s="674"/>
      <c r="AC3" s="674"/>
      <c r="AD3" s="674"/>
      <c r="AE3" s="673">
        <f ca="1">CostCalcs!I23</f>
        <v>600</v>
      </c>
      <c r="AF3" s="673">
        <f ca="1">CostCalcs!I24</f>
        <v>664.2283106796117</v>
      </c>
      <c r="AG3" s="673">
        <f ca="1">CostCalcs!I25</f>
        <v>727.83304552738252</v>
      </c>
      <c r="AH3" s="673">
        <f ca="1">CostCalcs!I26</f>
        <v>790.82025867760217</v>
      </c>
      <c r="AI3" s="673">
        <f ca="1">CostCalcs!I27</f>
        <v>853.19594548655755</v>
      </c>
      <c r="AJ3" s="673">
        <f ca="1">CostCalcs!I28</f>
        <v>914.96604310319287</v>
      </c>
      <c r="AK3" s="673">
        <f ca="1">CostCalcs!I29</f>
        <v>976.13643103422976</v>
      </c>
      <c r="AL3" s="673">
        <f ca="1">CostCalcs!I30</f>
        <v>1036.7129317038005</v>
      </c>
      <c r="AM3" s="673">
        <f ca="1">CostCalcs!I31</f>
        <v>1096.7013110076471</v>
      </c>
      <c r="AN3" s="673">
        <f ca="1">CostCalcs!I32</f>
        <v>1156.1072788619417</v>
      </c>
      <c r="AO3" s="673">
        <f ca="1">CostCalcs!I33</f>
        <v>1214.9364897467772</v>
      </c>
      <c r="AP3" s="673">
        <f ca="1">CostCalcs!I34</f>
        <v>1273.1945432443813</v>
      </c>
      <c r="AQ3" s="673">
        <f ca="1">CostCalcs!I35</f>
        <v>1330.8869845721058</v>
      </c>
      <c r="AR3" s="673">
        <f ca="1">CostCalcs!I36</f>
        <v>1388.0193051102408</v>
      </c>
      <c r="AS3" s="673">
        <f ca="1">CostCalcs!I37</f>
        <v>1444.5969429247045</v>
      </c>
      <c r="AT3" s="673">
        <f ca="1">CostCalcs!I38</f>
        <v>1500.625283284659</v>
      </c>
      <c r="AU3" s="673">
        <f ca="1">CostCalcs!I39</f>
        <v>1556.1096591750991</v>
      </c>
      <c r="AV3" s="673">
        <f ca="1">CostCalcs!I40</f>
        <v>1611.0553518044671</v>
      </c>
      <c r="AW3" s="673">
        <f ca="1">CostCalcs!I41</f>
        <v>1665.4675911073364</v>
      </c>
      <c r="AX3" s="673">
        <f ca="1">CostCalcs!I42</f>
        <v>1719.3515562422167</v>
      </c>
      <c r="AY3" s="673">
        <f ca="1">CostCalcs!I43</f>
        <v>1772.7123760845252</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4</v>
      </c>
      <c r="BV3" s="27">
        <f>IF(FixtureData!A6="Baseline",'Road Geometry'!C11,IF(FixtureData!A6="Upgrade",'Road Geometry'!D11,""))</f>
        <v>4</v>
      </c>
      <c r="BW3" s="27"/>
      <c r="BX3" s="27">
        <f>IF(FixtureData!A6="Baseline",'Road Geometry'!C12,IF(FixtureData!A6="Upgrade",'Road Geometry'!D12,""))</f>
        <v>1</v>
      </c>
      <c r="BY3" s="27" t="str">
        <f>IF(FixtureData!A6="Baseline",'Road Geometry'!C16,IF(FixtureData!A6="Upgrade",'Road Geometry'!D16,""))</f>
        <v>Opposite</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2.5</v>
      </c>
      <c r="CC3" s="27">
        <f>IF(FixtureData!A6="Baseline",'Road Geometry'!C20,IF(FixtureData!A6="Upgrade",'Road Geometry'!D20,""))</f>
        <v>3</v>
      </c>
      <c r="CD3" s="27"/>
      <c r="CE3" s="306">
        <f ca="1">IF(FixtureData!A6="Baseline",FixtureData!H18,IF(FixtureData!A6="Upgrade",FixtureData!H19,""))</f>
        <v>0.69000000000000006</v>
      </c>
    </row>
    <row r="4" spans="1:83" s="310" customFormat="1" ht="27.75" customHeight="1">
      <c r="B4" s="310" t="s">
        <v>22</v>
      </c>
      <c r="C4" s="310" t="s">
        <v>3345</v>
      </c>
      <c r="D4" s="310" t="s">
        <v>66</v>
      </c>
      <c r="E4" s="310">
        <v>91</v>
      </c>
      <c r="F4" s="311">
        <v>398.58</v>
      </c>
      <c r="G4" s="311">
        <v>11388</v>
      </c>
      <c r="H4" s="396">
        <v>9.4449011816568067</v>
      </c>
      <c r="I4" s="396">
        <v>4.5401723145088004</v>
      </c>
      <c r="J4" s="396">
        <v>15.418829076716726</v>
      </c>
      <c r="K4" s="396">
        <v>2.0802957525365744</v>
      </c>
      <c r="L4" s="397">
        <v>6</v>
      </c>
      <c r="M4" s="396">
        <v>6</v>
      </c>
      <c r="N4" s="312"/>
      <c r="O4" s="312"/>
      <c r="P4" s="310">
        <v>1</v>
      </c>
      <c r="Q4" s="312">
        <v>0.66123351443113476</v>
      </c>
      <c r="R4" s="312">
        <v>0.37528948185867272</v>
      </c>
      <c r="S4" s="312">
        <v>0.78301243228045658</v>
      </c>
      <c r="T4" s="312">
        <v>1.7619292476737822</v>
      </c>
      <c r="U4" s="312">
        <v>2.0864225354850872</v>
      </c>
      <c r="V4" s="310">
        <v>0.6</v>
      </c>
      <c r="W4" s="310">
        <v>3</v>
      </c>
      <c r="X4" s="310">
        <v>6</v>
      </c>
      <c r="Y4" s="310">
        <v>1</v>
      </c>
      <c r="Z4" s="693">
        <v>0</v>
      </c>
      <c r="AA4" s="693">
        <v>64.86</v>
      </c>
      <c r="AB4" s="675"/>
      <c r="AC4" s="675"/>
      <c r="AD4" s="675"/>
      <c r="AE4" s="693">
        <v>0</v>
      </c>
      <c r="AF4" s="693">
        <v>64.23</v>
      </c>
      <c r="AG4" s="693">
        <v>127.83</v>
      </c>
      <c r="AH4" s="693">
        <v>190.82</v>
      </c>
      <c r="AI4" s="693">
        <v>253.2</v>
      </c>
      <c r="AJ4" s="693">
        <v>314.97000000000003</v>
      </c>
      <c r="AK4" s="693">
        <v>376.14</v>
      </c>
      <c r="AL4" s="693">
        <v>436.71</v>
      </c>
      <c r="AM4" s="693">
        <v>496.7</v>
      </c>
      <c r="AN4" s="693">
        <v>556.11</v>
      </c>
      <c r="AO4" s="693">
        <v>614.94000000000005</v>
      </c>
      <c r="AP4" s="693">
        <v>673.19</v>
      </c>
      <c r="AQ4" s="693">
        <v>730.89</v>
      </c>
      <c r="AR4" s="693">
        <v>788.02</v>
      </c>
      <c r="AS4" s="693">
        <v>844.6</v>
      </c>
      <c r="AT4" s="693">
        <v>900.63</v>
      </c>
      <c r="AU4" s="693">
        <v>956.11</v>
      </c>
      <c r="AV4" s="693">
        <v>1011.06</v>
      </c>
      <c r="AW4" s="693">
        <v>1065.47</v>
      </c>
      <c r="AX4" s="693">
        <v>1119.3499999999999</v>
      </c>
      <c r="AY4" s="693">
        <v>1172.71</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1246</v>
      </c>
      <c r="BZ4" s="310">
        <v>10</v>
      </c>
      <c r="CA4" s="310">
        <v>35</v>
      </c>
      <c r="CB4" s="310">
        <v>2.5</v>
      </c>
      <c r="CC4" s="310">
        <v>3</v>
      </c>
      <c r="CE4" s="310">
        <v>0.69000000000000006</v>
      </c>
    </row>
    <row r="5" spans="1:83">
      <c r="B5" t="s">
        <v>1995</v>
      </c>
      <c r="C5" t="s">
        <v>3345</v>
      </c>
      <c r="D5" t="s">
        <v>66</v>
      </c>
      <c r="E5">
        <v>91</v>
      </c>
      <c r="F5" s="90">
        <v>398.58</v>
      </c>
      <c r="G5" s="90">
        <v>11388</v>
      </c>
      <c r="H5" s="398">
        <v>9.4449011816568067</v>
      </c>
      <c r="I5" s="398">
        <v>4.5401723145088004</v>
      </c>
      <c r="J5" s="398">
        <v>15.418829076716726</v>
      </c>
      <c r="K5" s="398">
        <v>2.0802957525365744</v>
      </c>
      <c r="L5" s="108">
        <v>6</v>
      </c>
      <c r="M5" s="398">
        <v>6</v>
      </c>
      <c r="P5">
        <v>1</v>
      </c>
      <c r="Q5" s="83">
        <v>0.66123351443113476</v>
      </c>
      <c r="R5" s="83">
        <v>0.37528948185867272</v>
      </c>
      <c r="S5" s="341">
        <v>0.78301243228045658</v>
      </c>
      <c r="T5" s="83">
        <v>1.7619292476737822</v>
      </c>
      <c r="U5" s="341">
        <v>2.0864225354850872</v>
      </c>
      <c r="V5">
        <v>0.6</v>
      </c>
      <c r="W5">
        <v>3</v>
      </c>
      <c r="X5">
        <v>6</v>
      </c>
      <c r="Y5">
        <v>1</v>
      </c>
      <c r="Z5" s="694">
        <v>600</v>
      </c>
      <c r="AA5" s="694">
        <v>64.86</v>
      </c>
      <c r="AB5" s="694">
        <v>600</v>
      </c>
      <c r="AC5" s="694">
        <v>0.14000000000000001</v>
      </c>
      <c r="AD5" s="676">
        <v>4225.352112676057</v>
      </c>
      <c r="AE5" s="694">
        <v>600</v>
      </c>
      <c r="AF5" s="694">
        <v>664.23</v>
      </c>
      <c r="AG5" s="694">
        <v>727.83</v>
      </c>
      <c r="AH5" s="694">
        <v>790.82</v>
      </c>
      <c r="AI5" s="694">
        <v>853.2</v>
      </c>
      <c r="AJ5" s="694">
        <v>914.97</v>
      </c>
      <c r="AK5" s="694">
        <v>976.14</v>
      </c>
      <c r="AL5" s="694">
        <v>1036.71</v>
      </c>
      <c r="AM5" s="694">
        <v>1096.7</v>
      </c>
      <c r="AN5" s="694">
        <v>1156.1099999999999</v>
      </c>
      <c r="AO5" s="694">
        <v>1214.94</v>
      </c>
      <c r="AP5" s="694">
        <v>1273.19</v>
      </c>
      <c r="AQ5" s="694">
        <v>1330.89</v>
      </c>
      <c r="AR5" s="694">
        <v>1388.02</v>
      </c>
      <c r="AS5" s="694">
        <v>1444.6</v>
      </c>
      <c r="AT5" s="694">
        <v>1500.63</v>
      </c>
      <c r="AU5" s="694">
        <v>1556.11</v>
      </c>
      <c r="AV5" s="694">
        <v>1611.06</v>
      </c>
      <c r="AW5" s="694">
        <v>1665.47</v>
      </c>
      <c r="AX5" s="694">
        <v>1719.35</v>
      </c>
      <c r="AY5" s="694">
        <v>1772.71</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4</v>
      </c>
      <c r="BV5">
        <v>4</v>
      </c>
      <c r="BX5">
        <v>1</v>
      </c>
      <c r="BY5" t="s">
        <v>1246</v>
      </c>
      <c r="BZ5">
        <v>10</v>
      </c>
      <c r="CA5">
        <v>35</v>
      </c>
      <c r="CB5">
        <v>2.5</v>
      </c>
      <c r="CC5">
        <v>3</v>
      </c>
      <c r="CE5">
        <v>0.69000000000000006</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3372</v>
      </c>
      <c r="B1" s="365" t="s">
        <v>1787</v>
      </c>
    </row>
    <row r="2" spans="1:2">
      <c r="A2" s="294" t="s">
        <v>3371</v>
      </c>
      <c r="B2" s="365" t="s">
        <v>1788</v>
      </c>
    </row>
    <row r="14" spans="1:2" ht="15.75" thickBot="1">
      <c r="A14" s="352" t="str">
        <f>Translation!B101</f>
        <v>Type</v>
      </c>
    </row>
    <row r="15" spans="1:2" ht="208.5" customHeight="1" thickTop="1">
      <c r="A15" s="913"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3"/>
    </row>
    <row r="30" spans="1:2" ht="15.75" thickBot="1">
      <c r="A30" s="352" t="str">
        <f>Translation!B102</f>
        <v>Watts</v>
      </c>
    </row>
    <row r="31" spans="1:2" s="350" customFormat="1" ht="47.25" customHeight="1" thickTop="1">
      <c r="A31" s="913" t="str">
        <f>Translation!B100</f>
        <v xml:space="preserve">This is actual power consumption of the fixture, including the bulb and any ballast or other electronics. It is read in from the IES file when other fixture data is captured. </v>
      </c>
      <c r="B31" s="913"/>
    </row>
    <row r="33" spans="1:2" ht="151.5" customHeight="1">
      <c r="A33" s="913"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3"/>
    </row>
    <row r="52" spans="1:2" ht="15.75" thickBot="1">
      <c r="A52" s="353" t="str">
        <f>Translation!B95</f>
        <v>Total Light Loss Factor</v>
      </c>
    </row>
    <row r="53" spans="1:2" ht="258.75" customHeight="1" thickTop="1">
      <c r="A53" s="913"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3"/>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3"/>
    </row>
    <row r="69" spans="1:2">
      <c r="A69" s="913"/>
      <c r="B69" s="913"/>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4" t="str">
        <f>Translation!B325</f>
        <v>The installation cost should be the all-in cost for installing the fixture, including street closure costs, labor costs, etc. as relevant. If this is your baseline fixture (i.e. already installed), this cost should be zero</v>
      </c>
      <c r="B76" s="914"/>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4"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4"/>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5" t="str">
        <f>Translation!B329</f>
        <v xml:space="preserve">Enter the assumed discount rate for calculating the net present value of future energy and maintenance cost savings
</v>
      </c>
      <c r="B88" s="915"/>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4" t="str">
        <f>Translation!B331</f>
        <v xml:space="preserve">Enter the time period over which you'd like to evaluate the differences in maintenance, bulb replacement, and energy costs between the scenarios
</v>
      </c>
      <c r="B94" s="914"/>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3"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3"/>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4"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4"/>
    </row>
    <row r="124" spans="1:2">
      <c r="A124" s="914" t="str">
        <f>Translation!B93</f>
        <v>For LED fixtures , fixture life can be very long - but a poorly designed fixture may have a much shorter life than typical. It's very important to assess manufacturer claims about typical life. To assess these claims, here are some tips:</v>
      </c>
      <c r="B124" s="914"/>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91</v>
      </c>
    </row>
    <row r="10" spans="2:3">
      <c r="B10" s="175" t="str">
        <f>FixtureData!H$5</f>
        <v>Total Light Loss Factor</v>
      </c>
      <c r="C10" s="259">
        <f ca="1">FixtureData!H$6</f>
        <v>0.69000000000000006</v>
      </c>
    </row>
    <row r="11" spans="2:3">
      <c r="B11" s="175" t="str">
        <f>FixtureData!I$5</f>
        <v>kWh/fixture</v>
      </c>
      <c r="C11" s="320">
        <f ca="1">FixtureData!I$6</f>
        <v>398.58</v>
      </c>
    </row>
    <row r="12" spans="2:3">
      <c r="B12" s="175" t="str">
        <f>FixtureData!J$5</f>
        <v>kWh/kilometer/yr</v>
      </c>
      <c r="C12" s="321">
        <f ca="1">FixtureData!J$6</f>
        <v>11388</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1108</v>
      </c>
      <c r="B24" s="327">
        <v>1</v>
      </c>
      <c r="C24" s="328">
        <f t="shared" ref="C24:C43" ca="1" si="5">$C$16*(1+$C$17)^$B24</f>
        <v>25.5</v>
      </c>
      <c r="D24" s="328">
        <f t="shared" ref="D24:D43" ca="1" si="6">$C$11*$C$3*(1+$C$4)^B24</f>
        <v>40.655160000000002</v>
      </c>
      <c r="E24" s="328">
        <f ca="1">D24+C24</f>
        <v>66.155159999999995</v>
      </c>
      <c r="F24" s="329">
        <f t="shared" ref="F24:F43" ca="1" si="7">(C24)/(1+$C$5)^$B24</f>
        <v>24.757281553398059</v>
      </c>
      <c r="G24" s="329">
        <f t="shared" ref="G24:G43" ca="1" si="8">(D24)/(1+$C$5)^$B24</f>
        <v>39.471029126213594</v>
      </c>
      <c r="H24" s="329">
        <f ca="1">F24+G24</f>
        <v>64.228310679611653</v>
      </c>
      <c r="I24" s="328">
        <f t="shared" ref="I24:I43" ca="1" si="9">I23+G24+F24</f>
        <v>664.2283106796117</v>
      </c>
      <c r="J24" s="326">
        <f t="shared" ref="J24:J43" ca="1" si="10">$C$18*C24</f>
        <v>728.57142857142856</v>
      </c>
      <c r="K24" s="326">
        <f t="shared" ca="1" si="0"/>
        <v>1161.576</v>
      </c>
      <c r="L24" s="326"/>
      <c r="M24" s="326">
        <f t="shared" ca="1" si="1"/>
        <v>707.35090152565886</v>
      </c>
      <c r="N24" s="326">
        <f t="shared" ca="1" si="2"/>
        <v>1127.7436893203885</v>
      </c>
      <c r="O24" s="326">
        <f t="shared" ca="1" si="3"/>
        <v>1835.0945908460474</v>
      </c>
      <c r="P24" s="326">
        <f t="shared" ca="1" si="4"/>
        <v>18977.951733703194</v>
      </c>
      <c r="R24" s="333">
        <v>66.155159999999995</v>
      </c>
      <c r="S24" s="501">
        <f ca="1">E24</f>
        <v>66.155159999999995</v>
      </c>
      <c r="T24" s="333">
        <f t="shared" ref="T24:T43" ca="1" si="11">R24-S24</f>
        <v>0</v>
      </c>
      <c r="U24" s="502" t="e">
        <f ca="1">IF(U$23&lt;&gt;"",$U$23,IRR(T$23:T24))</f>
        <v>#NUM!</v>
      </c>
      <c r="V24" s="494"/>
      <c r="W24" s="500"/>
    </row>
    <row r="25" spans="1:23">
      <c r="B25" s="327">
        <v>2</v>
      </c>
      <c r="C25" s="328">
        <f t="shared" ca="1" si="5"/>
        <v>26.009999999999998</v>
      </c>
      <c r="D25" s="328">
        <f t="shared" ca="1" si="6"/>
        <v>41.468263200000003</v>
      </c>
      <c r="E25" s="328">
        <f t="shared" ref="E25:E43" ca="1" si="12">D25+C25</f>
        <v>67.478263200000001</v>
      </c>
      <c r="F25" s="329">
        <f t="shared" ca="1" si="7"/>
        <v>24.51691959656895</v>
      </c>
      <c r="G25" s="329">
        <f t="shared" ca="1" si="8"/>
        <v>39.08781525120181</v>
      </c>
      <c r="H25" s="329">
        <f t="shared" ref="H25:H43" ca="1" si="13">F25+G25</f>
        <v>63.604734847770757</v>
      </c>
      <c r="I25" s="328">
        <f t="shared" ca="1" si="9"/>
        <v>727.83304552738252</v>
      </c>
      <c r="J25" s="326">
        <f t="shared" ca="1" si="10"/>
        <v>743.14285714285711</v>
      </c>
      <c r="K25" s="326">
        <f t="shared" ca="1" si="0"/>
        <v>1184.8075200000001</v>
      </c>
      <c r="L25" s="326"/>
      <c r="M25" s="326">
        <f t="shared" ca="1" si="1"/>
        <v>700.48341704482721</v>
      </c>
      <c r="N25" s="326">
        <f t="shared" ca="1" si="2"/>
        <v>1116.7947214629089</v>
      </c>
      <c r="O25" s="326">
        <f t="shared" ca="1" si="3"/>
        <v>1817.278138507736</v>
      </c>
      <c r="P25" s="326">
        <f t="shared" ca="1" si="4"/>
        <v>20795.22987221093</v>
      </c>
      <c r="R25" s="333">
        <v>67.478263200000001</v>
      </c>
      <c r="S25" s="501">
        <f t="shared" ref="S25:S43" ca="1" si="14">E25</f>
        <v>67.478263200000001</v>
      </c>
      <c r="T25" s="333">
        <f t="shared" ca="1" si="11"/>
        <v>0</v>
      </c>
      <c r="U25" s="502" t="e">
        <f ca="1">IF(U$23&lt;&gt;"","-",IRR(T$23:T25))</f>
        <v>#NUM!</v>
      </c>
      <c r="V25" s="494"/>
      <c r="W25" s="500"/>
    </row>
    <row r="26" spans="1:23">
      <c r="B26" s="327">
        <v>3</v>
      </c>
      <c r="C26" s="328">
        <f t="shared" ca="1" si="5"/>
        <v>26.530199999999997</v>
      </c>
      <c r="D26" s="328">
        <f t="shared" ca="1" si="6"/>
        <v>42.297628463999999</v>
      </c>
      <c r="E26" s="328">
        <f t="shared" ca="1" si="12"/>
        <v>68.827828463999992</v>
      </c>
      <c r="F26" s="329">
        <f t="shared" ca="1" si="7"/>
        <v>24.278891250971192</v>
      </c>
      <c r="G26" s="329">
        <f t="shared" ca="1" si="8"/>
        <v>38.708321899248396</v>
      </c>
      <c r="H26" s="329">
        <f t="shared" ca="1" si="13"/>
        <v>62.987213150219588</v>
      </c>
      <c r="I26" s="328">
        <f t="shared" ca="1" si="9"/>
        <v>790.82025867760217</v>
      </c>
      <c r="J26" s="326">
        <f t="shared" ca="1" si="10"/>
        <v>758.00571428571425</v>
      </c>
      <c r="K26" s="326">
        <f t="shared" ca="1" si="0"/>
        <v>1208.5036703999999</v>
      </c>
      <c r="L26" s="326"/>
      <c r="M26" s="326">
        <f t="shared" ca="1" si="1"/>
        <v>693.68260717060548</v>
      </c>
      <c r="N26" s="326">
        <f t="shared" ca="1" si="2"/>
        <v>1105.9520542642399</v>
      </c>
      <c r="O26" s="326">
        <f t="shared" ca="1" si="3"/>
        <v>1799.6346614348454</v>
      </c>
      <c r="P26" s="326">
        <f t="shared" ca="1" si="4"/>
        <v>22594.864533645778</v>
      </c>
      <c r="R26" s="333">
        <v>68.827828463999992</v>
      </c>
      <c r="S26" s="501">
        <f t="shared" ca="1" si="14"/>
        <v>68.827828463999992</v>
      </c>
      <c r="T26" s="333">
        <f t="shared" ca="1" si="11"/>
        <v>0</v>
      </c>
      <c r="U26" s="502" t="e">
        <f ca="1">IF(U$23&lt;&gt;"","-",IRR(T$23:T26))</f>
        <v>#NUM!</v>
      </c>
      <c r="V26" s="494"/>
      <c r="W26" s="500"/>
    </row>
    <row r="27" spans="1:23">
      <c r="B27" s="327">
        <v>4</v>
      </c>
      <c r="C27" s="328">
        <f t="shared" ca="1" si="5"/>
        <v>27.060804000000001</v>
      </c>
      <c r="D27" s="328">
        <f t="shared" ca="1" si="6"/>
        <v>43.14358103328</v>
      </c>
      <c r="E27" s="328">
        <f t="shared" ca="1" si="12"/>
        <v>70.204385033280005</v>
      </c>
      <c r="F27" s="329">
        <f t="shared" ca="1" si="7"/>
        <v>24.043173860185068</v>
      </c>
      <c r="G27" s="329">
        <f t="shared" ca="1" si="8"/>
        <v>38.332512948770258</v>
      </c>
      <c r="H27" s="329">
        <f t="shared" ca="1" si="13"/>
        <v>62.375686808955322</v>
      </c>
      <c r="I27" s="328">
        <f t="shared" ca="1" si="9"/>
        <v>853.19594548655755</v>
      </c>
      <c r="J27" s="326">
        <f t="shared" ca="1" si="10"/>
        <v>773.16582857142862</v>
      </c>
      <c r="K27" s="326">
        <f t="shared" ca="1" si="0"/>
        <v>1232.6737438080002</v>
      </c>
      <c r="L27" s="326"/>
      <c r="M27" s="326">
        <f t="shared" ca="1" si="1"/>
        <v>686.94782457671624</v>
      </c>
      <c r="N27" s="326">
        <f t="shared" ca="1" si="2"/>
        <v>1095.2146556791504</v>
      </c>
      <c r="O27" s="326">
        <f t="shared" ca="1" si="3"/>
        <v>1782.1624802558665</v>
      </c>
      <c r="P27" s="326">
        <f t="shared" ca="1" si="4"/>
        <v>24377.027013901647</v>
      </c>
      <c r="R27" s="333">
        <v>70.204385033280005</v>
      </c>
      <c r="S27" s="501">
        <f t="shared" ca="1" si="14"/>
        <v>70.204385033280005</v>
      </c>
      <c r="T27" s="333">
        <f t="shared" ca="1" si="11"/>
        <v>0</v>
      </c>
      <c r="U27" s="502" t="e">
        <f ca="1">IF(U$23&lt;&gt;"","-",IRR(T$23:T27))</f>
        <v>#NUM!</v>
      </c>
      <c r="V27" s="494"/>
      <c r="W27" s="500"/>
    </row>
    <row r="28" spans="1:23">
      <c r="B28" s="327">
        <v>5</v>
      </c>
      <c r="C28" s="328">
        <f t="shared" ca="1" si="5"/>
        <v>27.602020079999999</v>
      </c>
      <c r="D28" s="328">
        <f t="shared" ca="1" si="6"/>
        <v>44.006452653945608</v>
      </c>
      <c r="E28" s="328">
        <f t="shared" ca="1" si="12"/>
        <v>71.608472733945604</v>
      </c>
      <c r="F28" s="329">
        <f t="shared" ca="1" si="7"/>
        <v>23.809744987756087</v>
      </c>
      <c r="G28" s="329">
        <f t="shared" ca="1" si="8"/>
        <v>37.960352628879292</v>
      </c>
      <c r="H28" s="329">
        <f t="shared" ca="1" si="13"/>
        <v>61.770097616635383</v>
      </c>
      <c r="I28" s="328">
        <f t="shared" ca="1" si="9"/>
        <v>914.96604310319287</v>
      </c>
      <c r="J28" s="326">
        <f t="shared" ca="1" si="10"/>
        <v>788.62914514285717</v>
      </c>
      <c r="K28" s="326">
        <f t="shared" ca="1" si="0"/>
        <v>1257.3272186841602</v>
      </c>
      <c r="L28" s="326"/>
      <c r="M28" s="326">
        <f t="shared" ca="1" si="1"/>
        <v>680.27842822160255</v>
      </c>
      <c r="N28" s="326">
        <f t="shared" ca="1" si="2"/>
        <v>1084.5815036822655</v>
      </c>
      <c r="O28" s="326">
        <f t="shared" ca="1" si="3"/>
        <v>1764.8599319038681</v>
      </c>
      <c r="P28" s="326">
        <f t="shared" ca="1" si="4"/>
        <v>26141.886945805512</v>
      </c>
      <c r="R28" s="333">
        <v>71.608472733945604</v>
      </c>
      <c r="S28" s="501">
        <f t="shared" ca="1" si="14"/>
        <v>71.608472733945604</v>
      </c>
      <c r="T28" s="333">
        <f t="shared" ca="1" si="11"/>
        <v>0</v>
      </c>
      <c r="U28" s="502" t="e">
        <f ca="1">IF(U$23&lt;&gt;"","-",IRR(T$23:T28))</f>
        <v>#NUM!</v>
      </c>
      <c r="V28" s="494"/>
      <c r="W28" s="500"/>
    </row>
    <row r="29" spans="1:23">
      <c r="B29" s="327">
        <v>6</v>
      </c>
      <c r="C29" s="328">
        <f t="shared" ca="1" si="5"/>
        <v>28.154060481600002</v>
      </c>
      <c r="D29" s="328">
        <f t="shared" ca="1" si="6"/>
        <v>44.886581707024519</v>
      </c>
      <c r="E29" s="328">
        <f t="shared" ca="1" si="12"/>
        <v>73.040642188624517</v>
      </c>
      <c r="F29" s="329">
        <f t="shared" ca="1" si="7"/>
        <v>23.578582415059426</v>
      </c>
      <c r="G29" s="329">
        <f t="shared" ca="1" si="8"/>
        <v>37.591805515977548</v>
      </c>
      <c r="H29" s="329">
        <f t="shared" ca="1" si="13"/>
        <v>61.17038793103697</v>
      </c>
      <c r="I29" s="328">
        <f t="shared" ca="1" si="9"/>
        <v>976.13643103422976</v>
      </c>
      <c r="J29" s="326">
        <f t="shared" ca="1" si="10"/>
        <v>804.40172804571444</v>
      </c>
      <c r="K29" s="326">
        <f t="shared" ca="1" si="0"/>
        <v>1282.4737630578434</v>
      </c>
      <c r="L29" s="326"/>
      <c r="M29" s="326">
        <f t="shared" ca="1" si="1"/>
        <v>673.67378328741222</v>
      </c>
      <c r="N29" s="326">
        <f t="shared" ca="1" si="2"/>
        <v>1074.0515861707872</v>
      </c>
      <c r="O29" s="326">
        <f t="shared" ca="1" si="3"/>
        <v>1747.7253694581993</v>
      </c>
      <c r="P29" s="326">
        <f t="shared" ca="1" si="4"/>
        <v>27889.612315263708</v>
      </c>
      <c r="R29" s="333">
        <v>73.040642188624517</v>
      </c>
      <c r="S29" s="501">
        <f t="shared" ca="1" si="14"/>
        <v>73.040642188624517</v>
      </c>
      <c r="T29" s="333">
        <f t="shared" ca="1" si="11"/>
        <v>0</v>
      </c>
      <c r="U29" s="502" t="e">
        <f ca="1">IF(U$23&lt;&gt;"","-",IRR(T$23:T29))</f>
        <v>#NUM!</v>
      </c>
      <c r="V29" s="494"/>
      <c r="W29" s="500"/>
    </row>
    <row r="30" spans="1:23">
      <c r="B30" s="327">
        <v>7</v>
      </c>
      <c r="C30" s="328">
        <f t="shared" ca="1" si="5"/>
        <v>28.717141691231994</v>
      </c>
      <c r="D30" s="328">
        <f t="shared" ca="1" si="6"/>
        <v>45.784313341165003</v>
      </c>
      <c r="E30" s="328">
        <f t="shared" ca="1" si="12"/>
        <v>74.50145503239699</v>
      </c>
      <c r="F30" s="329">
        <f t="shared" ca="1" si="7"/>
        <v>23.349664139185055</v>
      </c>
      <c r="G30" s="329">
        <f t="shared" ca="1" si="8"/>
        <v>37.226836530385526</v>
      </c>
      <c r="H30" s="329">
        <f t="shared" ca="1" si="13"/>
        <v>60.576500669570578</v>
      </c>
      <c r="I30" s="328">
        <f t="shared" ca="1" si="9"/>
        <v>1036.7129317038005</v>
      </c>
      <c r="J30" s="326">
        <f t="shared" ca="1" si="10"/>
        <v>820.48976260662846</v>
      </c>
      <c r="K30" s="326">
        <f t="shared" ca="1" si="0"/>
        <v>1308.1232383190002</v>
      </c>
      <c r="L30" s="326"/>
      <c r="M30" s="326">
        <f t="shared" ca="1" si="1"/>
        <v>667.13326111957304</v>
      </c>
      <c r="N30" s="326">
        <f t="shared" ca="1" si="2"/>
        <v>1063.623900868158</v>
      </c>
      <c r="O30" s="326">
        <f t="shared" ca="1" si="3"/>
        <v>1730.7571619877308</v>
      </c>
      <c r="P30" s="326">
        <f t="shared" ca="1" si="4"/>
        <v>29620.369477251443</v>
      </c>
      <c r="R30" s="333">
        <v>74.50145503239699</v>
      </c>
      <c r="S30" s="501">
        <f t="shared" ca="1" si="14"/>
        <v>74.50145503239699</v>
      </c>
      <c r="T30" s="333">
        <f t="shared" ca="1" si="11"/>
        <v>0</v>
      </c>
      <c r="U30" s="502" t="e">
        <f ca="1">IF(U$23&lt;&gt;"","-",IRR(T$23:T30))</f>
        <v>#NUM!</v>
      </c>
      <c r="V30" s="494"/>
      <c r="W30" s="500"/>
    </row>
    <row r="31" spans="1:23">
      <c r="B31" s="327">
        <v>8</v>
      </c>
      <c r="C31" s="328">
        <f t="shared" ca="1" si="5"/>
        <v>29.291484525056639</v>
      </c>
      <c r="D31" s="328">
        <f t="shared" ca="1" si="6"/>
        <v>46.699999607988303</v>
      </c>
      <c r="E31" s="328">
        <f t="shared" ca="1" si="12"/>
        <v>75.991484133044935</v>
      </c>
      <c r="F31" s="329">
        <f t="shared" ca="1" si="7"/>
        <v>23.122968370843459</v>
      </c>
      <c r="G31" s="329">
        <f t="shared" ca="1" si="8"/>
        <v>36.865410933003147</v>
      </c>
      <c r="H31" s="329">
        <f t="shared" ca="1" si="13"/>
        <v>59.988379303846607</v>
      </c>
      <c r="I31" s="328">
        <f t="shared" ca="1" si="9"/>
        <v>1096.7013110076471</v>
      </c>
      <c r="J31" s="326">
        <f t="shared" ca="1" si="10"/>
        <v>836.89955785876111</v>
      </c>
      <c r="K31" s="326">
        <f t="shared" ca="1" si="0"/>
        <v>1334.2857030853802</v>
      </c>
      <c r="L31" s="326"/>
      <c r="M31" s="326">
        <f t="shared" ca="1" si="1"/>
        <v>660.65623916695597</v>
      </c>
      <c r="N31" s="326">
        <f t="shared" ca="1" si="2"/>
        <v>1053.2974552286614</v>
      </c>
      <c r="O31" s="326">
        <f t="shared" ca="1" si="3"/>
        <v>1713.9536943956175</v>
      </c>
      <c r="P31" s="326">
        <f t="shared" ca="1" si="4"/>
        <v>31334.323171647062</v>
      </c>
      <c r="R31" s="333">
        <v>75.991484133044935</v>
      </c>
      <c r="S31" s="501">
        <f t="shared" ca="1" si="14"/>
        <v>75.991484133044935</v>
      </c>
      <c r="T31" s="333">
        <f t="shared" ca="1" si="11"/>
        <v>0</v>
      </c>
      <c r="U31" s="502" t="e">
        <f ca="1">IF(U$23&lt;&gt;"","-",IRR(T$23:T31))</f>
        <v>#NUM!</v>
      </c>
      <c r="V31" s="494"/>
      <c r="W31" s="500"/>
    </row>
    <row r="32" spans="1:23">
      <c r="B32" s="327">
        <v>9</v>
      </c>
      <c r="C32" s="328">
        <f t="shared" ca="1" si="5"/>
        <v>29.877314215557771</v>
      </c>
      <c r="D32" s="328">
        <f t="shared" ca="1" si="6"/>
        <v>47.633999600148073</v>
      </c>
      <c r="E32" s="328">
        <f t="shared" ca="1" si="12"/>
        <v>77.511313815705847</v>
      </c>
      <c r="F32" s="329">
        <f t="shared" ca="1" si="7"/>
        <v>22.898473532291579</v>
      </c>
      <c r="G32" s="329">
        <f t="shared" ca="1" si="8"/>
        <v>36.507494322003119</v>
      </c>
      <c r="H32" s="329">
        <f t="shared" ca="1" si="13"/>
        <v>59.405967854294701</v>
      </c>
      <c r="I32" s="328">
        <f t="shared" ca="1" si="9"/>
        <v>1156.1072788619417</v>
      </c>
      <c r="J32" s="326">
        <f t="shared" ca="1" si="10"/>
        <v>853.63754901593632</v>
      </c>
      <c r="K32" s="326">
        <f t="shared" ca="1" si="0"/>
        <v>1360.9714171470878</v>
      </c>
      <c r="L32" s="326"/>
      <c r="M32" s="326">
        <f t="shared" ca="1" si="1"/>
        <v>654.2421009226166</v>
      </c>
      <c r="N32" s="326">
        <f t="shared" ca="1" si="2"/>
        <v>1043.0712663429463</v>
      </c>
      <c r="O32" s="326">
        <f t="shared" ca="1" si="3"/>
        <v>1697.3133672655629</v>
      </c>
      <c r="P32" s="326">
        <f t="shared" ca="1" si="4"/>
        <v>33031.636538912622</v>
      </c>
      <c r="R32" s="333">
        <v>77.511313815705847</v>
      </c>
      <c r="S32" s="501">
        <f t="shared" ca="1" si="14"/>
        <v>77.511313815705847</v>
      </c>
      <c r="T32" s="333">
        <f t="shared" ca="1" si="11"/>
        <v>0</v>
      </c>
      <c r="U32" s="502" t="e">
        <f ca="1">IF(U$23&lt;&gt;"","-",IRR(T$23:T32))</f>
        <v>#NUM!</v>
      </c>
      <c r="V32" s="494"/>
      <c r="W32" s="500"/>
    </row>
    <row r="33" spans="2:23">
      <c r="B33" s="327">
        <v>10</v>
      </c>
      <c r="C33" s="328">
        <f t="shared" ca="1" si="5"/>
        <v>30.474860499868928</v>
      </c>
      <c r="D33" s="328">
        <f t="shared" ca="1" si="6"/>
        <v>48.586679592151036</v>
      </c>
      <c r="E33" s="328">
        <f t="shared" ca="1" si="12"/>
        <v>79.061540092019968</v>
      </c>
      <c r="F33" s="329">
        <f t="shared" ca="1" si="7"/>
        <v>22.676158255279041</v>
      </c>
      <c r="G33" s="329">
        <f t="shared" ca="1" si="8"/>
        <v>36.153052629556484</v>
      </c>
      <c r="H33" s="329">
        <f t="shared" ca="1" si="13"/>
        <v>58.829210884835526</v>
      </c>
      <c r="I33" s="328">
        <f t="shared" ca="1" si="9"/>
        <v>1214.9364897467772</v>
      </c>
      <c r="J33" s="326">
        <f t="shared" ca="1" si="10"/>
        <v>870.71029999625512</v>
      </c>
      <c r="K33" s="326">
        <f t="shared" ca="1" si="0"/>
        <v>1388.1908454900297</v>
      </c>
      <c r="L33" s="326"/>
      <c r="M33" s="326">
        <f t="shared" ca="1" si="1"/>
        <v>647.89023586511553</v>
      </c>
      <c r="N33" s="326">
        <f t="shared" ca="1" si="2"/>
        <v>1032.944360844471</v>
      </c>
      <c r="O33" s="326">
        <f t="shared" ca="1" si="3"/>
        <v>1680.8345967095865</v>
      </c>
      <c r="P33" s="326">
        <f t="shared" ca="1" si="4"/>
        <v>34712.471135622203</v>
      </c>
      <c r="R33" s="333">
        <v>79.061540092019968</v>
      </c>
      <c r="S33" s="501">
        <f t="shared" ca="1" si="14"/>
        <v>79.061540092019968</v>
      </c>
      <c r="T33" s="333">
        <f t="shared" ca="1" si="11"/>
        <v>0</v>
      </c>
      <c r="U33" s="502" t="e">
        <f ca="1">IF(U$23&lt;&gt;"","-",IRR(T$23:T33))</f>
        <v>#NUM!</v>
      </c>
      <c r="V33" s="494"/>
      <c r="W33" s="500"/>
    </row>
    <row r="34" spans="2:23">
      <c r="B34" s="327">
        <v>11</v>
      </c>
      <c r="C34" s="328">
        <f t="shared" ca="1" si="5"/>
        <v>31.0843577098663</v>
      </c>
      <c r="D34" s="328">
        <f t="shared" ca="1" si="6"/>
        <v>49.558413183994048</v>
      </c>
      <c r="E34" s="328">
        <f t="shared" ca="1" si="12"/>
        <v>80.642770893860344</v>
      </c>
      <c r="F34" s="329">
        <f t="shared" ca="1" si="7"/>
        <v>22.456001379014193</v>
      </c>
      <c r="G34" s="329">
        <f t="shared" ca="1" si="8"/>
        <v>35.802052118589913</v>
      </c>
      <c r="H34" s="329">
        <f t="shared" ca="1" si="13"/>
        <v>58.258053497604109</v>
      </c>
      <c r="I34" s="328">
        <f t="shared" ca="1" si="9"/>
        <v>1273.1945432443813</v>
      </c>
      <c r="J34" s="326">
        <f t="shared" ca="1" si="10"/>
        <v>888.12450599618001</v>
      </c>
      <c r="K34" s="326">
        <f t="shared" ca="1" si="0"/>
        <v>1415.9546623998301</v>
      </c>
      <c r="L34" s="326"/>
      <c r="M34" s="326">
        <f t="shared" ca="1" si="1"/>
        <v>641.60003940040554</v>
      </c>
      <c r="N34" s="326">
        <f t="shared" ca="1" si="2"/>
        <v>1022.9157748168547</v>
      </c>
      <c r="O34" s="326">
        <f t="shared" ca="1" si="3"/>
        <v>1664.5158142172604</v>
      </c>
      <c r="P34" s="326">
        <f t="shared" ca="1" si="4"/>
        <v>36376.986949839469</v>
      </c>
      <c r="R34" s="333">
        <v>80.642770893860344</v>
      </c>
      <c r="S34" s="501">
        <f t="shared" ca="1" si="14"/>
        <v>80.642770893860344</v>
      </c>
      <c r="T34" s="333">
        <f t="shared" ca="1" si="11"/>
        <v>0</v>
      </c>
      <c r="U34" s="502" t="e">
        <f ca="1">IF(U$23&lt;&gt;"","-",IRR(T$23:T34))</f>
        <v>#NUM!</v>
      </c>
      <c r="V34" s="494"/>
      <c r="W34" s="500"/>
    </row>
    <row r="35" spans="2:23">
      <c r="B35" s="327">
        <v>12</v>
      </c>
      <c r="C35" s="328">
        <f t="shared" ca="1" si="5"/>
        <v>31.706044864063632</v>
      </c>
      <c r="D35" s="328">
        <f t="shared" ca="1" si="6"/>
        <v>50.549581447673937</v>
      </c>
      <c r="E35" s="328">
        <f t="shared" ca="1" si="12"/>
        <v>82.255626311737572</v>
      </c>
      <c r="F35" s="329">
        <f t="shared" ca="1" si="7"/>
        <v>22.237981948149983</v>
      </c>
      <c r="G35" s="329">
        <f t="shared" ca="1" si="8"/>
        <v>35.454459379574487</v>
      </c>
      <c r="H35" s="329">
        <f t="shared" ca="1" si="13"/>
        <v>57.692441327724467</v>
      </c>
      <c r="I35" s="328">
        <f t="shared" ca="1" si="9"/>
        <v>1330.8869845721058</v>
      </c>
      <c r="J35" s="326">
        <f t="shared" ca="1" si="10"/>
        <v>905.88699611610377</v>
      </c>
      <c r="K35" s="326">
        <f t="shared" ca="1" si="0"/>
        <v>1444.2737556478269</v>
      </c>
      <c r="L35" s="326"/>
      <c r="M35" s="326">
        <f t="shared" ca="1" si="1"/>
        <v>635.37091280428524</v>
      </c>
      <c r="N35" s="326">
        <f t="shared" ca="1" si="2"/>
        <v>1012.9845537021282</v>
      </c>
      <c r="O35" s="326">
        <f t="shared" ca="1" si="3"/>
        <v>1648.3554665064134</v>
      </c>
      <c r="P35" s="326">
        <f t="shared" ca="1" si="4"/>
        <v>38025.342416345884</v>
      </c>
      <c r="R35" s="333">
        <v>82.255626311737572</v>
      </c>
      <c r="S35" s="501">
        <f t="shared" ca="1" si="14"/>
        <v>82.255626311737572</v>
      </c>
      <c r="T35" s="333">
        <f t="shared" ca="1" si="11"/>
        <v>0</v>
      </c>
      <c r="U35" s="502" t="e">
        <f ca="1">IF(U$23&lt;&gt;"","-",IRR(T$23:T35))</f>
        <v>#NUM!</v>
      </c>
      <c r="V35" s="494"/>
      <c r="W35" s="500"/>
    </row>
    <row r="36" spans="2:23">
      <c r="B36" s="327">
        <v>13</v>
      </c>
      <c r="C36" s="328">
        <f t="shared" ca="1" si="5"/>
        <v>32.340165761344899</v>
      </c>
      <c r="D36" s="328">
        <f t="shared" ca="1" si="6"/>
        <v>51.560573076627406</v>
      </c>
      <c r="E36" s="328">
        <f t="shared" ca="1" si="12"/>
        <v>83.900738837972312</v>
      </c>
      <c r="F36" s="329">
        <f t="shared" ca="1" si="7"/>
        <v>22.0220792107893</v>
      </c>
      <c r="G36" s="329">
        <f t="shared" ca="1" si="8"/>
        <v>35.110241327345605</v>
      </c>
      <c r="H36" s="329">
        <f t="shared" ca="1" si="13"/>
        <v>57.132320538134906</v>
      </c>
      <c r="I36" s="328">
        <f t="shared" ca="1" si="9"/>
        <v>1388.0193051102408</v>
      </c>
      <c r="J36" s="326">
        <f t="shared" ca="1" si="10"/>
        <v>924.00473603842579</v>
      </c>
      <c r="K36" s="326">
        <f t="shared" ca="1" si="0"/>
        <v>1473.1592307607832</v>
      </c>
      <c r="L36" s="326"/>
      <c r="M36" s="326">
        <f t="shared" ca="1" si="1"/>
        <v>629.20226316540857</v>
      </c>
      <c r="N36" s="326">
        <f t="shared" ca="1" si="2"/>
        <v>1003.1497522098745</v>
      </c>
      <c r="O36" s="326">
        <f t="shared" ca="1" si="3"/>
        <v>1632.3520153752831</v>
      </c>
      <c r="P36" s="326">
        <f t="shared" ca="1" si="4"/>
        <v>39657.694431721167</v>
      </c>
      <c r="R36" s="333">
        <v>83.900738837972312</v>
      </c>
      <c r="S36" s="501">
        <f t="shared" ca="1" si="14"/>
        <v>83.900738837972312</v>
      </c>
      <c r="T36" s="333">
        <f t="shared" ca="1" si="11"/>
        <v>0</v>
      </c>
      <c r="U36" s="502" t="e">
        <f ca="1">IF(U$23&lt;&gt;"","-",IRR(T$23:T36))</f>
        <v>#NUM!</v>
      </c>
      <c r="V36" s="494"/>
      <c r="W36" s="500"/>
    </row>
    <row r="37" spans="2:23">
      <c r="B37" s="327">
        <v>14</v>
      </c>
      <c r="C37" s="328">
        <f t="shared" ca="1" si="5"/>
        <v>32.986969076571803</v>
      </c>
      <c r="D37" s="328">
        <f t="shared" ca="1" si="6"/>
        <v>52.591784538159963</v>
      </c>
      <c r="E37" s="328">
        <f t="shared" ca="1" si="12"/>
        <v>85.578753614731767</v>
      </c>
      <c r="F37" s="329">
        <f t="shared" ca="1" si="7"/>
        <v>21.808272616509797</v>
      </c>
      <c r="G37" s="329">
        <f t="shared" ca="1" si="8"/>
        <v>34.769365197953903</v>
      </c>
      <c r="H37" s="329">
        <f t="shared" ca="1" si="13"/>
        <v>56.577637814463699</v>
      </c>
      <c r="I37" s="328">
        <f t="shared" ca="1" si="9"/>
        <v>1444.5969429247045</v>
      </c>
      <c r="J37" s="326">
        <f t="shared" ca="1" si="10"/>
        <v>942.48483075919444</v>
      </c>
      <c r="K37" s="326">
        <f t="shared" ca="1" si="0"/>
        <v>1502.622415375999</v>
      </c>
      <c r="L37" s="326"/>
      <c r="M37" s="326">
        <f t="shared" ca="1" si="1"/>
        <v>623.0935033288514</v>
      </c>
      <c r="N37" s="326">
        <f t="shared" ca="1" si="2"/>
        <v>993.41043422725443</v>
      </c>
      <c r="O37" s="326">
        <f t="shared" ca="1" si="3"/>
        <v>1616.5039375561057</v>
      </c>
      <c r="P37" s="326">
        <f t="shared" ca="1" si="4"/>
        <v>41274.198369277277</v>
      </c>
      <c r="R37" s="333">
        <v>85.578753614731767</v>
      </c>
      <c r="S37" s="501">
        <f t="shared" ca="1" si="14"/>
        <v>85.578753614731767</v>
      </c>
      <c r="T37" s="333">
        <f t="shared" ca="1" si="11"/>
        <v>0</v>
      </c>
      <c r="U37" s="502" t="e">
        <f ca="1">IF(U$23&lt;&gt;"","-",IRR(T$23:T37))</f>
        <v>#NUM!</v>
      </c>
      <c r="V37" s="494"/>
      <c r="W37" s="500"/>
    </row>
    <row r="38" spans="2:23">
      <c r="B38" s="327">
        <v>15</v>
      </c>
      <c r="C38" s="328">
        <f t="shared" ca="1" si="5"/>
        <v>33.646708458103234</v>
      </c>
      <c r="D38" s="328">
        <f t="shared" ca="1" si="6"/>
        <v>53.643620228923147</v>
      </c>
      <c r="E38" s="328">
        <f t="shared" ca="1" si="12"/>
        <v>87.290328687026374</v>
      </c>
      <c r="F38" s="329">
        <f t="shared" ca="1" si="7"/>
        <v>21.596541814407754</v>
      </c>
      <c r="G38" s="329">
        <f t="shared" ca="1" si="8"/>
        <v>34.43179854554657</v>
      </c>
      <c r="H38" s="329">
        <f t="shared" ca="1" si="13"/>
        <v>56.028340359954328</v>
      </c>
      <c r="I38" s="328">
        <f t="shared" ca="1" si="9"/>
        <v>1500.625283284659</v>
      </c>
      <c r="J38" s="326">
        <f t="shared" ca="1" si="10"/>
        <v>961.33452737437813</v>
      </c>
      <c r="K38" s="326">
        <f t="shared" ca="1" si="0"/>
        <v>1532.6748636835187</v>
      </c>
      <c r="L38" s="326"/>
      <c r="M38" s="326">
        <f t="shared" ca="1" si="1"/>
        <v>617.04405184022153</v>
      </c>
      <c r="N38" s="326">
        <f t="shared" ca="1" si="2"/>
        <v>983.76567272990201</v>
      </c>
      <c r="O38" s="326">
        <f t="shared" ca="1" si="3"/>
        <v>1600.8097245701238</v>
      </c>
      <c r="P38" s="326">
        <f t="shared" ca="1" si="4"/>
        <v>42875.008093847398</v>
      </c>
      <c r="R38" s="333">
        <v>87.290328687026374</v>
      </c>
      <c r="S38" s="501">
        <f t="shared" ca="1" si="14"/>
        <v>87.290328687026374</v>
      </c>
      <c r="T38" s="333">
        <f t="shared" ca="1" si="11"/>
        <v>0</v>
      </c>
      <c r="U38" s="502" t="e">
        <f ca="1">IF(U$23&lt;&gt;"","-",IRR(T$23:T38))</f>
        <v>#NUM!</v>
      </c>
      <c r="V38" s="494"/>
      <c r="W38" s="500"/>
    </row>
    <row r="39" spans="2:23">
      <c r="B39" s="327">
        <v>16</v>
      </c>
      <c r="C39" s="328">
        <f t="shared" ca="1" si="5"/>
        <v>34.319642627265303</v>
      </c>
      <c r="D39" s="328">
        <f t="shared" ca="1" si="6"/>
        <v>54.716492633501623</v>
      </c>
      <c r="E39" s="328">
        <f t="shared" ca="1" si="12"/>
        <v>89.036135260766926</v>
      </c>
      <c r="F39" s="329">
        <f t="shared" ca="1" si="7"/>
        <v>21.386866651161082</v>
      </c>
      <c r="G39" s="329">
        <f t="shared" ca="1" si="8"/>
        <v>34.097509239279141</v>
      </c>
      <c r="H39" s="329">
        <f t="shared" ca="1" si="13"/>
        <v>55.484375890440219</v>
      </c>
      <c r="I39" s="328">
        <f t="shared" ca="1" si="9"/>
        <v>1556.1096591750991</v>
      </c>
      <c r="J39" s="326">
        <f t="shared" ca="1" si="10"/>
        <v>980.56121792186582</v>
      </c>
      <c r="K39" s="326">
        <f t="shared" ca="1" si="0"/>
        <v>1563.3283609571893</v>
      </c>
      <c r="L39" s="326"/>
      <c r="M39" s="326">
        <f t="shared" ref="M39:N43" ca="1" si="15">$C$18*F39</f>
        <v>611.05333289031671</v>
      </c>
      <c r="N39" s="326">
        <f t="shared" ca="1" si="15"/>
        <v>974.21454969368983</v>
      </c>
      <c r="O39" s="326">
        <f t="shared" ref="O39:P43" ca="1" si="16">$C$18*H39</f>
        <v>1585.2678825840064</v>
      </c>
      <c r="P39" s="326">
        <f t="shared" ca="1" si="16"/>
        <v>44460.275976431403</v>
      </c>
      <c r="R39" s="333">
        <v>89.036135260766926</v>
      </c>
      <c r="S39" s="501">
        <f t="shared" ca="1" si="14"/>
        <v>89.036135260766926</v>
      </c>
      <c r="T39" s="333">
        <f t="shared" ca="1" si="11"/>
        <v>0</v>
      </c>
      <c r="U39" s="502" t="e">
        <f ca="1">IF(U$23&lt;&gt;"","-",IRR(T$23:T39))</f>
        <v>#NUM!</v>
      </c>
      <c r="V39" s="494"/>
      <c r="W39" s="500"/>
    </row>
    <row r="40" spans="2:23">
      <c r="B40" s="327">
        <v>17</v>
      </c>
      <c r="C40" s="328">
        <f t="shared" ca="1" si="5"/>
        <v>35.006035479810613</v>
      </c>
      <c r="D40" s="328">
        <f t="shared" ca="1" si="6"/>
        <v>55.810822486171659</v>
      </c>
      <c r="E40" s="328">
        <f t="shared" ca="1" si="12"/>
        <v>90.81685796598228</v>
      </c>
      <c r="F40" s="329">
        <f t="shared" ca="1" si="7"/>
        <v>21.179227169110977</v>
      </c>
      <c r="G40" s="329">
        <f t="shared" ca="1" si="8"/>
        <v>33.766465460257017</v>
      </c>
      <c r="H40" s="329">
        <f t="shared" ca="1" si="13"/>
        <v>54.945692629367997</v>
      </c>
      <c r="I40" s="328">
        <f t="shared" ca="1" si="9"/>
        <v>1611.0553518044671</v>
      </c>
      <c r="J40" s="326">
        <f t="shared" ca="1" si="10"/>
        <v>1000.1724422803032</v>
      </c>
      <c r="K40" s="326">
        <f t="shared" ca="1" si="0"/>
        <v>1594.5949281763333</v>
      </c>
      <c r="L40" s="326"/>
      <c r="M40" s="326">
        <f t="shared" ca="1" si="15"/>
        <v>605.12077626031362</v>
      </c>
      <c r="N40" s="326">
        <f t="shared" ca="1" si="15"/>
        <v>964.75615600734341</v>
      </c>
      <c r="O40" s="326">
        <f t="shared" ca="1" si="16"/>
        <v>1569.8769322676571</v>
      </c>
      <c r="P40" s="326">
        <f t="shared" ca="1" si="16"/>
        <v>46030.152908699063</v>
      </c>
      <c r="R40" s="333">
        <v>90.81685796598228</v>
      </c>
      <c r="S40" s="501">
        <f t="shared" ca="1" si="14"/>
        <v>90.81685796598228</v>
      </c>
      <c r="T40" s="333">
        <f t="shared" ca="1" si="11"/>
        <v>0</v>
      </c>
      <c r="U40" s="502" t="e">
        <f ca="1">IF(U$23&lt;&gt;"","-",IRR(T$23:T40))</f>
        <v>#NUM!</v>
      </c>
      <c r="V40" s="494"/>
      <c r="W40" s="500"/>
    </row>
    <row r="41" spans="2:23">
      <c r="B41" s="327">
        <v>18</v>
      </c>
      <c r="C41" s="328">
        <f t="shared" ca="1" si="5"/>
        <v>35.706156189406819</v>
      </c>
      <c r="D41" s="328">
        <f t="shared" ca="1" si="6"/>
        <v>56.927038935895084</v>
      </c>
      <c r="E41" s="328">
        <f t="shared" ca="1" si="12"/>
        <v>92.63319512530191</v>
      </c>
      <c r="F41" s="329">
        <f t="shared" ca="1" si="7"/>
        <v>20.973603604362324</v>
      </c>
      <c r="G41" s="329">
        <f t="shared" ca="1" si="8"/>
        <v>33.438635698506943</v>
      </c>
      <c r="H41" s="329">
        <f t="shared" ca="1" si="13"/>
        <v>54.412239302869267</v>
      </c>
      <c r="I41" s="328">
        <f t="shared" ca="1" si="9"/>
        <v>1665.4675911073364</v>
      </c>
      <c r="J41" s="326">
        <f t="shared" ca="1" si="10"/>
        <v>1020.1758911259092</v>
      </c>
      <c r="K41" s="326">
        <f t="shared" ca="1" si="0"/>
        <v>1626.4868267398597</v>
      </c>
      <c r="L41" s="326"/>
      <c r="M41" s="326">
        <f t="shared" ca="1" si="15"/>
        <v>599.245817267495</v>
      </c>
      <c r="N41" s="326">
        <f t="shared" ca="1" si="15"/>
        <v>955.38959138591269</v>
      </c>
      <c r="O41" s="326">
        <f t="shared" ca="1" si="16"/>
        <v>1554.6354086534077</v>
      </c>
      <c r="P41" s="326">
        <f t="shared" ca="1" si="16"/>
        <v>47584.788317352468</v>
      </c>
      <c r="R41" s="333">
        <v>92.63319512530191</v>
      </c>
      <c r="S41" s="501">
        <f t="shared" ca="1" si="14"/>
        <v>92.63319512530191</v>
      </c>
      <c r="T41" s="333">
        <f t="shared" ca="1" si="11"/>
        <v>0</v>
      </c>
      <c r="U41" s="502" t="e">
        <f ca="1">IF(U$23&lt;&gt;"","-",IRR(T$23:T41))</f>
        <v>#NUM!</v>
      </c>
      <c r="V41" s="494"/>
      <c r="W41" s="500"/>
    </row>
    <row r="42" spans="2:23">
      <c r="B42" s="327">
        <v>19</v>
      </c>
      <c r="C42" s="328">
        <f t="shared" ca="1" si="5"/>
        <v>36.420279313194953</v>
      </c>
      <c r="D42" s="328">
        <f t="shared" ca="1" si="6"/>
        <v>58.065579714612987</v>
      </c>
      <c r="E42" s="328">
        <f t="shared" ca="1" si="12"/>
        <v>94.485859027807948</v>
      </c>
      <c r="F42" s="329">
        <f t="shared" ca="1" si="7"/>
        <v>20.769976384902495</v>
      </c>
      <c r="G42" s="329">
        <f t="shared" ca="1" si="8"/>
        <v>33.11398874997775</v>
      </c>
      <c r="H42" s="329">
        <f t="shared" ca="1" si="13"/>
        <v>53.883965134880242</v>
      </c>
      <c r="I42" s="328">
        <f t="shared" ca="1" si="9"/>
        <v>1719.3515562422167</v>
      </c>
      <c r="J42" s="326">
        <f t="shared" ca="1" si="10"/>
        <v>1040.5794089484273</v>
      </c>
      <c r="K42" s="326">
        <f t="shared" ca="1" si="0"/>
        <v>1659.0165632746568</v>
      </c>
      <c r="L42" s="326"/>
      <c r="M42" s="326">
        <f t="shared" ca="1" si="15"/>
        <v>593.4278967114999</v>
      </c>
      <c r="N42" s="326">
        <f t="shared" ca="1" si="15"/>
        <v>946.11396428507862</v>
      </c>
      <c r="O42" s="326">
        <f t="shared" ca="1" si="16"/>
        <v>1539.5418609965784</v>
      </c>
      <c r="P42" s="326">
        <f t="shared" ca="1" si="16"/>
        <v>49124.330178349053</v>
      </c>
      <c r="R42" s="333">
        <v>94.485859027807948</v>
      </c>
      <c r="S42" s="501">
        <f t="shared" ca="1" si="14"/>
        <v>94.485859027807948</v>
      </c>
      <c r="T42" s="333">
        <f t="shared" ca="1" si="11"/>
        <v>0</v>
      </c>
      <c r="U42" s="502" t="e">
        <f ca="1">IF(U$23&lt;&gt;"","-",IRR(T$23:T42))</f>
        <v>#NUM!</v>
      </c>
      <c r="V42" s="494"/>
      <c r="W42" s="500"/>
    </row>
    <row r="43" spans="2:23">
      <c r="B43" s="327">
        <v>20</v>
      </c>
      <c r="C43" s="328">
        <f t="shared" ca="1" si="5"/>
        <v>37.148684899458857</v>
      </c>
      <c r="D43" s="328">
        <f t="shared" ca="1" si="6"/>
        <v>59.226891308905252</v>
      </c>
      <c r="E43" s="328">
        <f t="shared" ca="1" si="12"/>
        <v>96.375576208364109</v>
      </c>
      <c r="F43" s="329">
        <f t="shared" ca="1" si="7"/>
        <v>20.568326128738395</v>
      </c>
      <c r="G43" s="329">
        <f t="shared" ca="1" si="8"/>
        <v>32.792493713570202</v>
      </c>
      <c r="H43" s="329">
        <f t="shared" ca="1" si="13"/>
        <v>53.360819842308601</v>
      </c>
      <c r="I43" s="328">
        <f t="shared" ca="1" si="9"/>
        <v>1772.7123760845252</v>
      </c>
      <c r="J43" s="326">
        <f t="shared" ca="1" si="10"/>
        <v>1061.3909971273961</v>
      </c>
      <c r="K43" s="326">
        <f t="shared" ca="1" si="0"/>
        <v>1692.1968945401502</v>
      </c>
      <c r="L43" s="326"/>
      <c r="M43" s="326">
        <f t="shared" ca="1" si="15"/>
        <v>587.66646082109708</v>
      </c>
      <c r="N43" s="326">
        <f t="shared" ca="1" si="15"/>
        <v>936.92839181629154</v>
      </c>
      <c r="O43" s="326">
        <f t="shared" ca="1" si="16"/>
        <v>1524.5948526373886</v>
      </c>
      <c r="P43" s="326">
        <f t="shared" ca="1" si="16"/>
        <v>50648.925030986436</v>
      </c>
      <c r="R43" s="333">
        <v>96.375576208364109</v>
      </c>
      <c r="S43" s="501">
        <f t="shared" ca="1" si="14"/>
        <v>96.375576208364109</v>
      </c>
      <c r="T43" s="333">
        <f t="shared" ca="1" si="11"/>
        <v>0</v>
      </c>
      <c r="U43" s="502" t="e">
        <f ca="1">IF(U$23&lt;&gt;"","-",IRR(T$23:T43))</f>
        <v>#NUM!</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64.858000000000004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6" t="str">
        <f>Translation!$B$350</f>
        <v>The assumptions below are the default costs used when adding a new IES file. They can be overwritten for each individual fixture on the 'Fixtures' tab</v>
      </c>
      <c r="B2" s="916"/>
      <c r="C2" s="916"/>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1983</v>
      </c>
    </row>
    <row r="42" spans="2:5">
      <c r="B42" s="632" t="str">
        <f>Translation!B11</f>
        <v>English</v>
      </c>
      <c r="C42" s="32" t="s">
        <v>344</v>
      </c>
      <c r="D42" s="20" t="s">
        <v>1965</v>
      </c>
      <c r="E42" s="20" t="s">
        <v>1966</v>
      </c>
    </row>
    <row r="43" spans="2:5">
      <c r="B43" s="632" t="str">
        <f>INDEX($C43:$E43,MATCH($B$42,$C$42:$E$42,0))</f>
        <v>HPS</v>
      </c>
      <c r="C43" s="32" t="s">
        <v>0</v>
      </c>
      <c r="D43" s="32" t="s">
        <v>1986</v>
      </c>
      <c r="E43" s="20" t="s">
        <v>1984</v>
      </c>
    </row>
    <row r="44" spans="2:5">
      <c r="B44" s="632" t="str">
        <f>INDEX($C44:$E44,MATCH($B$42,$C$42:$E$42,0))</f>
        <v>MH</v>
      </c>
      <c r="C44" s="32" t="s">
        <v>331</v>
      </c>
      <c r="D44" s="32" t="s">
        <v>331</v>
      </c>
      <c r="E44" s="20" t="s">
        <v>1985</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tabSelected="1" topLeftCell="B1" zoomScaleNormal="100" workbookViewId="0">
      <selection activeCell="H6" sqref="H6"/>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2180</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ATB2_40B_LED_E70_XXXXX_R2.ies</v>
      </c>
      <c r="G6" s="55">
        <f t="shared" ref="G6:O6" ca="1" si="1">INDEX(G$18:G$20,MATCH($A$6,$A$18:$A$20,0))</f>
        <v>91</v>
      </c>
      <c r="H6" s="55">
        <f t="shared" ca="1" si="1"/>
        <v>0.69000000000000006</v>
      </c>
      <c r="I6" s="55">
        <f t="shared" ca="1" si="1"/>
        <v>398.58</v>
      </c>
      <c r="J6" s="55">
        <f t="shared" ca="1" si="1"/>
        <v>11388</v>
      </c>
      <c r="K6" s="318">
        <f t="shared" ca="1" si="1"/>
        <v>500</v>
      </c>
      <c r="L6" s="318">
        <f t="shared" ca="1" si="1"/>
        <v>100</v>
      </c>
      <c r="M6" s="318">
        <f t="shared" ca="1" si="1"/>
        <v>0</v>
      </c>
      <c r="N6" s="318">
        <f t="shared" ca="1" si="1"/>
        <v>25</v>
      </c>
      <c r="O6" s="319">
        <f t="shared" ca="1" si="1"/>
        <v>0.02</v>
      </c>
    </row>
    <row r="7" spans="1:15" s="22" customFormat="1">
      <c r="A7" s="60" t="s">
        <v>9</v>
      </c>
      <c r="B7" s="57">
        <f ca="1">MATCH(B6,FxLib_names,0)-1</f>
        <v>2050</v>
      </c>
    </row>
    <row r="8" spans="1:15" s="22" customFormat="1">
      <c r="A8" s="56" t="s">
        <v>68</v>
      </c>
      <c r="B8" s="57" t="str">
        <f ca="1">OFFSET($A$41,B7+1,1)</f>
        <v>American Electric Lighting</v>
      </c>
    </row>
    <row r="9" spans="1:15" s="22" customFormat="1">
      <c r="A9" s="56" t="s">
        <v>1</v>
      </c>
      <c r="B9" s="57" t="str">
        <f ca="1">OFFSET($A$41,B7+2,1)</f>
        <v>LED</v>
      </c>
    </row>
    <row r="10" spans="1:15" s="22" customFormat="1">
      <c r="A10" s="56" t="s">
        <v>69</v>
      </c>
      <c r="B10" s="57" t="str">
        <f ca="1">OFFSET($A$41,B7+3,1)</f>
        <v>ATB2 40B LED E70 XXXXX R2</v>
      </c>
    </row>
    <row r="11" spans="1:15" s="22" customFormat="1">
      <c r="A11" s="56" t="s">
        <v>41</v>
      </c>
      <c r="B11" s="57">
        <f ca="1">OFFSET($A$41,B7+4,1)</f>
        <v>91</v>
      </c>
    </row>
    <row r="12" spans="1:15" s="22" customFormat="1">
      <c r="A12" s="56" t="s">
        <v>71</v>
      </c>
      <c r="B12" s="57" t="str">
        <f ca="1">OFFSET($A$41,B7+5,1)</f>
        <v>TYPE III, MEDIUM, BUG RATING: B2 - U0 - G3</v>
      </c>
    </row>
    <row r="13" spans="1:15" s="22" customFormat="1">
      <c r="A13" s="56" t="s">
        <v>46</v>
      </c>
      <c r="B13" s="57">
        <f ca="1">OFFSET($A$41,B7+6,1)</f>
        <v>0</v>
      </c>
    </row>
    <row r="14" spans="1:15" s="22" customFormat="1" ht="33" customHeight="1">
      <c r="A14" s="56" t="s">
        <v>42</v>
      </c>
      <c r="B14" s="57">
        <f ca="1">OFFSET($A$41,B7+7,1)</f>
        <v>73</v>
      </c>
    </row>
    <row r="15" spans="1:15" s="22" customFormat="1" ht="15.75" thickBot="1">
      <c r="A15" s="58" t="s">
        <v>43</v>
      </c>
      <c r="B15" s="59">
        <f ca="1">OFFSET($A$41,B7+8,1)</f>
        <v>37</v>
      </c>
    </row>
    <row r="16" spans="1:15" s="22" customFormat="1">
      <c r="A16" s="261" t="s">
        <v>576</v>
      </c>
      <c r="B16" s="262">
        <f ca="1">ROW(FxLib_start)+offset</f>
        <v>2091</v>
      </c>
    </row>
    <row r="17" spans="1:15" s="22" customFormat="1" ht="72.75" customHeight="1" thickBot="1">
      <c r="A17" s="261" t="s">
        <v>577</v>
      </c>
      <c r="B17" s="262">
        <f ca="1">ROW(FxLib_start)+offset+Hrow+numhoriz-1</f>
        <v>2137</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ATB2_40B_LED_E70_XXXXX_R2.ies</v>
      </c>
      <c r="C18" s="300">
        <v>41</v>
      </c>
      <c r="D18" s="22" t="s">
        <v>1081</v>
      </c>
      <c r="G18" s="303">
        <f ca="1">INDEX(FixtureWatts,FixtureData!C18)</f>
        <v>91</v>
      </c>
      <c r="H18" s="304">
        <f ca="1">INDEX(FixtureLOM,FixtureData!C18)</f>
        <v>0.69000000000000006</v>
      </c>
      <c r="I18" s="305">
        <f ca="1">(FixtureData!G18/1000)*Costs!$C$8</f>
        <v>398.58</v>
      </c>
      <c r="J18" s="305">
        <f ca="1">I18*'Road Geometry'!C51</f>
        <v>11388</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row>
    <row r="19" spans="1:15" s="22" customFormat="1">
      <c r="A19" s="265" t="s">
        <v>19</v>
      </c>
      <c r="B19" s="268" t="str">
        <f ca="1">INDEX(FixtureChoices,Ufixturechoice)</f>
        <v>ATB2_40B_LED_E70_XXXXX_R2.ies</v>
      </c>
      <c r="C19" s="300">
        <v>41</v>
      </c>
      <c r="D19" s="22" t="s">
        <v>1082</v>
      </c>
      <c r="G19" s="303">
        <f ca="1">INDEX(FixtureWatts,FixtureData!C19)</f>
        <v>91</v>
      </c>
      <c r="H19" s="304">
        <f ca="1">INDEX(FixtureLOM,FixtureData!C19)</f>
        <v>0.69000000000000006</v>
      </c>
      <c r="I19" s="305">
        <f ca="1">(FixtureData!G19/1000)*Costs!$C$8</f>
        <v>398.58</v>
      </c>
      <c r="J19" s="305">
        <f ca="1">I19*'Road Geometry'!C77</f>
        <v>11388</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2778</v>
      </c>
    </row>
    <row r="1998" spans="1:74">
      <c r="B1998" s="256" t="s">
        <v>3348</v>
      </c>
    </row>
    <row r="1999" spans="1:74">
      <c r="B1999" s="256" t="s">
        <v>66</v>
      </c>
    </row>
    <row r="2000" spans="1:74">
      <c r="B2000" s="256" t="s">
        <v>3349</v>
      </c>
    </row>
    <row r="2001" spans="1:74">
      <c r="B2001" s="256">
        <v>34</v>
      </c>
    </row>
    <row r="2002" spans="1:74">
      <c r="B2002" s="256" t="s">
        <v>3350</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3343</v>
      </c>
    </row>
    <row r="2045" spans="1:74">
      <c r="B2045" s="256" t="s">
        <v>3348</v>
      </c>
    </row>
    <row r="2046" spans="1:74">
      <c r="B2046" s="256" t="s">
        <v>66</v>
      </c>
    </row>
    <row r="2047" spans="1:74">
      <c r="B2047" s="256" t="s">
        <v>3351</v>
      </c>
    </row>
    <row r="2048" spans="1:74">
      <c r="B2048" s="256">
        <v>48</v>
      </c>
    </row>
    <row r="2049" spans="1:74">
      <c r="B2049" s="256" t="s">
        <v>3352</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3345</v>
      </c>
    </row>
    <row r="2092" spans="1:74">
      <c r="B2092" s="256" t="s">
        <v>3348</v>
      </c>
    </row>
    <row r="2093" spans="1:74">
      <c r="B2093" s="256" t="s">
        <v>66</v>
      </c>
    </row>
    <row r="2094" spans="1:74">
      <c r="B2094" s="256" t="s">
        <v>3353</v>
      </c>
    </row>
    <row r="2095" spans="1:74">
      <c r="B2095" s="256">
        <v>91</v>
      </c>
    </row>
    <row r="2096" spans="1:74">
      <c r="B2096" s="256" t="s">
        <v>3354</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3347</v>
      </c>
    </row>
    <row r="2139" spans="1:74">
      <c r="B2139" s="256" t="s">
        <v>3348</v>
      </c>
    </row>
    <row r="2140" spans="1:74">
      <c r="B2140" s="256" t="s">
        <v>66</v>
      </c>
    </row>
    <row r="2141" spans="1:74">
      <c r="B2141" s="256" t="s">
        <v>3355</v>
      </c>
    </row>
    <row r="2142" spans="1:74">
      <c r="B2142" s="256">
        <v>134</v>
      </c>
    </row>
    <row r="2143" spans="1:74">
      <c r="B2143" s="256" t="s">
        <v>3356</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t="e">
        <f>AVERAGE(B13:AO512)</f>
        <v>#DIV/0!</v>
      </c>
      <c r="D4" s="383">
        <f>IF(FixtureData!$B$23="IES",'Lighting Standards'!$D$12,'Lighting Standards'!$H$12)</f>
        <v>6</v>
      </c>
    </row>
    <row r="5" spans="1:41" s="377" customFormat="1" ht="15" customHeight="1">
      <c r="A5" s="375"/>
      <c r="B5" s="376" t="str">
        <f>Translation!B269</f>
        <v>Minimum Illuminance</v>
      </c>
      <c r="C5" s="382">
        <f>MIN(B13:AO512)</f>
        <v>0</v>
      </c>
      <c r="D5" s="383"/>
    </row>
    <row r="6" spans="1:41" s="377" customFormat="1" ht="15" customHeight="1">
      <c r="A6" s="375"/>
      <c r="B6" s="376" t="str">
        <f>Translation!B270</f>
        <v>Maximum Illuminance</v>
      </c>
      <c r="C6" s="382">
        <f>MAX(B13:AO512)</f>
        <v>0</v>
      </c>
      <c r="D6" s="383"/>
    </row>
    <row r="7" spans="1:41">
      <c r="B7" s="376" t="str">
        <f>Translation!B265</f>
        <v>Uniformity Ratio (Iavg/Imin)</v>
      </c>
      <c r="C7" s="382">
        <f>IF(FixtureData!B23="IES",IFERROR(C4/C5,0),IFERROR(C5/C4,0))</f>
        <v>0</v>
      </c>
      <c r="D7" s="383">
        <f>IF(FixtureData!$B$23="IES",'Lighting Standards'!$D$13,'Lighting Standards'!$H$13)</f>
        <v>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c r="C12" s="434"/>
      <c r="D12" s="434"/>
      <c r="E12" s="434"/>
      <c r="F12" s="434"/>
      <c r="G12" s="434"/>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t="e">
        <f>IF(FixtureData!$B$23="CIE",MIN('Luminance Calcs CIE'!A:A),AVERAGE(B13:AO512))</f>
        <v>#DIV/0!</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v>
      </c>
      <c r="D5" s="383"/>
    </row>
    <row r="6" spans="1:70" s="377" customFormat="1" ht="15" customHeight="1">
      <c r="A6" s="375"/>
      <c r="B6" s="376" t="str">
        <f>Translation!B273</f>
        <v>Maximum Luminance</v>
      </c>
      <c r="C6" s="382">
        <f>IF(FixtureData!$B$23="CIE",MIN('Luminance Calcs CIE'!C:C),MAX(B13:AO512))</f>
        <v>0</v>
      </c>
      <c r="D6" s="383"/>
    </row>
    <row r="7" spans="1:70" ht="30">
      <c r="B7" s="436" t="str">
        <f>Translation!B267</f>
        <v>Uniformity Ratio (IES - lavg/lmin; CIE - lmin/lavg)</v>
      </c>
      <c r="C7" s="382">
        <f>IFERROR(IF(FixtureData!$B$23="CIE",MIN('Luminance Calcs CIE'!D:D),C4/C5),0)</f>
        <v>0</v>
      </c>
      <c r="D7" s="383">
        <f>IF(FixtureData!$B$23="IES",'Lighting Standards'!$D$20,'Lighting Standards'!$H$20)</f>
        <v>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v>
      </c>
      <c r="D8" s="383">
        <f>IF(FixtureData!$B$23="IES",'Lighting Standards'!$D$21,'Lighting Standards'!$H$21)</f>
        <v>6</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G13"/>
  <sheetViews>
    <sheetView workbookViewId="0">
      <selection activeCell="G22" sqref="G22"/>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554" zoomScaleNormal="100" workbookViewId="0">
      <selection activeCell="B577" sqref="B577"/>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3297</v>
      </c>
    </row>
    <row r="11" spans="1:10" s="619" customFormat="1" ht="15.75" customHeight="1">
      <c r="A11" s="619" t="s">
        <v>364</v>
      </c>
      <c r="B11" s="620" t="str">
        <f>Start!$E$5</f>
        <v>English</v>
      </c>
      <c r="C11" s="621" t="s">
        <v>344</v>
      </c>
      <c r="D11" s="621" t="s">
        <v>1965</v>
      </c>
      <c r="E11" s="621" t="s">
        <v>1966</v>
      </c>
      <c r="F11" s="621" t="s">
        <v>3297</v>
      </c>
      <c r="G11" s="622"/>
      <c r="H11" s="656"/>
      <c r="I11" s="619" t="s">
        <v>2770</v>
      </c>
      <c r="J11" s="619" t="s">
        <v>2771</v>
      </c>
    </row>
    <row r="12" spans="1:10" s="607" customFormat="1" ht="15.75" customHeight="1">
      <c r="B12" s="617" t="str">
        <f t="shared" ref="B12:B75" si="0">INDEX(C12:G12,MATCH($B$11,$C$11:$G$11,0))</f>
        <v>BACKGROUND INFORMATION</v>
      </c>
      <c r="C12" s="601" t="s">
        <v>277</v>
      </c>
      <c r="D12" s="601" t="s">
        <v>597</v>
      </c>
      <c r="E12" s="602" t="s">
        <v>845</v>
      </c>
      <c r="F12" s="661" t="s">
        <v>2796</v>
      </c>
      <c r="G12" s="616"/>
      <c r="H12" s="655" t="s">
        <v>2772</v>
      </c>
      <c r="J12" s="607" t="s">
        <v>2001</v>
      </c>
    </row>
    <row r="13" spans="1:10" s="607" customFormat="1" ht="15.75" customHeight="1">
      <c r="B13" s="617" t="str">
        <f t="shared" si="0"/>
        <v>Before you get started using the tool, there are a few things that are useful to know:</v>
      </c>
      <c r="C13" s="601" t="s">
        <v>244</v>
      </c>
      <c r="D13" s="601" t="s">
        <v>598</v>
      </c>
      <c r="E13" s="602" t="s">
        <v>846</v>
      </c>
      <c r="F13" s="662" t="s">
        <v>2797</v>
      </c>
      <c r="G13" s="616"/>
      <c r="H13" s="655" t="s">
        <v>2772</v>
      </c>
      <c r="J13" s="607" t="s">
        <v>2002</v>
      </c>
    </row>
    <row r="14" spans="1:10" s="607" customFormat="1" ht="15.75" customHeight="1">
      <c r="B14" s="617" t="str">
        <f t="shared" si="0"/>
        <v>Choose an Example:</v>
      </c>
      <c r="C14" s="601" t="s">
        <v>328</v>
      </c>
      <c r="D14" s="601" t="s">
        <v>599</v>
      </c>
      <c r="E14" s="602" t="s">
        <v>847</v>
      </c>
      <c r="F14" s="662" t="s">
        <v>2798</v>
      </c>
      <c r="G14" s="616"/>
      <c r="H14" s="655" t="s">
        <v>2772</v>
      </c>
      <c r="J14" s="607" t="s">
        <v>2003</v>
      </c>
    </row>
    <row r="15" spans="1:10" s="607" customFormat="1" ht="15.75" customHeight="1">
      <c r="B15" s="617" t="str">
        <f t="shared" si="0"/>
        <v>Small Local Road</v>
      </c>
      <c r="C15" s="601" t="s">
        <v>324</v>
      </c>
      <c r="D15" s="601" t="s">
        <v>600</v>
      </c>
      <c r="E15" s="602" t="s">
        <v>848</v>
      </c>
      <c r="F15" s="662" t="s">
        <v>2799</v>
      </c>
      <c r="G15" s="616"/>
      <c r="H15" s="655" t="s">
        <v>2772</v>
      </c>
      <c r="J15" s="607" t="s">
        <v>2004</v>
      </c>
    </row>
    <row r="16" spans="1:10" s="607" customFormat="1" ht="15.75" customHeight="1">
      <c r="B16" s="617" t="str">
        <f t="shared" si="0"/>
        <v>Local / Medium</v>
      </c>
      <c r="C16" s="601" t="s">
        <v>327</v>
      </c>
      <c r="D16" s="601" t="s">
        <v>1896</v>
      </c>
      <c r="E16" s="602" t="s">
        <v>849</v>
      </c>
      <c r="F16" s="662" t="s">
        <v>2800</v>
      </c>
      <c r="G16" s="616"/>
      <c r="H16" s="655" t="s">
        <v>2772</v>
      </c>
      <c r="J16" s="607" t="s">
        <v>2005</v>
      </c>
    </row>
    <row r="17" spans="2:32" s="607" customFormat="1" ht="15.75" customHeight="1">
      <c r="B17" s="617" t="str">
        <f t="shared" si="0"/>
        <v>Collector / Medium</v>
      </c>
      <c r="C17" s="601" t="s">
        <v>371</v>
      </c>
      <c r="D17" s="601" t="s">
        <v>1897</v>
      </c>
      <c r="E17" s="602" t="s">
        <v>850</v>
      </c>
      <c r="F17" s="662" t="s">
        <v>2801</v>
      </c>
      <c r="G17" s="616"/>
      <c r="H17" s="655" t="s">
        <v>2772</v>
      </c>
      <c r="J17" s="607" t="s">
        <v>2006</v>
      </c>
    </row>
    <row r="18" spans="2:32" s="607" customFormat="1" ht="15.75" customHeight="1">
      <c r="B18" s="617" t="str">
        <f t="shared" si="0"/>
        <v>Expressway / High</v>
      </c>
      <c r="C18" s="601" t="s">
        <v>370</v>
      </c>
      <c r="D18" s="601" t="s">
        <v>601</v>
      </c>
      <c r="E18" s="602" t="s">
        <v>851</v>
      </c>
      <c r="F18" s="662" t="s">
        <v>2802</v>
      </c>
      <c r="G18" s="616"/>
      <c r="H18" s="655" t="s">
        <v>2772</v>
      </c>
      <c r="J18" s="607" t="s">
        <v>2007</v>
      </c>
    </row>
    <row r="19" spans="2:32" s="607" customFormat="1" ht="15.75" customHeight="1">
      <c r="B19" s="617" t="str">
        <f t="shared" si="0"/>
        <v>Fixture Placement</v>
      </c>
      <c r="C19" s="601" t="s">
        <v>321</v>
      </c>
      <c r="D19" s="601" t="s">
        <v>602</v>
      </c>
      <c r="E19" s="602" t="s">
        <v>1490</v>
      </c>
      <c r="F19" s="662" t="s">
        <v>2803</v>
      </c>
      <c r="G19" s="616"/>
      <c r="H19" s="655" t="s">
        <v>2772</v>
      </c>
      <c r="J19" s="607" t="s">
        <v>2008</v>
      </c>
    </row>
    <row r="20" spans="2:32" s="607" customFormat="1" ht="15.75" customHeight="1">
      <c r="B20" s="617" t="str">
        <f t="shared" si="0"/>
        <v>Single-side, 1 meter over lane edge</v>
      </c>
      <c r="C20" s="601" t="s">
        <v>368</v>
      </c>
      <c r="D20" s="601" t="s">
        <v>603</v>
      </c>
      <c r="E20" s="602" t="s">
        <v>1491</v>
      </c>
      <c r="F20" s="662" t="s">
        <v>2804</v>
      </c>
      <c r="G20" s="616"/>
      <c r="H20" s="655" t="s">
        <v>2772</v>
      </c>
      <c r="J20" s="607" t="s">
        <v>2009</v>
      </c>
    </row>
    <row r="21" spans="2:32" s="607" customFormat="1" ht="15.75" customHeight="1">
      <c r="B21" s="617" t="str">
        <f t="shared" si="0"/>
        <v>Staggered, 1 meter over lane edge</v>
      </c>
      <c r="C21" s="601" t="s">
        <v>373</v>
      </c>
      <c r="D21" s="601" t="s">
        <v>604</v>
      </c>
      <c r="E21" s="602" t="s">
        <v>1492</v>
      </c>
      <c r="F21" s="662" t="s">
        <v>2805</v>
      </c>
      <c r="G21" s="616"/>
      <c r="H21" s="655" t="s">
        <v>2772</v>
      </c>
      <c r="J21" s="607" t="s">
        <v>2010</v>
      </c>
    </row>
    <row r="22" spans="2:32" s="607" customFormat="1" ht="15.75" customHeight="1">
      <c r="B22" s="617" t="str">
        <f t="shared" si="0"/>
        <v>Full Inputs:</v>
      </c>
      <c r="C22" s="601" t="s">
        <v>326</v>
      </c>
      <c r="D22" s="601" t="s">
        <v>605</v>
      </c>
      <c r="E22" s="602" t="s">
        <v>852</v>
      </c>
      <c r="F22" s="663" t="s">
        <v>2806</v>
      </c>
      <c r="G22" s="616"/>
      <c r="H22" s="655" t="s">
        <v>2772</v>
      </c>
      <c r="J22" s="607" t="s">
        <v>2011</v>
      </c>
    </row>
    <row r="23" spans="2:32" s="607" customFormat="1" ht="15.75" customHeight="1">
      <c r="B23" s="617" t="str">
        <f t="shared" si="0"/>
        <v>Road Geometry</v>
      </c>
      <c r="C23" s="601" t="s">
        <v>14</v>
      </c>
      <c r="D23" s="601" t="s">
        <v>606</v>
      </c>
      <c r="E23" s="602" t="s">
        <v>1493</v>
      </c>
      <c r="F23" s="663" t="s">
        <v>2807</v>
      </c>
      <c r="G23" s="616"/>
      <c r="H23" s="655"/>
      <c r="J23" s="607" t="s">
        <v>2012</v>
      </c>
      <c r="L23" s="607" t="s">
        <v>2013</v>
      </c>
      <c r="M23" s="607" t="s">
        <v>2014</v>
      </c>
      <c r="N23" s="607" t="s">
        <v>2015</v>
      </c>
      <c r="O23" s="607" t="s">
        <v>2016</v>
      </c>
      <c r="P23" s="607" t="s">
        <v>2017</v>
      </c>
      <c r="Q23" s="607" t="s">
        <v>2018</v>
      </c>
      <c r="R23" s="607" t="s">
        <v>2019</v>
      </c>
      <c r="S23" s="607" t="s">
        <v>2020</v>
      </c>
      <c r="T23" s="607" t="s">
        <v>2021</v>
      </c>
      <c r="U23" s="607" t="s">
        <v>2022</v>
      </c>
      <c r="V23" s="607" t="s">
        <v>2023</v>
      </c>
      <c r="W23" s="607" t="s">
        <v>2024</v>
      </c>
      <c r="X23" s="607" t="s">
        <v>2025</v>
      </c>
      <c r="Y23" s="607" t="s">
        <v>2026</v>
      </c>
      <c r="Z23" s="607" t="s">
        <v>2027</v>
      </c>
      <c r="AA23" s="607" t="s">
        <v>2028</v>
      </c>
      <c r="AB23" s="607" t="s">
        <v>2029</v>
      </c>
      <c r="AC23" s="607" t="s">
        <v>2030</v>
      </c>
      <c r="AD23" s="607" t="s">
        <v>2031</v>
      </c>
      <c r="AE23" s="607" t="s">
        <v>2032</v>
      </c>
      <c r="AF23" s="607" t="s">
        <v>2033</v>
      </c>
    </row>
    <row r="24" spans="2:32" s="607" customFormat="1" ht="15.75" customHeight="1">
      <c r="B24" s="617" t="str">
        <f t="shared" si="0"/>
        <v xml:space="preserve">Overall Uniformity (U0 - avg/min) </v>
      </c>
      <c r="C24" s="601" t="s">
        <v>500</v>
      </c>
      <c r="D24" s="601" t="s">
        <v>607</v>
      </c>
      <c r="E24" s="602" t="s">
        <v>853</v>
      </c>
      <c r="F24" s="662" t="s">
        <v>2808</v>
      </c>
      <c r="G24" s="616"/>
      <c r="H24" s="655" t="s">
        <v>2772</v>
      </c>
      <c r="J24" s="607" t="s">
        <v>2034</v>
      </c>
    </row>
    <row r="25" spans="2:32" s="607" customFormat="1" ht="15.75" customHeight="1">
      <c r="B25" s="617" t="str">
        <f t="shared" si="0"/>
        <v>Example 1 - Local Road</v>
      </c>
      <c r="C25" s="601" t="s">
        <v>375</v>
      </c>
      <c r="D25" s="601" t="s">
        <v>608</v>
      </c>
      <c r="E25" s="602" t="s">
        <v>1494</v>
      </c>
      <c r="F25" s="662" t="s">
        <v>2809</v>
      </c>
      <c r="G25" s="616"/>
      <c r="H25" s="655" t="s">
        <v>2772</v>
      </c>
      <c r="J25" s="607" t="s">
        <v>2035</v>
      </c>
    </row>
    <row r="26" spans="2:32" s="607" customFormat="1" ht="15.75" customHeight="1">
      <c r="B26" s="617" t="str">
        <f t="shared" si="0"/>
        <v>Street Type</v>
      </c>
      <c r="C26" s="601" t="s">
        <v>317</v>
      </c>
      <c r="D26" s="601" t="s">
        <v>609</v>
      </c>
      <c r="E26" s="602" t="s">
        <v>854</v>
      </c>
      <c r="F26" s="662" t="s">
        <v>2810</v>
      </c>
      <c r="G26" s="616"/>
      <c r="H26" s="655" t="s">
        <v>2772</v>
      </c>
      <c r="J26" s="607" t="s">
        <v>2036</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2037</v>
      </c>
      <c r="L27" s="607" t="s">
        <v>2038</v>
      </c>
      <c r="M27" s="607" t="s">
        <v>2039</v>
      </c>
    </row>
    <row r="28" spans="2:32" s="607" customFormat="1" ht="15.75" customHeight="1">
      <c r="B28" s="617" t="str">
        <f t="shared" si="0"/>
        <v>Single Fixture</v>
      </c>
      <c r="C28" s="601" t="s">
        <v>263</v>
      </c>
      <c r="D28" s="601" t="s">
        <v>610</v>
      </c>
      <c r="E28" s="601" t="s">
        <v>1495</v>
      </c>
      <c r="F28" s="662" t="s">
        <v>2811</v>
      </c>
      <c r="G28" s="616"/>
      <c r="H28" s="655" t="s">
        <v>2772</v>
      </c>
      <c r="J28" s="607" t="s">
        <v>2040</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1898</v>
      </c>
      <c r="E29" s="602" t="s">
        <v>1496</v>
      </c>
      <c r="F29" s="662" t="s">
        <v>2812</v>
      </c>
      <c r="G29" s="616"/>
      <c r="H29" s="655" t="s">
        <v>2772</v>
      </c>
      <c r="J29" s="607" t="s">
        <v>2041</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1899</v>
      </c>
      <c r="E30" s="608" t="s">
        <v>1497</v>
      </c>
      <c r="F30" s="662" t="s">
        <v>2813</v>
      </c>
      <c r="G30" s="616"/>
      <c r="H30" s="655" t="s">
        <v>2772</v>
      </c>
      <c r="J30" s="607" t="s">
        <v>2042</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2814</v>
      </c>
      <c r="G31" s="616"/>
      <c r="H31" s="655" t="s">
        <v>2772</v>
      </c>
      <c r="J31" s="607" t="s">
        <v>2043</v>
      </c>
    </row>
    <row r="32" spans="2:32" s="607" customFormat="1" ht="15.75" customHeight="1">
      <c r="B32" s="617" t="str">
        <f t="shared" si="0"/>
        <v xml:space="preserve"> 'Windows button' -&gt; Excel Options -&gt; Trust Center -&gt; Trust Center Settings</v>
      </c>
      <c r="C32" s="601" t="s">
        <v>252</v>
      </c>
      <c r="D32" s="601" t="s">
        <v>844</v>
      </c>
      <c r="E32" s="602" t="s">
        <v>856</v>
      </c>
      <c r="F32" s="664" t="s">
        <v>2815</v>
      </c>
      <c r="G32" s="616"/>
      <c r="H32" s="655" t="s">
        <v>2772</v>
      </c>
      <c r="J32" s="607" t="s">
        <v>2044</v>
      </c>
    </row>
    <row r="33" spans="2:10" s="607" customFormat="1" ht="15.75" customHeight="1">
      <c r="B33" s="617" t="str">
        <f t="shared" si="0"/>
        <v>2-lane road, single-side</v>
      </c>
      <c r="C33" s="601" t="s">
        <v>271</v>
      </c>
      <c r="D33" s="601" t="s">
        <v>612</v>
      </c>
      <c r="E33" s="602" t="s">
        <v>1498</v>
      </c>
      <c r="F33" s="662" t="s">
        <v>2816</v>
      </c>
      <c r="G33" s="616"/>
      <c r="H33" s="655" t="s">
        <v>2772</v>
      </c>
      <c r="J33" s="607" t="s">
        <v>2045</v>
      </c>
    </row>
    <row r="34" spans="2:10" s="607" customFormat="1" ht="15.75" customHeight="1">
      <c r="B34" s="617" t="str">
        <f t="shared" si="0"/>
        <v>4-lane road, staggered</v>
      </c>
      <c r="C34" s="601" t="s">
        <v>272</v>
      </c>
      <c r="D34" s="601" t="s">
        <v>1900</v>
      </c>
      <c r="E34" s="602" t="s">
        <v>1499</v>
      </c>
      <c r="F34" s="662" t="s">
        <v>2817</v>
      </c>
      <c r="G34" s="616"/>
      <c r="H34" s="655" t="s">
        <v>2772</v>
      </c>
      <c r="J34" s="607" t="s">
        <v>2046</v>
      </c>
    </row>
    <row r="35" spans="2:10" s="607" customFormat="1" ht="15.75" customHeight="1">
      <c r="B35" s="617" t="str">
        <f t="shared" si="0"/>
        <v>6-lane road, median mounted</v>
      </c>
      <c r="C35" s="601" t="s">
        <v>273</v>
      </c>
      <c r="D35" s="601" t="s">
        <v>613</v>
      </c>
      <c r="E35" s="602" t="s">
        <v>1500</v>
      </c>
      <c r="F35" s="662" t="s">
        <v>2818</v>
      </c>
      <c r="G35" s="616"/>
      <c r="H35" s="655" t="s">
        <v>2772</v>
      </c>
      <c r="J35" s="607" t="s">
        <v>2047</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2819</v>
      </c>
      <c r="G36" s="616"/>
      <c r="H36" s="655" t="s">
        <v>2772</v>
      </c>
      <c r="J36" s="607" t="s">
        <v>2048</v>
      </c>
    </row>
    <row r="37" spans="2:10" s="607" customFormat="1" ht="15.75" customHeight="1">
      <c r="B37" s="617" t="str">
        <f t="shared" si="0"/>
        <v xml:space="preserve">All results will be archived to the MResults tab, and show up in MGraphs.  </v>
      </c>
      <c r="C37" s="601" t="s">
        <v>235</v>
      </c>
      <c r="D37" s="601" t="s">
        <v>1901</v>
      </c>
      <c r="E37" s="602" t="s">
        <v>1502</v>
      </c>
      <c r="F37" s="662" t="s">
        <v>2820</v>
      </c>
      <c r="G37" s="616"/>
      <c r="H37" s="655" t="s">
        <v>2772</v>
      </c>
      <c r="J37" s="607" t="s">
        <v>2049</v>
      </c>
    </row>
    <row r="38" spans="2:10" s="607" customFormat="1" ht="15.75" customHeight="1">
      <c r="B38" s="617" t="str">
        <f t="shared" si="0"/>
        <v>Before you start</v>
      </c>
      <c r="C38" s="601" t="s">
        <v>243</v>
      </c>
      <c r="D38" s="601" t="s">
        <v>1006</v>
      </c>
      <c r="E38" s="602" t="s">
        <v>1503</v>
      </c>
      <c r="F38" s="662" t="s">
        <v>2821</v>
      </c>
      <c r="G38" s="616"/>
      <c r="H38" s="655" t="s">
        <v>2772</v>
      </c>
      <c r="J38" s="607" t="s">
        <v>2050</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1902</v>
      </c>
      <c r="E39" s="602" t="s">
        <v>1903</v>
      </c>
      <c r="F39" s="662" t="s">
        <v>2822</v>
      </c>
      <c r="G39" s="616"/>
      <c r="H39" s="655" t="s">
        <v>2772</v>
      </c>
      <c r="J39" s="607" t="s">
        <v>2051</v>
      </c>
    </row>
    <row r="40" spans="2:10" s="607" customFormat="1" ht="15.75" customHeight="1">
      <c r="B40" s="617" t="str">
        <f t="shared" si="0"/>
        <v>Click 'Macro Settings' and 'Enable all macros'</v>
      </c>
      <c r="C40" s="601" t="s">
        <v>253</v>
      </c>
      <c r="D40" s="601" t="s">
        <v>1005</v>
      </c>
      <c r="E40" s="602" t="s">
        <v>857</v>
      </c>
      <c r="F40" s="662" t="s">
        <v>2823</v>
      </c>
      <c r="G40" s="616"/>
      <c r="H40" s="655" t="s">
        <v>2772</v>
      </c>
      <c r="J40" s="607" t="s">
        <v>2052</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2824</v>
      </c>
      <c r="G41" s="616"/>
      <c r="H41" s="655" t="s">
        <v>2772</v>
      </c>
      <c r="J41" s="607" t="s">
        <v>2053</v>
      </c>
    </row>
    <row r="42" spans="2:10" s="607" customFormat="1" ht="15.75" customHeight="1">
      <c r="B42" s="617" t="str">
        <f t="shared" si="0"/>
        <v>Describe your specific scenario</v>
      </c>
      <c r="C42" s="601" t="s">
        <v>274</v>
      </c>
      <c r="D42" s="601" t="s">
        <v>616</v>
      </c>
      <c r="E42" s="602" t="s">
        <v>1505</v>
      </c>
      <c r="F42" s="662" t="s">
        <v>2825</v>
      </c>
      <c r="G42" s="616"/>
      <c r="H42" s="655" t="s">
        <v>2772</v>
      </c>
      <c r="J42" s="607" t="s">
        <v>2054</v>
      </c>
    </row>
    <row r="43" spans="2:10" s="607" customFormat="1" ht="15.75" customHeight="1">
      <c r="B43" s="617" t="str">
        <f t="shared" si="0"/>
        <v xml:space="preserve">Excel 2003: </v>
      </c>
      <c r="C43" s="601" t="s">
        <v>254</v>
      </c>
      <c r="D43" s="609" t="s">
        <v>617</v>
      </c>
      <c r="E43" s="601" t="s">
        <v>254</v>
      </c>
      <c r="F43" s="662" t="s">
        <v>254</v>
      </c>
      <c r="G43" s="616"/>
      <c r="H43" s="655" t="s">
        <v>2772</v>
      </c>
      <c r="J43" s="607" t="s">
        <v>2055</v>
      </c>
    </row>
    <row r="44" spans="2:10" s="607" customFormat="1" ht="15.75" customHeight="1">
      <c r="B44" s="617" t="str">
        <f t="shared" si="0"/>
        <v>Excel 2007:</v>
      </c>
      <c r="C44" s="601" t="s">
        <v>251</v>
      </c>
      <c r="D44" s="609" t="s">
        <v>618</v>
      </c>
      <c r="E44" s="601" t="s">
        <v>251</v>
      </c>
      <c r="F44" s="662" t="s">
        <v>251</v>
      </c>
      <c r="G44" s="616"/>
      <c r="H44" s="655" t="s">
        <v>2772</v>
      </c>
      <c r="J44" s="607" t="s">
        <v>2056</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2826</v>
      </c>
      <c r="G45" s="616"/>
      <c r="H45" s="655" t="s">
        <v>2772</v>
      </c>
      <c r="J45" s="607" t="s">
        <v>2057</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2827</v>
      </c>
      <c r="G46" s="616"/>
      <c r="H46" s="655" t="s">
        <v>2772</v>
      </c>
      <c r="J46" s="607" t="s">
        <v>2058</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2828</v>
      </c>
      <c r="G47" s="616"/>
      <c r="H47" s="655" t="s">
        <v>2772</v>
      </c>
      <c r="J47" s="607" t="s">
        <v>2059</v>
      </c>
    </row>
    <row r="48" spans="2:10" s="607" customFormat="1" ht="15.75" customHeight="1">
      <c r="B48" s="617" t="str">
        <f t="shared" si="0"/>
        <v xml:space="preserve">For a description of the other tabs and what they contain go here: </v>
      </c>
      <c r="C48" s="601" t="s">
        <v>283</v>
      </c>
      <c r="D48" s="601" t="s">
        <v>622</v>
      </c>
      <c r="E48" s="602" t="s">
        <v>858</v>
      </c>
      <c r="F48" s="662" t="s">
        <v>2829</v>
      </c>
      <c r="G48" s="616"/>
      <c r="H48" s="655" t="s">
        <v>2772</v>
      </c>
      <c r="J48" s="607" t="s">
        <v>2060</v>
      </c>
    </row>
    <row r="49" spans="2:10" s="607" customFormat="1" ht="15.75" customHeight="1">
      <c r="B49" s="617" t="str">
        <f t="shared" si="0"/>
        <v>Get Started!</v>
      </c>
      <c r="C49" s="601" t="s">
        <v>267</v>
      </c>
      <c r="D49" s="601" t="s">
        <v>623</v>
      </c>
      <c r="E49" s="602" t="s">
        <v>1509</v>
      </c>
      <c r="F49" s="662" t="s">
        <v>2830</v>
      </c>
      <c r="G49" s="616"/>
      <c r="H49" s="655" t="s">
        <v>2772</v>
      </c>
      <c r="J49" s="607" t="s">
        <v>2061</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2831</v>
      </c>
      <c r="G50" s="616"/>
      <c r="H50" s="655" t="s">
        <v>2772</v>
      </c>
      <c r="J50" s="607" t="s">
        <v>2062</v>
      </c>
    </row>
    <row r="51" spans="2:10" s="607" customFormat="1" ht="15.75" customHeight="1">
      <c r="B51" s="617" t="str">
        <f t="shared" si="0"/>
        <v>'Inputs' Tab</v>
      </c>
      <c r="C51" s="601" t="s">
        <v>245</v>
      </c>
      <c r="D51" s="601" t="s">
        <v>1904</v>
      </c>
      <c r="E51" s="602" t="s">
        <v>859</v>
      </c>
      <c r="F51" s="662" t="s">
        <v>2832</v>
      </c>
      <c r="G51" s="616"/>
      <c r="H51" s="655" t="s">
        <v>2772</v>
      </c>
      <c r="J51" s="607" t="s">
        <v>2063</v>
      </c>
    </row>
    <row r="52" spans="2:10" s="607" customFormat="1" ht="15.75" customHeight="1">
      <c r="B52" s="617" t="str">
        <f t="shared" si="0"/>
        <v xml:space="preserve">Instructions for potential applications of the tool: </v>
      </c>
      <c r="C52" s="601" t="s">
        <v>351</v>
      </c>
      <c r="D52" s="601" t="s">
        <v>625</v>
      </c>
      <c r="E52" s="602" t="s">
        <v>860</v>
      </c>
      <c r="F52" s="662" t="s">
        <v>2833</v>
      </c>
      <c r="G52" s="616"/>
      <c r="H52" s="655" t="s">
        <v>2772</v>
      </c>
      <c r="J52" s="607" t="s">
        <v>2064</v>
      </c>
    </row>
    <row r="53" spans="2:10" s="607" customFormat="1" ht="15.75" customHeight="1">
      <c r="B53" s="617" t="str">
        <f t="shared" si="0"/>
        <v>Macros</v>
      </c>
      <c r="C53" s="601" t="s">
        <v>258</v>
      </c>
      <c r="D53" s="601" t="s">
        <v>258</v>
      </c>
      <c r="E53" s="601" t="s">
        <v>258</v>
      </c>
      <c r="F53" s="662" t="s">
        <v>258</v>
      </c>
      <c r="G53" s="616"/>
      <c r="H53" s="655" t="s">
        <v>2772</v>
      </c>
      <c r="J53" s="607" t="s">
        <v>2065</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2834</v>
      </c>
      <c r="G54" s="616"/>
      <c r="H54" s="655" t="s">
        <v>2772</v>
      </c>
      <c r="J54" s="607" t="s">
        <v>2066</v>
      </c>
    </row>
    <row r="55" spans="2:10" s="607" customFormat="1" ht="15.75" customHeight="1">
      <c r="B55" s="617" t="str">
        <f t="shared" si="0"/>
        <v>Make your own:</v>
      </c>
      <c r="C55" s="601" t="s">
        <v>270</v>
      </c>
      <c r="D55" s="601" t="s">
        <v>627</v>
      </c>
      <c r="E55" s="602" t="s">
        <v>861</v>
      </c>
      <c r="F55" s="662" t="s">
        <v>2835</v>
      </c>
      <c r="G55" s="616"/>
      <c r="H55" s="655" t="s">
        <v>2772</v>
      </c>
      <c r="J55" s="607" t="s">
        <v>2067</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2836</v>
      </c>
      <c r="G56" s="616"/>
      <c r="H56" s="655" t="s">
        <v>2772</v>
      </c>
      <c r="J56" s="607" t="s">
        <v>2068</v>
      </c>
    </row>
    <row r="57" spans="2:10" s="607" customFormat="1" ht="15.75" customHeight="1">
      <c r="B57" s="617" t="str">
        <f t="shared" si="0"/>
        <v>New installation</v>
      </c>
      <c r="C57" s="601" t="s">
        <v>266</v>
      </c>
      <c r="D57" s="601" t="s">
        <v>629</v>
      </c>
      <c r="E57" s="602" t="s">
        <v>863</v>
      </c>
      <c r="F57" s="662" t="s">
        <v>2837</v>
      </c>
      <c r="G57" s="616"/>
      <c r="H57" s="655" t="s">
        <v>2772</v>
      </c>
      <c r="J57" s="607" t="s">
        <v>2069</v>
      </c>
    </row>
    <row r="58" spans="2:10" s="607" customFormat="1" ht="15.75" customHeight="1">
      <c r="B58" s="617" t="str">
        <f t="shared" si="0"/>
        <v>New Installation and Major Retrofit</v>
      </c>
      <c r="C58" s="601" t="s">
        <v>223</v>
      </c>
      <c r="D58" s="601" t="s">
        <v>630</v>
      </c>
      <c r="E58" s="602" t="s">
        <v>1512</v>
      </c>
      <c r="F58" s="662" t="s">
        <v>2838</v>
      </c>
      <c r="G58" s="616"/>
      <c r="H58" s="655" t="s">
        <v>2772</v>
      </c>
      <c r="J58" s="607" t="s">
        <v>2070</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2839</v>
      </c>
      <c r="G59" s="616"/>
      <c r="H59" s="655" t="s">
        <v>2772</v>
      </c>
      <c r="J59" s="607" t="s">
        <v>2071</v>
      </c>
    </row>
    <row r="60" spans="2:10" s="607" customFormat="1" ht="15.75" customHeight="1">
      <c r="B60" s="617" t="str">
        <f t="shared" si="0"/>
        <v>OR</v>
      </c>
      <c r="C60" s="601" t="s">
        <v>269</v>
      </c>
      <c r="D60" s="601" t="s">
        <v>632</v>
      </c>
      <c r="E60" s="602" t="s">
        <v>1513</v>
      </c>
      <c r="F60" s="662" t="s">
        <v>2840</v>
      </c>
      <c r="G60" s="616"/>
      <c r="H60" s="655" t="s">
        <v>2772</v>
      </c>
      <c r="J60" s="607" t="s">
        <v>2072</v>
      </c>
    </row>
    <row r="61" spans="2:10" s="607" customFormat="1" ht="15.75" customHeight="1">
      <c r="B61" s="617" t="str">
        <f t="shared" si="0"/>
        <v>Retrofit - basic</v>
      </c>
      <c r="C61" s="601" t="s">
        <v>264</v>
      </c>
      <c r="D61" s="601" t="s">
        <v>633</v>
      </c>
      <c r="E61" s="602" t="s">
        <v>865</v>
      </c>
      <c r="F61" s="662" t="s">
        <v>2841</v>
      </c>
      <c r="G61" s="616"/>
      <c r="H61" s="655" t="s">
        <v>2772</v>
      </c>
      <c r="J61" s="607" t="s">
        <v>2073</v>
      </c>
    </row>
    <row r="62" spans="2:10" s="607" customFormat="1" ht="15.75" customHeight="1">
      <c r="B62" s="617" t="str">
        <f t="shared" si="0"/>
        <v>Retrofit - Design Phase</v>
      </c>
      <c r="C62" s="601" t="s">
        <v>221</v>
      </c>
      <c r="D62" s="601" t="s">
        <v>634</v>
      </c>
      <c r="E62" s="602" t="s">
        <v>866</v>
      </c>
      <c r="F62" s="662" t="s">
        <v>2842</v>
      </c>
      <c r="G62" s="616"/>
      <c r="H62" s="655" t="s">
        <v>2772</v>
      </c>
      <c r="J62" s="607" t="s">
        <v>2074</v>
      </c>
    </row>
    <row r="63" spans="2:10" s="607" customFormat="1" ht="15.75" customHeight="1">
      <c r="B63" s="617" t="str">
        <f t="shared" si="0"/>
        <v>Retrofit - detailed</v>
      </c>
      <c r="C63" s="601" t="s">
        <v>265</v>
      </c>
      <c r="D63" s="601" t="s">
        <v>635</v>
      </c>
      <c r="E63" s="602" t="s">
        <v>867</v>
      </c>
      <c r="F63" s="662" t="s">
        <v>2843</v>
      </c>
      <c r="G63" s="616"/>
      <c r="H63" s="655" t="s">
        <v>2772</v>
      </c>
      <c r="J63" s="607" t="s">
        <v>2075</v>
      </c>
    </row>
    <row r="64" spans="2:10" s="607" customFormat="1" ht="15.75" customHeight="1">
      <c r="B64" s="617" t="str">
        <f t="shared" si="0"/>
        <v xml:space="preserve">Retrofit - Exploratory Phase </v>
      </c>
      <c r="C64" s="601" t="s">
        <v>352</v>
      </c>
      <c r="D64" s="601" t="s">
        <v>636</v>
      </c>
      <c r="E64" s="602" t="s">
        <v>868</v>
      </c>
      <c r="F64" s="662" t="s">
        <v>2844</v>
      </c>
      <c r="G64" s="616"/>
      <c r="H64" s="655" t="s">
        <v>2772</v>
      </c>
      <c r="J64" s="607" t="s">
        <v>2076</v>
      </c>
    </row>
    <row r="65" spans="2:12" s="607" customFormat="1" ht="15.75" customHeight="1">
      <c r="B65" s="617" t="str">
        <f t="shared" si="0"/>
        <v>Scope of tool</v>
      </c>
      <c r="C65" s="601" t="s">
        <v>247</v>
      </c>
      <c r="D65" s="601" t="s">
        <v>637</v>
      </c>
      <c r="E65" s="602" t="s">
        <v>869</v>
      </c>
      <c r="F65" s="662" t="s">
        <v>2845</v>
      </c>
      <c r="G65" s="616"/>
      <c r="H65" s="655" t="s">
        <v>2772</v>
      </c>
      <c r="J65" s="607" t="s">
        <v>2077</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2846</v>
      </c>
      <c r="G66" s="616"/>
      <c r="H66" s="655" t="s">
        <v>2772</v>
      </c>
      <c r="J66" s="607" t="s">
        <v>2078</v>
      </c>
    </row>
    <row r="67" spans="2:12" s="607" customFormat="1" ht="15.75" customHeight="1">
      <c r="B67" s="617" t="str">
        <f t="shared" si="0"/>
        <v xml:space="preserve">Single  Fixture </v>
      </c>
      <c r="C67" s="601" t="s">
        <v>353</v>
      </c>
      <c r="D67" s="601" t="s">
        <v>610</v>
      </c>
      <c r="E67" s="602" t="s">
        <v>1515</v>
      </c>
      <c r="F67" s="662" t="s">
        <v>2847</v>
      </c>
      <c r="G67" s="616"/>
      <c r="H67" s="655" t="s">
        <v>2772</v>
      </c>
      <c r="J67" s="607" t="s">
        <v>2079</v>
      </c>
    </row>
    <row r="68" spans="2:12" s="607" customFormat="1" ht="15.75" customHeight="1">
      <c r="B68" s="617" t="str">
        <f t="shared" si="0"/>
        <v>Specific Applications</v>
      </c>
      <c r="C68" s="601" t="s">
        <v>261</v>
      </c>
      <c r="D68" s="601" t="s">
        <v>639</v>
      </c>
      <c r="E68" s="602" t="s">
        <v>870</v>
      </c>
      <c r="F68" s="662" t="s">
        <v>2848</v>
      </c>
      <c r="G68" s="616"/>
      <c r="H68" s="655" t="s">
        <v>2772</v>
      </c>
      <c r="J68" s="607" t="s">
        <v>2080</v>
      </c>
    </row>
    <row r="69" spans="2:12" s="607" customFormat="1" ht="15.75" customHeight="1">
      <c r="B69" s="617" t="str">
        <f t="shared" si="0"/>
        <v>Start with an example:</v>
      </c>
      <c r="C69" s="601" t="s">
        <v>268</v>
      </c>
      <c r="D69" s="601" t="s">
        <v>599</v>
      </c>
      <c r="E69" s="602" t="s">
        <v>1516</v>
      </c>
      <c r="F69" s="662" t="s">
        <v>2849</v>
      </c>
      <c r="G69" s="616"/>
      <c r="H69" s="655" t="s">
        <v>2772</v>
      </c>
      <c r="J69" s="607" t="s">
        <v>2081</v>
      </c>
    </row>
    <row r="70" spans="2:12" s="607" customFormat="1" ht="15.75" customHeight="1">
      <c r="B70" s="617" t="str">
        <f t="shared" si="0"/>
        <v>Tab Descriptions</v>
      </c>
      <c r="C70" s="601" t="s">
        <v>248</v>
      </c>
      <c r="D70" s="601" t="s">
        <v>640</v>
      </c>
      <c r="E70" s="602" t="s">
        <v>871</v>
      </c>
      <c r="F70" s="662" t="s">
        <v>2850</v>
      </c>
      <c r="G70" s="616"/>
      <c r="H70" s="655" t="s">
        <v>2772</v>
      </c>
      <c r="J70" s="607" t="s">
        <v>2082</v>
      </c>
      <c r="L70" s="607" t="s">
        <v>2083</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2851</v>
      </c>
      <c r="G71" s="616"/>
      <c r="H71" s="655" t="s">
        <v>2772</v>
      </c>
      <c r="J71" s="607" t="s">
        <v>2084</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2852</v>
      </c>
      <c r="G72" s="616"/>
      <c r="H72" s="655" t="s">
        <v>2772</v>
      </c>
      <c r="J72" s="607" t="s">
        <v>2085</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2853</v>
      </c>
      <c r="G73" s="616"/>
      <c r="H73" s="655" t="s">
        <v>2772</v>
      </c>
      <c r="J73" s="607" t="s">
        <v>2086</v>
      </c>
      <c r="L73" s="607" t="s">
        <v>2087</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2854</v>
      </c>
      <c r="G74" s="616"/>
      <c r="H74" s="655" t="s">
        <v>2772</v>
      </c>
      <c r="J74" s="607" t="s">
        <v>2088</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2855</v>
      </c>
      <c r="G75" s="616"/>
      <c r="H75" s="655" t="s">
        <v>2772</v>
      </c>
      <c r="J75" s="607" t="s">
        <v>2089</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2856</v>
      </c>
      <c r="G76" s="616"/>
      <c r="H76" s="655" t="s">
        <v>2772</v>
      </c>
      <c r="J76" s="607" t="s">
        <v>2090</v>
      </c>
    </row>
    <row r="77" spans="2:12" s="607" customFormat="1" ht="15.75" customHeight="1">
      <c r="B77" s="617" t="str">
        <f t="shared" si="1"/>
        <v>Tools' -&gt; Macro -&gt; Security</v>
      </c>
      <c r="C77" s="601" t="s">
        <v>255</v>
      </c>
      <c r="D77" s="601" t="s">
        <v>647</v>
      </c>
      <c r="E77" s="602" t="s">
        <v>872</v>
      </c>
      <c r="F77" s="662" t="s">
        <v>255</v>
      </c>
      <c r="G77" s="616"/>
      <c r="H77" s="655" t="s">
        <v>2772</v>
      </c>
      <c r="J77" s="607" t="s">
        <v>2091</v>
      </c>
    </row>
    <row r="78" spans="2:12" s="607" customFormat="1" ht="15.75" customHeight="1">
      <c r="B78" s="617" t="str">
        <f t="shared" si="1"/>
        <v>Trusted publishers tab, click Trust all installed add-ins and templates</v>
      </c>
      <c r="C78" s="601" t="s">
        <v>256</v>
      </c>
      <c r="D78" s="601" t="s">
        <v>648</v>
      </c>
      <c r="E78" s="602" t="s">
        <v>873</v>
      </c>
      <c r="F78" s="662" t="s">
        <v>2857</v>
      </c>
      <c r="G78" s="616"/>
      <c r="H78" s="655" t="s">
        <v>2772</v>
      </c>
      <c r="J78" s="607" t="s">
        <v>2092</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2858</v>
      </c>
      <c r="G79" s="616"/>
      <c r="H79" s="655" t="s">
        <v>2772</v>
      </c>
      <c r="J79" s="607" t="s">
        <v>2093</v>
      </c>
    </row>
    <row r="80" spans="2:12" s="607" customFormat="1" ht="15.75" customHeight="1">
      <c r="B80" s="617" t="str">
        <f t="shared" si="1"/>
        <v>Using the Tool</v>
      </c>
      <c r="C80" s="601" t="s">
        <v>257</v>
      </c>
      <c r="D80" s="601" t="s">
        <v>650</v>
      </c>
      <c r="E80" s="602" t="s">
        <v>874</v>
      </c>
      <c r="F80" s="662" t="s">
        <v>2859</v>
      </c>
      <c r="G80" s="616"/>
      <c r="H80" s="655" t="s">
        <v>2772</v>
      </c>
      <c r="J80" s="607" t="s">
        <v>2094</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2860</v>
      </c>
      <c r="G81" s="616"/>
      <c r="H81" s="655" t="s">
        <v>2772</v>
      </c>
      <c r="J81" s="607" t="s">
        <v>2095</v>
      </c>
      <c r="L81" s="607" t="s">
        <v>2096</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1905</v>
      </c>
      <c r="E82" s="602" t="s">
        <v>1525</v>
      </c>
      <c r="F82" s="662" t="s">
        <v>2861</v>
      </c>
      <c r="G82" s="616"/>
      <c r="H82" s="655" t="s">
        <v>2772</v>
      </c>
      <c r="J82" s="607" t="s">
        <v>2097</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1906</v>
      </c>
      <c r="F83" s="662" t="s">
        <v>2862</v>
      </c>
      <c r="G83" s="616"/>
      <c r="H83" s="655"/>
      <c r="J83" s="607" t="s">
        <v>2098</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2863</v>
      </c>
      <c r="G84" s="616"/>
      <c r="H84" s="655"/>
      <c r="J84" s="607" t="s">
        <v>2099</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1907</v>
      </c>
      <c r="E85" s="608" t="s">
        <v>1527</v>
      </c>
      <c r="F85" s="662" t="s">
        <v>2864</v>
      </c>
      <c r="G85" s="616"/>
      <c r="H85" s="655"/>
      <c r="J85" s="607" t="s">
        <v>2100</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2865</v>
      </c>
      <c r="G86" s="616"/>
      <c r="H86" s="655"/>
      <c r="J86" s="607" t="s">
        <v>2101</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1908</v>
      </c>
      <c r="E87" s="602" t="s">
        <v>1529</v>
      </c>
      <c r="F87" s="662" t="s">
        <v>2866</v>
      </c>
      <c r="G87" s="616"/>
      <c r="H87" s="655"/>
      <c r="J87" s="607" t="s">
        <v>2102</v>
      </c>
    </row>
    <row r="88" spans="2:13" s="607" customFormat="1" ht="15.75" customHeight="1">
      <c r="B88" s="617" t="str">
        <f t="shared" si="1"/>
        <v>Ballast Factor</v>
      </c>
      <c r="C88" s="601" t="s">
        <v>288</v>
      </c>
      <c r="D88" s="601" t="s">
        <v>654</v>
      </c>
      <c r="E88" s="602" t="s">
        <v>876</v>
      </c>
      <c r="F88" s="662" t="s">
        <v>2867</v>
      </c>
      <c r="G88" s="616"/>
      <c r="H88" s="655"/>
      <c r="J88" s="607" t="s">
        <v>2103</v>
      </c>
      <c r="L88" s="607" t="s">
        <v>2104</v>
      </c>
    </row>
    <row r="89" spans="2:13" s="607" customFormat="1" ht="15.75" customHeight="1">
      <c r="B89" s="617" t="str">
        <f t="shared" si="1"/>
        <v>Fixture Cost</v>
      </c>
      <c r="C89" s="601" t="s">
        <v>84</v>
      </c>
      <c r="D89" s="601" t="s">
        <v>655</v>
      </c>
      <c r="E89" s="602" t="s">
        <v>1530</v>
      </c>
      <c r="F89" s="662" t="s">
        <v>2868</v>
      </c>
      <c r="G89" s="616"/>
      <c r="H89" s="655"/>
      <c r="J89" s="607" t="s">
        <v>2105</v>
      </c>
    </row>
    <row r="90" spans="2:13" s="607" customFormat="1" ht="15.75" customHeight="1">
      <c r="B90" s="617" t="str">
        <f t="shared" si="1"/>
        <v>Fixture Life (hours)</v>
      </c>
      <c r="C90" s="601" t="s">
        <v>83</v>
      </c>
      <c r="D90" s="601" t="s">
        <v>656</v>
      </c>
      <c r="E90" s="602" t="s">
        <v>1531</v>
      </c>
      <c r="F90" s="662" t="s">
        <v>2869</v>
      </c>
      <c r="G90" s="616"/>
      <c r="H90" s="655"/>
      <c r="J90" s="607" t="s">
        <v>2106</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1909</v>
      </c>
      <c r="E91" s="602" t="s">
        <v>1910</v>
      </c>
      <c r="F91" s="662" t="s">
        <v>2870</v>
      </c>
      <c r="G91" s="616"/>
      <c r="H91" s="655"/>
      <c r="J91" s="607" t="s">
        <v>2107</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1911</v>
      </c>
      <c r="E92" s="602" t="s">
        <v>1532</v>
      </c>
      <c r="F92" s="662" t="s">
        <v>2871</v>
      </c>
      <c r="G92" s="616"/>
      <c r="H92" s="655"/>
      <c r="J92" s="607" t="s">
        <v>2108</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1912</v>
      </c>
      <c r="E93" s="602" t="s">
        <v>1913</v>
      </c>
      <c r="F93" s="662" t="s">
        <v>2872</v>
      </c>
      <c r="G93" s="616"/>
      <c r="H93" s="655"/>
      <c r="J93" s="607" t="s">
        <v>2109</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2873</v>
      </c>
      <c r="G94" s="616"/>
      <c r="H94" s="655"/>
      <c r="J94" s="607" t="s">
        <v>2110</v>
      </c>
    </row>
    <row r="95" spans="2:13" s="607" customFormat="1" ht="15.75" customHeight="1">
      <c r="B95" s="617" t="str">
        <f t="shared" si="1"/>
        <v>Total Light Loss Factor</v>
      </c>
      <c r="C95" s="601" t="s">
        <v>548</v>
      </c>
      <c r="D95" s="601" t="s">
        <v>658</v>
      </c>
      <c r="E95" s="602" t="s">
        <v>1534</v>
      </c>
      <c r="F95" s="662" t="s">
        <v>2874</v>
      </c>
      <c r="G95" s="616"/>
      <c r="H95" s="655"/>
      <c r="J95" s="607" t="s">
        <v>2111</v>
      </c>
      <c r="L95" s="607" t="s">
        <v>2112</v>
      </c>
      <c r="M95" s="607" t="s">
        <v>2113</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1914</v>
      </c>
      <c r="E96" s="602" t="s">
        <v>1535</v>
      </c>
      <c r="F96" s="662" t="s">
        <v>2875</v>
      </c>
      <c r="G96" s="616"/>
      <c r="H96" s="655"/>
      <c r="J96" s="607" t="s">
        <v>2114</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1915</v>
      </c>
      <c r="E97" s="602" t="s">
        <v>1536</v>
      </c>
      <c r="F97" s="662" t="s">
        <v>3319</v>
      </c>
      <c r="G97" s="616"/>
      <c r="H97" s="655"/>
      <c r="J97" s="607" t="s">
        <v>2115</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1916</v>
      </c>
      <c r="F98" s="662" t="s">
        <v>2876</v>
      </c>
      <c r="G98" s="616"/>
      <c r="H98" s="655"/>
      <c r="J98" s="607" t="s">
        <v>2116</v>
      </c>
    </row>
    <row r="99" spans="2:24" s="607" customFormat="1" ht="15.75" customHeight="1">
      <c r="B99" s="617" t="str">
        <f t="shared" si="1"/>
        <v>Replacement Bulb Cost</v>
      </c>
      <c r="C99" s="601" t="s">
        <v>85</v>
      </c>
      <c r="D99" s="601" t="s">
        <v>1917</v>
      </c>
      <c r="E99" s="602" t="s">
        <v>1537</v>
      </c>
      <c r="F99" s="662" t="s">
        <v>2877</v>
      </c>
      <c r="G99" s="616"/>
      <c r="H99" s="655"/>
      <c r="J99" s="607" t="s">
        <v>2117</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3318</v>
      </c>
      <c r="G100" s="616"/>
      <c r="H100" s="655"/>
      <c r="J100" s="607" t="s">
        <v>2118</v>
      </c>
    </row>
    <row r="101" spans="2:24" s="607" customFormat="1" ht="15.75" customHeight="1">
      <c r="B101" s="617" t="str">
        <f t="shared" si="1"/>
        <v>Type</v>
      </c>
      <c r="C101" s="601" t="s">
        <v>1</v>
      </c>
      <c r="D101" s="601" t="s">
        <v>661</v>
      </c>
      <c r="E101" s="602" t="s">
        <v>877</v>
      </c>
      <c r="F101" s="662" t="s">
        <v>2878</v>
      </c>
      <c r="G101" s="616"/>
      <c r="H101" s="655"/>
      <c r="J101" s="607" t="s">
        <v>2119</v>
      </c>
      <c r="L101" s="607" t="s">
        <v>2120</v>
      </c>
      <c r="M101" s="607" t="s">
        <v>2121</v>
      </c>
      <c r="N101" s="607" t="s">
        <v>2122</v>
      </c>
      <c r="O101" s="607" t="s">
        <v>2123</v>
      </c>
    </row>
    <row r="102" spans="2:24" s="607" customFormat="1" ht="15.75" customHeight="1">
      <c r="B102" s="617" t="str">
        <f t="shared" si="1"/>
        <v>Watts</v>
      </c>
      <c r="C102" s="601" t="s">
        <v>49</v>
      </c>
      <c r="D102" s="601" t="s">
        <v>49</v>
      </c>
      <c r="E102" s="602" t="s">
        <v>878</v>
      </c>
      <c r="F102" s="662" t="s">
        <v>2879</v>
      </c>
      <c r="G102" s="616"/>
      <c r="H102" s="655"/>
      <c r="J102" s="607" t="s">
        <v>2124</v>
      </c>
      <c r="L102" s="607" t="s">
        <v>2125</v>
      </c>
      <c r="M102" s="607" t="s">
        <v>2126</v>
      </c>
      <c r="N102" s="607" t="s">
        <v>2127</v>
      </c>
      <c r="O102" s="607" t="s">
        <v>2128</v>
      </c>
    </row>
    <row r="103" spans="2:24" s="607" customFormat="1" ht="15.75" customHeight="1">
      <c r="B103" s="617" t="str">
        <f t="shared" si="1"/>
        <v>Inputs</v>
      </c>
      <c r="C103" s="601" t="s">
        <v>106</v>
      </c>
      <c r="D103" s="601" t="s">
        <v>662</v>
      </c>
      <c r="E103" s="601" t="s">
        <v>879</v>
      </c>
      <c r="F103" s="662" t="s">
        <v>2880</v>
      </c>
      <c r="G103" s="616"/>
      <c r="H103" s="655"/>
      <c r="J103" s="607" t="s">
        <v>2129</v>
      </c>
      <c r="L103" s="607" t="s">
        <v>2130</v>
      </c>
      <c r="M103" s="607" t="s">
        <v>2131</v>
      </c>
      <c r="N103" s="607" t="s">
        <v>2132</v>
      </c>
      <c r="O103" s="607" t="s">
        <v>2133</v>
      </c>
      <c r="P103" s="607" t="s">
        <v>2134</v>
      </c>
      <c r="Q103" s="607" t="s">
        <v>2135</v>
      </c>
      <c r="R103" s="607" t="s">
        <v>2136</v>
      </c>
      <c r="S103" s="607" t="s">
        <v>2137</v>
      </c>
      <c r="T103" s="607" t="s">
        <v>2138</v>
      </c>
      <c r="U103" s="607" t="s">
        <v>2139</v>
      </c>
      <c r="V103" s="607" t="s">
        <v>2140</v>
      </c>
      <c r="W103" s="607" t="s">
        <v>2141</v>
      </c>
      <c r="X103" s="607" t="s">
        <v>2142</v>
      </c>
    </row>
    <row r="104" spans="2:24" s="607" customFormat="1" ht="15.75" customHeight="1">
      <c r="B104" s="617" t="str">
        <f t="shared" si="1"/>
        <v>Analysis Period (years)</v>
      </c>
      <c r="C104" s="601" t="s">
        <v>90</v>
      </c>
      <c r="D104" s="601" t="s">
        <v>663</v>
      </c>
      <c r="E104" s="602" t="s">
        <v>880</v>
      </c>
      <c r="F104" s="662" t="s">
        <v>2881</v>
      </c>
      <c r="G104" s="616"/>
      <c r="H104" s="655"/>
      <c r="J104" s="607" t="s">
        <v>2143</v>
      </c>
    </row>
    <row r="105" spans="2:24" s="607" customFormat="1" ht="15.75" customHeight="1">
      <c r="B105" s="617" t="str">
        <f t="shared" si="1"/>
        <v>Bulb Replacement Cost (labor only)</v>
      </c>
      <c r="C105" s="601" t="s">
        <v>214</v>
      </c>
      <c r="D105" s="601" t="s">
        <v>666</v>
      </c>
      <c r="E105" s="602" t="s">
        <v>1539</v>
      </c>
      <c r="F105" s="662" t="s">
        <v>2882</v>
      </c>
      <c r="G105" s="616"/>
      <c r="H105" s="655"/>
      <c r="J105" s="607" t="s">
        <v>2144</v>
      </c>
    </row>
    <row r="106" spans="2:24" s="607" customFormat="1" ht="15.75" customHeight="1">
      <c r="B106" s="617" t="str">
        <f t="shared" si="1"/>
        <v>Choose Baseline Fixture</v>
      </c>
      <c r="C106" s="601" t="s">
        <v>58</v>
      </c>
      <c r="D106" s="601" t="s">
        <v>667</v>
      </c>
      <c r="E106" s="602" t="s">
        <v>1540</v>
      </c>
      <c r="F106" s="662" t="s">
        <v>2883</v>
      </c>
      <c r="G106" s="616"/>
      <c r="H106" s="655"/>
      <c r="J106" s="607" t="s">
        <v>2145</v>
      </c>
    </row>
    <row r="107" spans="2:24" s="607" customFormat="1" ht="15.75" customHeight="1">
      <c r="B107" s="617" t="str">
        <f t="shared" si="1"/>
        <v>Choose Upgrade Fixture(s)</v>
      </c>
      <c r="C107" s="601" t="s">
        <v>1744</v>
      </c>
      <c r="D107" s="601" t="s">
        <v>1918</v>
      </c>
      <c r="E107" s="602" t="s">
        <v>1541</v>
      </c>
      <c r="F107" s="662" t="s">
        <v>3314</v>
      </c>
      <c r="G107" s="616"/>
      <c r="H107" s="655"/>
      <c r="J107" s="607" t="s">
        <v>2146</v>
      </c>
    </row>
    <row r="108" spans="2:24" s="607" customFormat="1" ht="15.75" customHeight="1">
      <c r="B108" s="617" t="str">
        <f t="shared" si="1"/>
        <v>Default 4380 assumes 12 hours per day</v>
      </c>
      <c r="C108" s="601" t="s">
        <v>287</v>
      </c>
      <c r="D108" s="601" t="s">
        <v>1919</v>
      </c>
      <c r="E108" s="602" t="s">
        <v>1542</v>
      </c>
      <c r="F108" s="662" t="s">
        <v>2884</v>
      </c>
      <c r="G108" s="616"/>
      <c r="H108" s="655"/>
      <c r="J108" s="607" t="s">
        <v>2147</v>
      </c>
    </row>
    <row r="109" spans="2:24" s="607" customFormat="1" ht="15.75" customHeight="1">
      <c r="B109" s="617" t="str">
        <f t="shared" si="1"/>
        <v>Energy Cost ($/kWh)</v>
      </c>
      <c r="C109" s="601" t="s">
        <v>82</v>
      </c>
      <c r="D109" s="601" t="s">
        <v>668</v>
      </c>
      <c r="E109" s="602" t="s">
        <v>881</v>
      </c>
      <c r="F109" s="662" t="s">
        <v>2885</v>
      </c>
      <c r="G109" s="616"/>
      <c r="H109" s="655"/>
      <c r="J109" s="607" t="s">
        <v>2148</v>
      </c>
      <c r="L109" s="607" t="s">
        <v>2149</v>
      </c>
    </row>
    <row r="110" spans="2:24" s="607" customFormat="1" ht="15.75" customHeight="1">
      <c r="B110" s="617" t="str">
        <f t="shared" si="1"/>
        <v>Fixture installation (labor)</v>
      </c>
      <c r="C110" s="601" t="s">
        <v>87</v>
      </c>
      <c r="D110" s="601" t="s">
        <v>669</v>
      </c>
      <c r="E110" s="602" t="s">
        <v>1543</v>
      </c>
      <c r="F110" s="662" t="s">
        <v>2886</v>
      </c>
      <c r="G110" s="616"/>
      <c r="H110" s="655"/>
      <c r="J110" s="607" t="s">
        <v>2150</v>
      </c>
    </row>
    <row r="111" spans="2:24" s="607" customFormat="1" ht="15.75" customHeight="1">
      <c r="B111" s="617" t="str">
        <f t="shared" si="1"/>
        <v>Fixture Name</v>
      </c>
      <c r="C111" s="601" t="s">
        <v>50</v>
      </c>
      <c r="D111" s="601" t="s">
        <v>670</v>
      </c>
      <c r="E111" s="602" t="s">
        <v>1544</v>
      </c>
      <c r="F111" s="662" t="s">
        <v>2887</v>
      </c>
      <c r="G111" s="616"/>
      <c r="H111" s="655"/>
      <c r="J111" s="607" t="s">
        <v>2151</v>
      </c>
      <c r="L111" s="607" t="s">
        <v>2152</v>
      </c>
      <c r="M111" s="607" t="s">
        <v>2153</v>
      </c>
      <c r="N111" s="607" t="s">
        <v>2154</v>
      </c>
    </row>
    <row r="112" spans="2:24" s="607" customFormat="1" ht="15.75" customHeight="1">
      <c r="B112" s="617" t="str">
        <f t="shared" si="1"/>
        <v>Lanes</v>
      </c>
      <c r="C112" s="601" t="s">
        <v>51</v>
      </c>
      <c r="D112" s="601" t="s">
        <v>671</v>
      </c>
      <c r="E112" s="602" t="s">
        <v>883</v>
      </c>
      <c r="F112" s="662" t="s">
        <v>2888</v>
      </c>
      <c r="G112" s="616"/>
      <c r="H112" s="655"/>
      <c r="J112" s="607" t="s">
        <v>2155</v>
      </c>
      <c r="L112" s="607" t="s">
        <v>2156</v>
      </c>
    </row>
    <row r="113" spans="2:33" s="607" customFormat="1" ht="15.75" customHeight="1">
      <c r="B113" s="617" t="str">
        <f t="shared" si="1"/>
        <v>Luminaire Dirt Depreciation</v>
      </c>
      <c r="C113" s="601" t="s">
        <v>95</v>
      </c>
      <c r="D113" s="601" t="s">
        <v>672</v>
      </c>
      <c r="E113" s="602" t="s">
        <v>1545</v>
      </c>
      <c r="F113" s="662" t="s">
        <v>2889</v>
      </c>
      <c r="G113" s="616"/>
      <c r="H113" s="655"/>
      <c r="J113" s="607" t="s">
        <v>2157</v>
      </c>
    </row>
    <row r="114" spans="2:33" s="607" customFormat="1" ht="15.75" customHeight="1">
      <c r="B114" s="617" t="str">
        <f t="shared" si="1"/>
        <v>Number of Lanes</v>
      </c>
      <c r="C114" s="601" t="s">
        <v>5</v>
      </c>
      <c r="D114" s="601" t="s">
        <v>673</v>
      </c>
      <c r="E114" s="602" t="s">
        <v>885</v>
      </c>
      <c r="F114" s="662" t="s">
        <v>2890</v>
      </c>
      <c r="G114" s="616"/>
      <c r="H114" s="655"/>
      <c r="J114" s="607" t="s">
        <v>2158</v>
      </c>
      <c r="L114" s="607" t="s">
        <v>2159</v>
      </c>
      <c r="M114" s="607" t="s">
        <v>2160</v>
      </c>
      <c r="N114" s="607" t="s">
        <v>2161</v>
      </c>
    </row>
    <row r="115" spans="2:33" s="607" customFormat="1" ht="15.75" customHeight="1">
      <c r="B115" s="617" t="str">
        <f t="shared" si="1"/>
        <v>Operating hours</v>
      </c>
      <c r="C115" s="601" t="s">
        <v>16</v>
      </c>
      <c r="D115" s="601" t="s">
        <v>674</v>
      </c>
      <c r="E115" s="602" t="s">
        <v>886</v>
      </c>
      <c r="F115" s="662" t="s">
        <v>2891</v>
      </c>
      <c r="G115" s="616"/>
      <c r="H115" s="655"/>
      <c r="J115" s="607" t="s">
        <v>2162</v>
      </c>
      <c r="L115" s="607" t="s">
        <v>2163</v>
      </c>
    </row>
    <row r="116" spans="2:33" s="607" customFormat="1" ht="15.75" customHeight="1">
      <c r="B116" s="617" t="str">
        <f t="shared" si="1"/>
        <v>Pole Placement</v>
      </c>
      <c r="C116" s="601" t="s">
        <v>15</v>
      </c>
      <c r="D116" s="601" t="s">
        <v>675</v>
      </c>
      <c r="E116" s="602" t="s">
        <v>887</v>
      </c>
      <c r="F116" s="662" t="s">
        <v>2892</v>
      </c>
      <c r="G116" s="616"/>
      <c r="H116" s="655"/>
      <c r="J116" s="607" t="s">
        <v>2164</v>
      </c>
      <c r="L116" s="607" t="s">
        <v>2165</v>
      </c>
      <c r="M116" s="607" t="s">
        <v>2166</v>
      </c>
      <c r="N116" s="607" t="s">
        <v>2167</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2893</v>
      </c>
      <c r="G117" s="616"/>
      <c r="H117" s="655"/>
      <c r="J117" s="607" t="s">
        <v>2168</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3309</v>
      </c>
      <c r="G118" s="616"/>
      <c r="H118" s="655"/>
      <c r="J118" s="607" t="s">
        <v>2169</v>
      </c>
    </row>
    <row r="119" spans="2:33" s="607" customFormat="1" ht="15.75" customHeight="1">
      <c r="B119" s="617" t="str">
        <f t="shared" si="1"/>
        <v>Select Calculation Method</v>
      </c>
      <c r="C119" s="601" t="s">
        <v>1762</v>
      </c>
      <c r="D119" s="601" t="s">
        <v>1764</v>
      </c>
      <c r="E119" s="602" t="s">
        <v>1763</v>
      </c>
      <c r="F119" s="662" t="s">
        <v>2894</v>
      </c>
      <c r="G119" s="616"/>
      <c r="H119" s="655"/>
      <c r="J119" s="607" t="s">
        <v>2170</v>
      </c>
    </row>
    <row r="120" spans="2:33" s="607" customFormat="1" ht="15.75" customHeight="1">
      <c r="B120" s="617" t="str">
        <f t="shared" si="1"/>
        <v>Temperature Effects</v>
      </c>
      <c r="C120" s="601" t="s">
        <v>307</v>
      </c>
      <c r="D120" s="601" t="s">
        <v>678</v>
      </c>
      <c r="E120" s="602" t="s">
        <v>888</v>
      </c>
      <c r="F120" s="662" t="s">
        <v>2895</v>
      </c>
      <c r="G120" s="616"/>
      <c r="H120" s="655"/>
      <c r="J120" s="607" t="s">
        <v>2171</v>
      </c>
    </row>
    <row r="121" spans="2:33" s="607" customFormat="1" ht="15.75" customHeight="1">
      <c r="B121" s="617" t="str">
        <f t="shared" si="1"/>
        <v>Units</v>
      </c>
      <c r="C121" s="601" t="s">
        <v>32</v>
      </c>
      <c r="D121" s="601" t="s">
        <v>679</v>
      </c>
      <c r="E121" s="602" t="s">
        <v>889</v>
      </c>
      <c r="F121" s="662" t="s">
        <v>2896</v>
      </c>
      <c r="G121" s="616"/>
      <c r="H121" s="655"/>
      <c r="J121" s="607" t="s">
        <v>2172</v>
      </c>
    </row>
    <row r="122" spans="2:33" s="607" customFormat="1" ht="15.75" customHeight="1">
      <c r="B122" s="617" t="str">
        <f t="shared" si="1"/>
        <v>Upgrade</v>
      </c>
      <c r="C122" s="601" t="s">
        <v>19</v>
      </c>
      <c r="D122" s="601" t="s">
        <v>680</v>
      </c>
      <c r="E122" s="602" t="s">
        <v>890</v>
      </c>
      <c r="F122" s="662" t="s">
        <v>2897</v>
      </c>
      <c r="G122" s="616"/>
      <c r="H122" s="655"/>
      <c r="I122" s="607" t="s">
        <v>2173</v>
      </c>
      <c r="J122" s="607" t="s">
        <v>2174</v>
      </c>
      <c r="L122" s="607" t="s">
        <v>2175</v>
      </c>
      <c r="M122" s="607" t="s">
        <v>2176</v>
      </c>
      <c r="N122" s="607" t="s">
        <v>2177</v>
      </c>
      <c r="O122" s="607" t="s">
        <v>2178</v>
      </c>
      <c r="P122" s="607" t="s">
        <v>2179</v>
      </c>
      <c r="Q122" s="607" t="s">
        <v>2180</v>
      </c>
      <c r="R122" s="607" t="s">
        <v>2181</v>
      </c>
      <c r="S122" s="607" t="s">
        <v>2182</v>
      </c>
      <c r="T122" s="607" t="s">
        <v>2183</v>
      </c>
      <c r="U122" s="607" t="s">
        <v>2184</v>
      </c>
      <c r="V122" s="607" t="s">
        <v>2185</v>
      </c>
      <c r="W122" s="607" t="s">
        <v>2186</v>
      </c>
      <c r="X122" s="607" t="s">
        <v>2187</v>
      </c>
      <c r="Y122" s="607" t="s">
        <v>2188</v>
      </c>
      <c r="Z122" s="607" t="s">
        <v>2189</v>
      </c>
      <c r="AA122" s="607" t="s">
        <v>2190</v>
      </c>
      <c r="AB122" s="607" t="s">
        <v>2191</v>
      </c>
      <c r="AC122" s="607" t="s">
        <v>2192</v>
      </c>
      <c r="AD122" s="607" t="s">
        <v>2193</v>
      </c>
      <c r="AE122" s="607" t="s">
        <v>2194</v>
      </c>
      <c r="AF122" s="607" t="s">
        <v>2195</v>
      </c>
      <c r="AG122" s="607" t="s">
        <v>2196</v>
      </c>
    </row>
    <row r="123" spans="2:33" s="607" customFormat="1" ht="15.75" customHeight="1">
      <c r="B123" s="617" t="str">
        <f t="shared" si="1"/>
        <v>IES</v>
      </c>
      <c r="C123" s="601" t="s">
        <v>1249</v>
      </c>
      <c r="D123" s="601" t="s">
        <v>1249</v>
      </c>
      <c r="E123" s="602" t="s">
        <v>1249</v>
      </c>
      <c r="F123" s="662" t="s">
        <v>1249</v>
      </c>
      <c r="G123" s="616"/>
      <c r="H123" s="655"/>
      <c r="I123" s="607" t="s">
        <v>2197</v>
      </c>
    </row>
    <row r="124" spans="2:33" s="607" customFormat="1" ht="15.75" customHeight="1">
      <c r="B124" s="617" t="str">
        <f t="shared" si="1"/>
        <v>CIE</v>
      </c>
      <c r="C124" s="601" t="s">
        <v>1250</v>
      </c>
      <c r="D124" s="601" t="s">
        <v>1250</v>
      </c>
      <c r="E124" s="602" t="s">
        <v>1250</v>
      </c>
      <c r="F124" s="662" t="s">
        <v>1250</v>
      </c>
      <c r="G124" s="616"/>
      <c r="H124" s="655"/>
      <c r="I124" s="607" t="s">
        <v>2197</v>
      </c>
    </row>
    <row r="125" spans="2:33" s="607" customFormat="1" ht="15.75" customHeight="1">
      <c r="B125" s="617" t="str">
        <f t="shared" si="1"/>
        <v>Both</v>
      </c>
      <c r="C125" s="601" t="s">
        <v>1245</v>
      </c>
      <c r="D125" s="601" t="s">
        <v>1351</v>
      </c>
      <c r="E125" s="602" t="s">
        <v>1352</v>
      </c>
      <c r="F125" s="662" t="s">
        <v>2898</v>
      </c>
      <c r="G125" s="616"/>
      <c r="H125" s="655"/>
      <c r="I125" s="607" t="s">
        <v>2198</v>
      </c>
    </row>
    <row r="126" spans="2:33" s="607" customFormat="1" ht="15.75" customHeight="1">
      <c r="B126" s="617" t="str">
        <f t="shared" si="1"/>
        <v>Go back</v>
      </c>
      <c r="C126" s="688" t="s">
        <v>3331</v>
      </c>
      <c r="D126" s="688" t="s">
        <v>3328</v>
      </c>
      <c r="E126" s="688" t="s">
        <v>3329</v>
      </c>
      <c r="F126" s="662" t="s">
        <v>3330</v>
      </c>
      <c r="G126" s="616"/>
      <c r="H126" s="655"/>
      <c r="J126" s="607" t="s">
        <v>2199</v>
      </c>
    </row>
    <row r="127" spans="2:33" s="607" customFormat="1" ht="15.75" customHeight="1">
      <c r="B127" s="617" t="str">
        <f t="shared" si="1"/>
        <v>Arm length</v>
      </c>
      <c r="C127" s="601" t="s">
        <v>4</v>
      </c>
      <c r="D127" s="601" t="s">
        <v>1335</v>
      </c>
      <c r="E127" s="602" t="s">
        <v>891</v>
      </c>
      <c r="F127" s="662" t="s">
        <v>2899</v>
      </c>
      <c r="G127" s="616"/>
      <c r="H127" s="655"/>
      <c r="J127" s="607" t="s">
        <v>2200</v>
      </c>
      <c r="L127" s="607" t="s">
        <v>2201</v>
      </c>
      <c r="M127" s="607" t="s">
        <v>2202</v>
      </c>
      <c r="N127" s="607" t="s">
        <v>2203</v>
      </c>
    </row>
    <row r="128" spans="2:33" s="607" customFormat="1" ht="15.75" customHeight="1">
      <c r="B128" s="617" t="str">
        <f t="shared" si="1"/>
        <v>Fixtures/km</v>
      </c>
      <c r="C128" s="601" t="s">
        <v>55</v>
      </c>
      <c r="D128" s="601" t="s">
        <v>681</v>
      </c>
      <c r="E128" s="602" t="s">
        <v>1550</v>
      </c>
      <c r="F128" s="662" t="s">
        <v>2900</v>
      </c>
      <c r="G128" s="616"/>
      <c r="H128" s="655"/>
      <c r="J128" s="607" t="s">
        <v>2204</v>
      </c>
      <c r="L128" s="607" t="s">
        <v>2205</v>
      </c>
      <c r="M128" s="607" t="s">
        <v>2206</v>
      </c>
      <c r="N128" s="607" t="s">
        <v>2207</v>
      </c>
    </row>
    <row r="129" spans="2:18" s="607" customFormat="1" ht="15.75" customHeight="1">
      <c r="B129" s="617" t="str">
        <f t="shared" si="1"/>
        <v>Median Width</v>
      </c>
      <c r="C129" s="601" t="s">
        <v>34</v>
      </c>
      <c r="D129" s="601" t="s">
        <v>682</v>
      </c>
      <c r="E129" s="602" t="s">
        <v>1551</v>
      </c>
      <c r="F129" s="662" t="s">
        <v>2901</v>
      </c>
      <c r="G129" s="616"/>
      <c r="H129" s="655"/>
      <c r="J129" s="607" t="s">
        <v>2208</v>
      </c>
      <c r="L129" s="607" t="s">
        <v>2209</v>
      </c>
      <c r="M129" s="607" t="s">
        <v>2210</v>
      </c>
      <c r="N129" s="607" t="s">
        <v>2211</v>
      </c>
    </row>
    <row r="130" spans="2:18" s="607" customFormat="1" ht="15.75" customHeight="1">
      <c r="B130" s="617" t="str">
        <f t="shared" si="1"/>
        <v>meters</v>
      </c>
      <c r="C130" s="601" t="s">
        <v>7</v>
      </c>
      <c r="D130" s="601" t="s">
        <v>683</v>
      </c>
      <c r="E130" s="602" t="s">
        <v>894</v>
      </c>
      <c r="F130" s="662" t="s">
        <v>2902</v>
      </c>
      <c r="G130" s="616"/>
      <c r="H130" s="655"/>
      <c r="J130" s="607" t="s">
        <v>2212</v>
      </c>
      <c r="L130" s="607" t="s">
        <v>2213</v>
      </c>
      <c r="M130" s="607" t="s">
        <v>2214</v>
      </c>
      <c r="N130" s="607" t="s">
        <v>2215</v>
      </c>
      <c r="O130" s="607" t="s">
        <v>2216</v>
      </c>
      <c r="P130" s="607" t="s">
        <v>2217</v>
      </c>
      <c r="Q130" s="607" t="s">
        <v>2218</v>
      </c>
      <c r="R130" s="607" t="s">
        <v>2219</v>
      </c>
    </row>
    <row r="131" spans="2:18" s="607" customFormat="1" ht="15.75" customHeight="1">
      <c r="B131" s="617" t="str">
        <f t="shared" si="1"/>
        <v>Luminaire Mounting Height</v>
      </c>
      <c r="C131" s="601" t="s">
        <v>1144</v>
      </c>
      <c r="D131" s="601" t="s">
        <v>1334</v>
      </c>
      <c r="E131" s="601" t="s">
        <v>1552</v>
      </c>
      <c r="F131" s="662" t="s">
        <v>2903</v>
      </c>
      <c r="G131" s="616"/>
      <c r="H131" s="655"/>
      <c r="J131" s="607" t="s">
        <v>2220</v>
      </c>
      <c r="L131" s="607" t="s">
        <v>2221</v>
      </c>
      <c r="M131" s="607" t="s">
        <v>2222</v>
      </c>
      <c r="N131" s="607" t="s">
        <v>2223</v>
      </c>
      <c r="O131" s="607" t="s">
        <v>2224</v>
      </c>
      <c r="P131" s="607" t="s">
        <v>2225</v>
      </c>
    </row>
    <row r="132" spans="2:18" s="607" customFormat="1" ht="15.75" customHeight="1">
      <c r="B132" s="617" t="str">
        <f t="shared" si="1"/>
        <v>Shoulder Width</v>
      </c>
      <c r="C132" s="601" t="s">
        <v>33</v>
      </c>
      <c r="D132" s="601" t="s">
        <v>684</v>
      </c>
      <c r="E132" s="602" t="s">
        <v>1553</v>
      </c>
      <c r="F132" s="662" t="s">
        <v>2904</v>
      </c>
      <c r="G132" s="616"/>
      <c r="H132" s="655"/>
      <c r="J132" s="607" t="s">
        <v>2226</v>
      </c>
      <c r="L132" s="607" t="s">
        <v>2227</v>
      </c>
    </row>
    <row r="133" spans="2:18" s="607" customFormat="1" ht="15.75" customHeight="1">
      <c r="B133" s="617" t="str">
        <f t="shared" si="1"/>
        <v>Spacing of Grid</v>
      </c>
      <c r="C133" s="601" t="s">
        <v>36</v>
      </c>
      <c r="D133" s="601" t="s">
        <v>685</v>
      </c>
      <c r="E133" s="602" t="s">
        <v>896</v>
      </c>
      <c r="F133" s="662" t="s">
        <v>2905</v>
      </c>
      <c r="G133" s="616"/>
      <c r="H133" s="655"/>
      <c r="J133" s="607" t="s">
        <v>2228</v>
      </c>
      <c r="L133" s="607" t="s">
        <v>2229</v>
      </c>
    </row>
    <row r="134" spans="2:18" s="607" customFormat="1" ht="15.75" customHeight="1">
      <c r="B134" s="617" t="str">
        <f t="shared" si="1"/>
        <v>Single-side</v>
      </c>
      <c r="C134" s="601" t="s">
        <v>320</v>
      </c>
      <c r="D134" s="601" t="s">
        <v>806</v>
      </c>
      <c r="E134" s="602" t="s">
        <v>1554</v>
      </c>
      <c r="F134" s="662" t="s">
        <v>3294</v>
      </c>
      <c r="G134" s="616"/>
      <c r="H134" s="655"/>
      <c r="I134" s="607" t="s">
        <v>2230</v>
      </c>
      <c r="J134" s="607" t="s">
        <v>2231</v>
      </c>
      <c r="L134" s="607" t="s">
        <v>2232</v>
      </c>
    </row>
    <row r="135" spans="2:18" s="607" customFormat="1" ht="15.75" customHeight="1">
      <c r="B135" s="617" t="str">
        <f t="shared" si="1"/>
        <v>Staggered</v>
      </c>
      <c r="C135" s="601" t="s">
        <v>367</v>
      </c>
      <c r="D135" s="601" t="s">
        <v>807</v>
      </c>
      <c r="E135" s="602" t="s">
        <v>990</v>
      </c>
      <c r="F135" s="662" t="s">
        <v>3295</v>
      </c>
      <c r="G135" s="616"/>
      <c r="H135" s="655"/>
      <c r="I135" s="607" t="s">
        <v>2230</v>
      </c>
      <c r="J135" s="607" t="s">
        <v>2231</v>
      </c>
      <c r="L135" s="607" t="s">
        <v>2232</v>
      </c>
    </row>
    <row r="136" spans="2:18" s="607" customFormat="1" ht="15.75" customHeight="1">
      <c r="B136" s="617" t="str">
        <f t="shared" si="1"/>
        <v>Median mounted</v>
      </c>
      <c r="C136" s="601" t="s">
        <v>1184</v>
      </c>
      <c r="D136" s="601" t="s">
        <v>1185</v>
      </c>
      <c r="E136" s="602" t="s">
        <v>1555</v>
      </c>
      <c r="F136" s="662" t="s">
        <v>2906</v>
      </c>
      <c r="G136" s="616"/>
      <c r="H136" s="655"/>
      <c r="I136" s="607" t="s">
        <v>2230</v>
      </c>
      <c r="J136" s="607" t="s">
        <v>2231</v>
      </c>
      <c r="L136" s="607" t="s">
        <v>2232</v>
      </c>
    </row>
    <row r="137" spans="2:18" s="607" customFormat="1" ht="15.75" customHeight="1">
      <c r="B137" s="617" t="str">
        <f t="shared" si="1"/>
        <v>Opposite</v>
      </c>
      <c r="C137" s="601" t="s">
        <v>1246</v>
      </c>
      <c r="D137" s="601" t="s">
        <v>1406</v>
      </c>
      <c r="E137" s="602" t="s">
        <v>1354</v>
      </c>
      <c r="F137" s="662" t="s">
        <v>2907</v>
      </c>
      <c r="G137" s="616"/>
      <c r="H137" s="655"/>
      <c r="I137" s="607" t="s">
        <v>2230</v>
      </c>
      <c r="J137" s="607" t="s">
        <v>2231</v>
      </c>
      <c r="L137" s="607" t="s">
        <v>2232</v>
      </c>
    </row>
    <row r="138" spans="2:18" s="607" customFormat="1" ht="15.75" customHeight="1">
      <c r="B138" s="617" t="str">
        <f t="shared" si="1"/>
        <v>Lighting Standards</v>
      </c>
      <c r="C138" s="601" t="s">
        <v>325</v>
      </c>
      <c r="D138" s="601" t="s">
        <v>686</v>
      </c>
      <c r="E138" s="601" t="s">
        <v>897</v>
      </c>
      <c r="F138" s="662" t="s">
        <v>2908</v>
      </c>
      <c r="G138" s="616"/>
      <c r="H138" s="655"/>
      <c r="J138" s="607" t="s">
        <v>2233</v>
      </c>
    </row>
    <row r="139" spans="2:18" s="607" customFormat="1" ht="15.75" customHeight="1">
      <c r="B139" s="617" t="str">
        <f t="shared" si="1"/>
        <v>Ambient luminance</v>
      </c>
      <c r="C139" s="601" t="s">
        <v>158</v>
      </c>
      <c r="D139" s="601" t="s">
        <v>687</v>
      </c>
      <c r="E139" s="602" t="s">
        <v>898</v>
      </c>
      <c r="F139" s="662" t="s">
        <v>2909</v>
      </c>
      <c r="G139" s="616"/>
      <c r="H139" s="655"/>
      <c r="J139" s="607" t="s">
        <v>2234</v>
      </c>
    </row>
    <row r="140" spans="2:18" s="607" customFormat="1" ht="15.75" customHeight="1">
      <c r="B140" s="617" t="str">
        <f t="shared" ref="B140:B203" si="2">INDEX(C140:G140,MATCH($B$11,$C$11:$G$11,0))</f>
        <v>Average Illuminance Target (Iavg)</v>
      </c>
      <c r="C140" s="601" t="s">
        <v>184</v>
      </c>
      <c r="D140" s="601" t="s">
        <v>664</v>
      </c>
      <c r="E140" s="602" t="s">
        <v>899</v>
      </c>
      <c r="F140" s="662" t="s">
        <v>2910</v>
      </c>
      <c r="G140" s="616"/>
      <c r="H140" s="655"/>
      <c r="J140" s="607" t="s">
        <v>2235</v>
      </c>
      <c r="L140" s="607" t="s">
        <v>2236</v>
      </c>
      <c r="M140" s="607" t="s">
        <v>2237</v>
      </c>
    </row>
    <row r="141" spans="2:18" s="607" customFormat="1" ht="15.75" customHeight="1">
      <c r="B141" s="617" t="str">
        <f t="shared" si="2"/>
        <v>Average Luminance Target (Lav)</v>
      </c>
      <c r="C141" s="601" t="s">
        <v>357</v>
      </c>
      <c r="D141" s="601" t="s">
        <v>665</v>
      </c>
      <c r="E141" s="602" t="s">
        <v>900</v>
      </c>
      <c r="F141" s="662" t="s">
        <v>2911</v>
      </c>
      <c r="G141" s="616"/>
      <c r="H141" s="655"/>
      <c r="J141" s="607" t="s">
        <v>2238</v>
      </c>
      <c r="L141" s="607" t="s">
        <v>2239</v>
      </c>
      <c r="M141" s="607" t="s">
        <v>2240</v>
      </c>
    </row>
    <row r="142" spans="2:18" s="607" customFormat="1" ht="15.75" customHeight="1">
      <c r="B142" s="617" t="str">
        <f t="shared" si="2"/>
        <v>Calculation Assumptions per:</v>
      </c>
      <c r="C142" s="601" t="s">
        <v>213</v>
      </c>
      <c r="D142" s="601" t="s">
        <v>688</v>
      </c>
      <c r="E142" s="602" t="s">
        <v>1558</v>
      </c>
      <c r="F142" s="662" t="s">
        <v>2912</v>
      </c>
      <c r="G142" s="616"/>
      <c r="H142" s="655"/>
    </row>
    <row r="143" spans="2:18" s="607" customFormat="1" ht="15.75" customHeight="1">
      <c r="B143" s="617" t="str">
        <f t="shared" si="2"/>
        <v>calculation method</v>
      </c>
      <c r="C143" s="601" t="s">
        <v>218</v>
      </c>
      <c r="D143" s="601" t="s">
        <v>689</v>
      </c>
      <c r="E143" s="602" t="s">
        <v>901</v>
      </c>
      <c r="F143" s="662" t="s">
        <v>2913</v>
      </c>
      <c r="G143" s="616"/>
      <c r="H143" s="655"/>
    </row>
    <row r="144" spans="2:18" s="607" customFormat="1" ht="15.75" customHeight="1">
      <c r="B144" s="617" t="str">
        <f t="shared" si="2"/>
        <v>cd/m2</v>
      </c>
      <c r="C144" s="601" t="s">
        <v>186</v>
      </c>
      <c r="D144" s="601" t="s">
        <v>186</v>
      </c>
      <c r="E144" s="602" t="s">
        <v>186</v>
      </c>
      <c r="F144" s="662" t="s">
        <v>2914</v>
      </c>
      <c r="G144" s="616"/>
      <c r="H144" s="655"/>
      <c r="J144" s="607" t="s">
        <v>2241</v>
      </c>
      <c r="L144" s="607" t="s">
        <v>2242</v>
      </c>
    </row>
    <row r="145" spans="2:22" s="607" customFormat="1" ht="15.75" customHeight="1">
      <c r="B145" s="617" t="str">
        <f t="shared" si="2"/>
        <v>Collector</v>
      </c>
      <c r="C145" s="601" t="s">
        <v>148</v>
      </c>
      <c r="D145" s="601" t="s">
        <v>690</v>
      </c>
      <c r="E145" s="602" t="s">
        <v>902</v>
      </c>
      <c r="F145" s="663" t="s">
        <v>2915</v>
      </c>
      <c r="G145" s="616"/>
      <c r="H145" s="655"/>
      <c r="J145" s="607" t="s">
        <v>2243</v>
      </c>
      <c r="L145" s="607" t="s">
        <v>2244</v>
      </c>
      <c r="M145" s="607" t="s">
        <v>2245</v>
      </c>
    </row>
    <row r="146" spans="2:22" s="607" customFormat="1" ht="15.75" customHeight="1">
      <c r="B146" s="617" t="str">
        <f t="shared" si="2"/>
        <v>Dry</v>
      </c>
      <c r="C146" s="601" t="s">
        <v>167</v>
      </c>
      <c r="D146" s="601" t="s">
        <v>691</v>
      </c>
      <c r="E146" s="602" t="s">
        <v>903</v>
      </c>
      <c r="F146" s="661" t="s">
        <v>2916</v>
      </c>
      <c r="G146" s="616"/>
      <c r="H146" s="655"/>
      <c r="J146" s="607" t="s">
        <v>2246</v>
      </c>
    </row>
    <row r="147" spans="2:22" s="607" customFormat="1" ht="15.75" customHeight="1">
      <c r="B147" s="617" t="str">
        <f t="shared" si="2"/>
        <v>Expressway</v>
      </c>
      <c r="C147" s="601" t="s">
        <v>140</v>
      </c>
      <c r="D147" s="601" t="s">
        <v>692</v>
      </c>
      <c r="E147" s="602" t="s">
        <v>1559</v>
      </c>
      <c r="F147" s="663" t="s">
        <v>2917</v>
      </c>
      <c r="G147" s="616"/>
      <c r="H147" s="655"/>
      <c r="J147" s="607" t="s">
        <v>2247</v>
      </c>
      <c r="L147" s="607" t="s">
        <v>2248</v>
      </c>
      <c r="M147" s="607" t="s">
        <v>2249</v>
      </c>
    </row>
    <row r="148" spans="2:22" s="607" customFormat="1" ht="15.75" customHeight="1">
      <c r="B148" s="617" t="str">
        <f t="shared" si="2"/>
        <v>Freeway Class A</v>
      </c>
      <c r="C148" s="601" t="s">
        <v>135</v>
      </c>
      <c r="D148" s="601" t="s">
        <v>693</v>
      </c>
      <c r="E148" s="602" t="s">
        <v>904</v>
      </c>
      <c r="F148" s="663" t="s">
        <v>2918</v>
      </c>
      <c r="G148" s="616"/>
      <c r="H148" s="655"/>
      <c r="J148" s="607" t="s">
        <v>2250</v>
      </c>
      <c r="L148" s="607" t="s">
        <v>2251</v>
      </c>
    </row>
    <row r="149" spans="2:22" s="607" customFormat="1" ht="15.75" customHeight="1">
      <c r="B149" s="617" t="str">
        <f t="shared" si="2"/>
        <v>Freeway Class B</v>
      </c>
      <c r="C149" s="601" t="s">
        <v>137</v>
      </c>
      <c r="D149" s="601" t="s">
        <v>694</v>
      </c>
      <c r="E149" s="602" t="s">
        <v>905</v>
      </c>
      <c r="F149" s="661" t="s">
        <v>2919</v>
      </c>
      <c r="G149" s="616"/>
      <c r="H149" s="655"/>
      <c r="J149" s="607" t="s">
        <v>2252</v>
      </c>
      <c r="L149" s="607" t="s">
        <v>2253</v>
      </c>
    </row>
    <row r="150" spans="2:22" s="607" customFormat="1" ht="15.75" customHeight="1">
      <c r="B150" s="617" t="str">
        <f t="shared" si="2"/>
        <v>High</v>
      </c>
      <c r="C150" s="601" t="s">
        <v>134</v>
      </c>
      <c r="D150" s="601" t="s">
        <v>695</v>
      </c>
      <c r="E150" s="602" t="s">
        <v>906</v>
      </c>
      <c r="F150" s="661" t="s">
        <v>2920</v>
      </c>
      <c r="G150" s="616"/>
      <c r="H150" s="655"/>
      <c r="J150" s="607" t="s">
        <v>2254</v>
      </c>
      <c r="L150" s="607" t="s">
        <v>2255</v>
      </c>
      <c r="M150" s="607" t="s">
        <v>2256</v>
      </c>
      <c r="N150" s="607" t="s">
        <v>2257</v>
      </c>
      <c r="O150" s="607" t="s">
        <v>2258</v>
      </c>
      <c r="P150" s="607" t="s">
        <v>2259</v>
      </c>
      <c r="Q150" s="607" t="s">
        <v>2260</v>
      </c>
      <c r="R150" s="607" t="s">
        <v>2261</v>
      </c>
      <c r="S150" s="607" t="s">
        <v>2262</v>
      </c>
      <c r="T150" s="607" t="s">
        <v>2263</v>
      </c>
      <c r="U150" s="607" t="s">
        <v>2264</v>
      </c>
      <c r="V150" s="607" t="s">
        <v>2265</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1920</v>
      </c>
      <c r="E151" s="602" t="s">
        <v>1560</v>
      </c>
      <c r="F151" s="662" t="s">
        <v>2921</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1921</v>
      </c>
      <c r="E152" s="602" t="s">
        <v>1561</v>
      </c>
      <c r="F152" s="661" t="s">
        <v>2922</v>
      </c>
      <c r="G152" s="616"/>
      <c r="H152" s="655"/>
      <c r="J152" s="607" t="s">
        <v>2266</v>
      </c>
    </row>
    <row r="153" spans="2:22" s="607" customFormat="1" ht="15.75" customHeight="1">
      <c r="B153" s="617" t="str">
        <f t="shared" si="2"/>
        <v>Illuminance Method</v>
      </c>
      <c r="C153" s="601" t="s">
        <v>212</v>
      </c>
      <c r="D153" s="601" t="s">
        <v>696</v>
      </c>
      <c r="E153" s="602" t="s">
        <v>907</v>
      </c>
      <c r="F153" s="661" t="s">
        <v>2923</v>
      </c>
      <c r="G153" s="616"/>
      <c r="H153" s="655"/>
      <c r="J153" s="607" t="s">
        <v>2267</v>
      </c>
    </row>
    <row r="154" spans="2:22" s="607" customFormat="1" ht="15.75" customHeight="1">
      <c r="B154" s="617" t="str">
        <f t="shared" si="2"/>
        <v>Illuminance Target (Iavg)</v>
      </c>
      <c r="C154" s="601" t="s">
        <v>359</v>
      </c>
      <c r="D154" s="601" t="s">
        <v>697</v>
      </c>
      <c r="E154" s="602" t="s">
        <v>908</v>
      </c>
      <c r="F154" s="661" t="s">
        <v>2924</v>
      </c>
      <c r="G154" s="616"/>
      <c r="H154" s="655"/>
      <c r="J154" s="607" t="s">
        <v>2268</v>
      </c>
    </row>
    <row r="155" spans="2:22" s="607" customFormat="1" ht="15.75" customHeight="1">
      <c r="B155" s="617" t="str">
        <f t="shared" si="2"/>
        <v>International Commission on Illumination (CIE)</v>
      </c>
      <c r="C155" s="601" t="s">
        <v>189</v>
      </c>
      <c r="D155" s="601" t="s">
        <v>698</v>
      </c>
      <c r="E155" s="602" t="s">
        <v>909</v>
      </c>
      <c r="F155" s="661" t="s">
        <v>2925</v>
      </c>
      <c r="G155" s="616"/>
      <c r="H155" s="655"/>
      <c r="J155" s="607" t="s">
        <v>2269</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2270</v>
      </c>
    </row>
    <row r="157" spans="2:22" s="607" customFormat="1" ht="15.75" customHeight="1">
      <c r="B157" s="617" t="str">
        <f t="shared" si="2"/>
        <v>Intersection density</v>
      </c>
      <c r="C157" s="601" t="s">
        <v>154</v>
      </c>
      <c r="D157" s="601" t="s">
        <v>699</v>
      </c>
      <c r="E157" s="602" t="s">
        <v>911</v>
      </c>
      <c r="F157" s="661" t="s">
        <v>2926</v>
      </c>
      <c r="G157" s="616"/>
      <c r="H157" s="655"/>
      <c r="J157" s="607" t="s">
        <v>2271</v>
      </c>
    </row>
    <row r="158" spans="2:22" s="607" customFormat="1" ht="15.75" customHeight="1">
      <c r="B158" s="617" t="str">
        <f t="shared" si="2"/>
        <v>Lighting class</v>
      </c>
      <c r="C158" s="601" t="s">
        <v>163</v>
      </c>
      <c r="D158" s="601" t="s">
        <v>700</v>
      </c>
      <c r="E158" s="602" t="s">
        <v>1562</v>
      </c>
      <c r="F158" s="661" t="s">
        <v>2927</v>
      </c>
      <c r="G158" s="616"/>
      <c r="H158" s="655"/>
      <c r="J158" s="607" t="s">
        <v>2272</v>
      </c>
    </row>
    <row r="159" spans="2:22" s="607" customFormat="1" ht="15.75" customHeight="1">
      <c r="B159" s="617" t="str">
        <f t="shared" si="2"/>
        <v>Local</v>
      </c>
      <c r="C159" s="601" t="s">
        <v>153</v>
      </c>
      <c r="D159" s="601" t="s">
        <v>153</v>
      </c>
      <c r="E159" s="602" t="s">
        <v>153</v>
      </c>
      <c r="F159" s="661" t="s">
        <v>2928</v>
      </c>
      <c r="G159" s="616"/>
      <c r="H159" s="655"/>
      <c r="J159" s="607" t="s">
        <v>2273</v>
      </c>
      <c r="L159" s="607" t="s">
        <v>2274</v>
      </c>
    </row>
    <row r="160" spans="2:22" s="607" customFormat="1" ht="15.75" customHeight="1">
      <c r="B160" s="617" t="str">
        <f t="shared" si="2"/>
        <v>Low</v>
      </c>
      <c r="C160" s="601" t="s">
        <v>142</v>
      </c>
      <c r="D160" s="601" t="s">
        <v>701</v>
      </c>
      <c r="E160" s="602" t="s">
        <v>912</v>
      </c>
      <c r="F160" s="661" t="s">
        <v>2929</v>
      </c>
      <c r="G160" s="616"/>
      <c r="H160" s="655"/>
      <c r="J160" s="607" t="s">
        <v>2275</v>
      </c>
      <c r="L160" s="607" t="s">
        <v>2276</v>
      </c>
      <c r="M160" s="607" t="s">
        <v>2277</v>
      </c>
      <c r="N160" s="607" t="s">
        <v>2278</v>
      </c>
      <c r="O160" s="607" t="s">
        <v>2279</v>
      </c>
      <c r="P160" s="607" t="s">
        <v>2280</v>
      </c>
      <c r="Q160" s="607" t="s">
        <v>2281</v>
      </c>
      <c r="R160" s="607" t="s">
        <v>2282</v>
      </c>
      <c r="S160" s="607" t="s">
        <v>2283</v>
      </c>
      <c r="T160" s="607" t="s">
        <v>2284</v>
      </c>
    </row>
    <row r="161" spans="2:14" s="607" customFormat="1" ht="15.75" customHeight="1">
      <c r="B161" s="617" t="str">
        <f t="shared" si="2"/>
        <v>Luminance Method</v>
      </c>
      <c r="C161" s="601" t="s">
        <v>1726</v>
      </c>
      <c r="D161" s="601" t="s">
        <v>1739</v>
      </c>
      <c r="E161" s="602" t="s">
        <v>1740</v>
      </c>
      <c r="F161" s="661" t="s">
        <v>2930</v>
      </c>
      <c r="G161" s="616"/>
      <c r="H161" s="655"/>
    </row>
    <row r="162" spans="2:14" s="607" customFormat="1" ht="15.75" customHeight="1">
      <c r="B162" s="617" t="str">
        <f t="shared" si="2"/>
        <v>Luminance Method for IES Standard</v>
      </c>
      <c r="C162" s="601" t="s">
        <v>1266</v>
      </c>
      <c r="D162" s="601" t="s">
        <v>1355</v>
      </c>
      <c r="E162" s="602" t="s">
        <v>1563</v>
      </c>
      <c r="F162" s="663" t="s">
        <v>2931</v>
      </c>
      <c r="G162" s="616"/>
      <c r="H162" s="655"/>
      <c r="J162" s="607" t="s">
        <v>2285</v>
      </c>
      <c r="L162" s="607" t="s">
        <v>2286</v>
      </c>
    </row>
    <row r="163" spans="2:14" s="607" customFormat="1" ht="15.75" customHeight="1">
      <c r="B163" s="617" t="str">
        <f t="shared" si="2"/>
        <v>Luminance Method for CIE Standard</v>
      </c>
      <c r="C163" s="601" t="s">
        <v>1267</v>
      </c>
      <c r="D163" s="601" t="s">
        <v>1356</v>
      </c>
      <c r="E163" s="602" t="s">
        <v>1564</v>
      </c>
      <c r="F163" s="663" t="s">
        <v>2932</v>
      </c>
      <c r="G163" s="616"/>
      <c r="H163" s="655"/>
      <c r="J163" s="607" t="s">
        <v>2287</v>
      </c>
    </row>
    <row r="164" spans="2:14" s="607" customFormat="1" ht="15.75" customHeight="1">
      <c r="B164" s="617" t="str">
        <f t="shared" si="2"/>
        <v>Lux</v>
      </c>
      <c r="C164" s="601" t="s">
        <v>18</v>
      </c>
      <c r="D164" s="601" t="s">
        <v>18</v>
      </c>
      <c r="E164" s="602" t="s">
        <v>18</v>
      </c>
      <c r="F164" s="661" t="s">
        <v>2933</v>
      </c>
      <c r="G164" s="616"/>
      <c r="H164" s="655"/>
      <c r="J164" s="607" t="s">
        <v>2288</v>
      </c>
      <c r="L164" s="607" t="s">
        <v>2289</v>
      </c>
    </row>
    <row r="165" spans="2:14" s="607" customFormat="1" ht="15.75" customHeight="1">
      <c r="B165" s="617" t="str">
        <f t="shared" si="2"/>
        <v>Major</v>
      </c>
      <c r="C165" s="601" t="s">
        <v>143</v>
      </c>
      <c r="D165" s="601" t="s">
        <v>702</v>
      </c>
      <c r="E165" s="602" t="s">
        <v>913</v>
      </c>
      <c r="F165" s="663" t="s">
        <v>2934</v>
      </c>
      <c r="G165" s="616"/>
      <c r="H165" s="655"/>
      <c r="J165" s="607" t="s">
        <v>2290</v>
      </c>
      <c r="L165" s="607" t="s">
        <v>2291</v>
      </c>
    </row>
    <row r="166" spans="2:14" s="607" customFormat="1" ht="15.75" customHeight="1">
      <c r="B166" s="617" t="str">
        <f t="shared" si="2"/>
        <v>Mixed</v>
      </c>
      <c r="C166" s="601" t="s">
        <v>147</v>
      </c>
      <c r="D166" s="601" t="s">
        <v>703</v>
      </c>
      <c r="E166" s="602" t="s">
        <v>914</v>
      </c>
      <c r="F166" s="661" t="s">
        <v>2935</v>
      </c>
      <c r="G166" s="616"/>
      <c r="H166" s="655"/>
      <c r="J166" s="607" t="s">
        <v>2292</v>
      </c>
    </row>
    <row r="167" spans="2:14" s="607" customFormat="1" ht="15.75" customHeight="1">
      <c r="B167" s="617" t="str">
        <f t="shared" si="2"/>
        <v>Mixed with high % non motorized</v>
      </c>
      <c r="C167" s="601" t="s">
        <v>146</v>
      </c>
      <c r="D167" s="601" t="s">
        <v>704</v>
      </c>
      <c r="E167" s="602" t="s">
        <v>915</v>
      </c>
      <c r="F167" s="661" t="s">
        <v>2936</v>
      </c>
      <c r="G167" s="616"/>
      <c r="H167" s="655"/>
      <c r="J167" s="607" t="s">
        <v>2293</v>
      </c>
    </row>
    <row r="168" spans="2:14" s="607" customFormat="1" ht="15.75" customHeight="1">
      <c r="B168" s="617" t="str">
        <f t="shared" si="2"/>
        <v>Moderate</v>
      </c>
      <c r="C168" s="601" t="s">
        <v>136</v>
      </c>
      <c r="D168" s="601" t="s">
        <v>705</v>
      </c>
      <c r="E168" s="602" t="s">
        <v>916</v>
      </c>
      <c r="F168" s="661" t="s">
        <v>2937</v>
      </c>
      <c r="G168" s="616"/>
      <c r="H168" s="655"/>
      <c r="J168" s="607" t="s">
        <v>2294</v>
      </c>
      <c r="L168" s="607" t="s">
        <v>2295</v>
      </c>
      <c r="M168" s="607" t="s">
        <v>2296</v>
      </c>
      <c r="N168" s="607" t="s">
        <v>2297</v>
      </c>
    </row>
    <row r="169" spans="2:14" s="607" customFormat="1" ht="15.75" customHeight="1">
      <c r="B169" s="617" t="str">
        <f t="shared" si="2"/>
        <v>Moderate or Good</v>
      </c>
      <c r="C169" s="601" t="s">
        <v>161</v>
      </c>
      <c r="D169" s="601" t="s">
        <v>706</v>
      </c>
      <c r="E169" s="602" t="s">
        <v>917</v>
      </c>
      <c r="F169" s="661" t="s">
        <v>2938</v>
      </c>
      <c r="G169" s="616"/>
      <c r="H169" s="655"/>
      <c r="J169" s="607" t="s">
        <v>2298</v>
      </c>
    </row>
    <row r="170" spans="2:14" s="607" customFormat="1" ht="15.75" customHeight="1">
      <c r="B170" s="617" t="str">
        <f t="shared" si="2"/>
        <v>Motorized only</v>
      </c>
      <c r="C170" s="601" t="s">
        <v>149</v>
      </c>
      <c r="D170" s="601" t="s">
        <v>707</v>
      </c>
      <c r="E170" s="602" t="s">
        <v>918</v>
      </c>
      <c r="F170" s="661" t="s">
        <v>2939</v>
      </c>
      <c r="G170" s="616"/>
      <c r="H170" s="655"/>
      <c r="J170" s="607" t="s">
        <v>2299</v>
      </c>
    </row>
    <row r="171" spans="2:14" s="607" customFormat="1" ht="15.75" customHeight="1">
      <c r="B171" s="617" t="str">
        <f t="shared" si="2"/>
        <v>No</v>
      </c>
      <c r="C171" s="601" t="s">
        <v>151</v>
      </c>
      <c r="D171" s="601" t="s">
        <v>708</v>
      </c>
      <c r="E171" s="602" t="s">
        <v>151</v>
      </c>
      <c r="F171" s="662" t="s">
        <v>2940</v>
      </c>
      <c r="G171" s="616"/>
      <c r="H171" s="655"/>
      <c r="J171" s="607" t="s">
        <v>2300</v>
      </c>
    </row>
    <row r="172" spans="2:14" s="607" customFormat="1" ht="15.75" customHeight="1">
      <c r="B172" s="617" t="str">
        <f t="shared" si="2"/>
        <v>Not present</v>
      </c>
      <c r="C172" s="601" t="s">
        <v>157</v>
      </c>
      <c r="D172" s="601" t="s">
        <v>709</v>
      </c>
      <c r="E172" s="602" t="s">
        <v>919</v>
      </c>
      <c r="F172" s="661" t="s">
        <v>2941</v>
      </c>
      <c r="G172" s="616"/>
      <c r="H172" s="655"/>
      <c r="J172" s="607" t="s">
        <v>2301</v>
      </c>
    </row>
    <row r="173" spans="2:14" s="607" customFormat="1" ht="15.75" customHeight="1">
      <c r="B173" s="617" t="str">
        <f t="shared" si="2"/>
        <v>Note CIE Uo is the inverse of IES Uo; value should be IES method, greater than one</v>
      </c>
      <c r="C173" s="601" t="s">
        <v>315</v>
      </c>
      <c r="D173" s="601" t="s">
        <v>710</v>
      </c>
      <c r="E173" s="602" t="s">
        <v>920</v>
      </c>
      <c r="F173" s="661" t="s">
        <v>2942</v>
      </c>
      <c r="G173" s="616"/>
      <c r="H173" s="655"/>
    </row>
    <row r="174" spans="2:14" s="607" customFormat="1" ht="15.75" customHeight="1">
      <c r="B174" s="617" t="str">
        <f t="shared" si="2"/>
        <v>Options</v>
      </c>
      <c r="C174" s="601" t="s">
        <v>127</v>
      </c>
      <c r="D174" s="601" t="s">
        <v>127</v>
      </c>
      <c r="E174" s="602" t="s">
        <v>921</v>
      </c>
      <c r="F174" s="661" t="s">
        <v>2943</v>
      </c>
      <c r="G174" s="616"/>
      <c r="H174" s="655"/>
      <c r="J174" s="607" t="s">
        <v>2302</v>
      </c>
    </row>
    <row r="175" spans="2:14" s="607" customFormat="1" ht="15.75" customHeight="1">
      <c r="B175" s="617" t="str">
        <f t="shared" si="2"/>
        <v>Uniformity Ratio (Lavg/Lmin)</v>
      </c>
      <c r="C175" s="601" t="s">
        <v>1145</v>
      </c>
      <c r="D175" s="601" t="s">
        <v>1146</v>
      </c>
      <c r="E175" s="602" t="s">
        <v>1147</v>
      </c>
      <c r="F175" s="663" t="s">
        <v>2944</v>
      </c>
      <c r="G175" s="616"/>
      <c r="H175" s="655"/>
      <c r="J175" s="607" t="s">
        <v>2303</v>
      </c>
      <c r="L175" s="607" t="s">
        <v>2304</v>
      </c>
    </row>
    <row r="176" spans="2:14" s="607" customFormat="1" ht="15.75" customHeight="1">
      <c r="B176" s="617" t="str">
        <f t="shared" si="2"/>
        <v>Uniformity Ratio (Lmax/Lmin)</v>
      </c>
      <c r="C176" s="601" t="s">
        <v>1191</v>
      </c>
      <c r="D176" s="601" t="s">
        <v>1192</v>
      </c>
      <c r="E176" s="602" t="s">
        <v>1565</v>
      </c>
      <c r="F176" s="663" t="s">
        <v>2945</v>
      </c>
      <c r="G176" s="616"/>
      <c r="H176" s="655"/>
      <c r="J176" s="607" t="s">
        <v>2305</v>
      </c>
      <c r="L176" s="607" t="s">
        <v>2306</v>
      </c>
    </row>
    <row r="177" spans="2:13" s="607" customFormat="1" ht="15.75" customHeight="1">
      <c r="B177" s="617" t="str">
        <f t="shared" si="2"/>
        <v>Parameter</v>
      </c>
      <c r="C177" s="601" t="s">
        <v>126</v>
      </c>
      <c r="D177" s="601" t="s">
        <v>711</v>
      </c>
      <c r="E177" s="602" t="s">
        <v>922</v>
      </c>
      <c r="F177" s="661" t="s">
        <v>2946</v>
      </c>
      <c r="G177" s="616"/>
      <c r="H177" s="655"/>
      <c r="J177" s="607" t="s">
        <v>2307</v>
      </c>
    </row>
    <row r="178" spans="2:13" s="607" customFormat="1" ht="15.75" customHeight="1">
      <c r="B178" s="617" t="str">
        <f t="shared" si="2"/>
        <v>Parked Vehicles</v>
      </c>
      <c r="C178" s="601" t="s">
        <v>155</v>
      </c>
      <c r="D178" s="601" t="s">
        <v>712</v>
      </c>
      <c r="E178" s="602" t="s">
        <v>923</v>
      </c>
      <c r="F178" s="663" t="s">
        <v>2947</v>
      </c>
      <c r="G178" s="616"/>
      <c r="H178" s="655"/>
      <c r="J178" s="607" t="s">
        <v>2308</v>
      </c>
    </row>
    <row r="179" spans="2:13" s="607" customFormat="1" ht="15.75" customHeight="1">
      <c r="B179" s="617" t="str">
        <f t="shared" si="2"/>
        <v>Pavement Classification
(Minimum Maintained Average Values)</v>
      </c>
      <c r="C179" s="601" t="s">
        <v>360</v>
      </c>
      <c r="D179" s="601" t="s">
        <v>713</v>
      </c>
      <c r="E179" s="602" t="s">
        <v>1566</v>
      </c>
      <c r="F179" s="662" t="s">
        <v>2948</v>
      </c>
      <c r="G179" s="616"/>
      <c r="H179" s="655"/>
      <c r="J179" s="607" t="s">
        <v>2309</v>
      </c>
    </row>
    <row r="180" spans="2:13" s="607" customFormat="1" ht="15.75" customHeight="1">
      <c r="B180" s="617" t="str">
        <f t="shared" si="2"/>
        <v>Pedestrian Conflict Areas</v>
      </c>
      <c r="C180" s="601" t="s">
        <v>131</v>
      </c>
      <c r="D180" s="601" t="s">
        <v>714</v>
      </c>
      <c r="E180" s="602" t="s">
        <v>924</v>
      </c>
      <c r="F180" s="661" t="s">
        <v>2949</v>
      </c>
      <c r="G180" s="616"/>
      <c r="H180" s="655"/>
      <c r="J180" s="607" t="s">
        <v>2310</v>
      </c>
      <c r="L180" s="607" t="s">
        <v>2311</v>
      </c>
    </row>
    <row r="181" spans="2:13" s="607" customFormat="1" ht="15.75" customHeight="1">
      <c r="B181" s="617" t="str">
        <f t="shared" si="2"/>
        <v>Poor</v>
      </c>
      <c r="C181" s="601" t="s">
        <v>160</v>
      </c>
      <c r="D181" s="601" t="s">
        <v>701</v>
      </c>
      <c r="E181" s="602" t="s">
        <v>925</v>
      </c>
      <c r="F181" s="661" t="s">
        <v>2950</v>
      </c>
      <c r="G181" s="616"/>
      <c r="H181" s="655"/>
      <c r="J181" s="607" t="s">
        <v>2312</v>
      </c>
    </row>
    <row r="182" spans="2:13" s="607" customFormat="1" ht="15.75" customHeight="1">
      <c r="B182" s="617" t="str">
        <f t="shared" si="2"/>
        <v>Present</v>
      </c>
      <c r="C182" s="601" t="s">
        <v>156</v>
      </c>
      <c r="D182" s="601" t="s">
        <v>715</v>
      </c>
      <c r="E182" s="602" t="s">
        <v>926</v>
      </c>
      <c r="F182" s="661" t="s">
        <v>2951</v>
      </c>
      <c r="G182" s="616"/>
      <c r="H182" s="655"/>
      <c r="J182" s="607" t="s">
        <v>2313</v>
      </c>
    </row>
    <row r="183" spans="2:13" s="607" customFormat="1" ht="15.75" customHeight="1">
      <c r="B183" s="617" t="str">
        <f t="shared" si="2"/>
        <v>Road</v>
      </c>
      <c r="C183" s="601" t="s">
        <v>130</v>
      </c>
      <c r="D183" s="601" t="s">
        <v>716</v>
      </c>
      <c r="E183" s="602" t="s">
        <v>1567</v>
      </c>
      <c r="F183" s="661" t="s">
        <v>2952</v>
      </c>
      <c r="G183" s="616"/>
      <c r="H183" s="655"/>
      <c r="J183" s="607" t="s">
        <v>2314</v>
      </c>
      <c r="L183" s="607" t="s">
        <v>2315</v>
      </c>
    </row>
    <row r="184" spans="2:13" s="607" customFormat="1" ht="15.75" customHeight="1">
      <c r="B184" s="617" t="str">
        <f t="shared" si="2"/>
        <v>Road and Pedestrian Conflict Area</v>
      </c>
      <c r="C184" s="601" t="s">
        <v>125</v>
      </c>
      <c r="D184" s="601" t="s">
        <v>717</v>
      </c>
      <c r="E184" s="602" t="s">
        <v>927</v>
      </c>
      <c r="F184" s="661" t="s">
        <v>2953</v>
      </c>
      <c r="G184" s="616"/>
      <c r="H184" s="655"/>
      <c r="J184" s="607" t="s">
        <v>2316</v>
      </c>
      <c r="L184" s="607" t="s">
        <v>2317</v>
      </c>
    </row>
    <row r="185" spans="2:13" s="607" customFormat="1" ht="15.75" customHeight="1">
      <c r="B185" s="617" t="str">
        <f t="shared" si="2"/>
        <v>Road Surface</v>
      </c>
      <c r="C185" s="601" t="s">
        <v>164</v>
      </c>
      <c r="D185" s="601" t="s">
        <v>718</v>
      </c>
      <c r="E185" s="602" t="s">
        <v>928</v>
      </c>
      <c r="F185" s="661" t="s">
        <v>2954</v>
      </c>
      <c r="G185" s="616"/>
      <c r="H185" s="655"/>
      <c r="J185" s="607" t="s">
        <v>2318</v>
      </c>
    </row>
    <row r="186" spans="2:13" s="607" customFormat="1" ht="15.75" customHeight="1">
      <c r="B186" s="617" t="str">
        <f t="shared" si="2"/>
        <v>Road Surface Type</v>
      </c>
      <c r="C186" s="601" t="s">
        <v>200</v>
      </c>
      <c r="D186" s="601" t="s">
        <v>719</v>
      </c>
      <c r="E186" s="602" t="s">
        <v>929</v>
      </c>
      <c r="F186" s="661" t="s">
        <v>2955</v>
      </c>
      <c r="G186" s="616"/>
      <c r="H186" s="655"/>
      <c r="J186" s="607" t="s">
        <v>2319</v>
      </c>
      <c r="L186" s="607" t="s">
        <v>2320</v>
      </c>
      <c r="M186" s="607" t="s">
        <v>2321</v>
      </c>
    </row>
    <row r="187" spans="2:13" s="607" customFormat="1" ht="15.75" customHeight="1">
      <c r="B187" s="617" t="str">
        <f t="shared" si="2"/>
        <v xml:space="preserve">Separation of carriageways
</v>
      </c>
      <c r="C187" s="601" t="s">
        <v>150</v>
      </c>
      <c r="D187" s="601" t="s">
        <v>720</v>
      </c>
      <c r="E187" s="602" t="s">
        <v>930</v>
      </c>
      <c r="F187" s="661" t="s">
        <v>2956</v>
      </c>
      <c r="G187" s="616"/>
      <c r="H187" s="655"/>
      <c r="J187" s="607" t="s">
        <v>2322</v>
      </c>
    </row>
    <row r="188" spans="2:13" s="607" customFormat="1" ht="15.75" customHeight="1">
      <c r="B188" s="617" t="str">
        <f t="shared" si="2"/>
        <v>Speed</v>
      </c>
      <c r="C188" s="601" t="s">
        <v>132</v>
      </c>
      <c r="D188" s="601" t="s">
        <v>721</v>
      </c>
      <c r="E188" s="602" t="s">
        <v>931</v>
      </c>
      <c r="F188" s="662" t="s">
        <v>2957</v>
      </c>
      <c r="G188" s="616"/>
      <c r="H188" s="655"/>
      <c r="J188" s="607" t="s">
        <v>2323</v>
      </c>
    </row>
    <row r="189" spans="2:13" s="607" customFormat="1" ht="15.75" customHeight="1">
      <c r="B189" s="617" t="str">
        <f t="shared" si="2"/>
        <v>Standard Surface</v>
      </c>
      <c r="C189" s="601" t="s">
        <v>202</v>
      </c>
      <c r="D189" s="601" t="s">
        <v>722</v>
      </c>
      <c r="E189" s="602" t="s">
        <v>932</v>
      </c>
      <c r="F189" s="661" t="s">
        <v>2958</v>
      </c>
      <c r="G189" s="616"/>
      <c r="H189" s="655"/>
      <c r="J189" s="607" t="s">
        <v>2324</v>
      </c>
    </row>
    <row r="190" spans="2:13" s="607" customFormat="1" ht="15.75" customHeight="1">
      <c r="B190" s="617" t="str">
        <f t="shared" si="2"/>
        <v>Surround ratio</v>
      </c>
      <c r="C190" s="601" t="s">
        <v>166</v>
      </c>
      <c r="D190" s="601" t="s">
        <v>723</v>
      </c>
      <c r="E190" s="602" t="s">
        <v>933</v>
      </c>
      <c r="F190" s="661" t="s">
        <v>2959</v>
      </c>
      <c r="G190" s="616"/>
      <c r="H190" s="655"/>
      <c r="J190" s="607" t="s">
        <v>2325</v>
      </c>
    </row>
    <row r="191" spans="2:13" s="607" customFormat="1" ht="15.75" customHeight="1">
      <c r="B191" s="617" t="str">
        <f t="shared" si="2"/>
        <v>Table 1: IESNA Illuminance Method - Recommended Values</v>
      </c>
      <c r="C191" s="601" t="s">
        <v>123</v>
      </c>
      <c r="D191" s="601" t="s">
        <v>724</v>
      </c>
      <c r="E191" s="602" t="s">
        <v>934</v>
      </c>
      <c r="F191" s="661" t="s">
        <v>2960</v>
      </c>
      <c r="G191" s="616"/>
      <c r="H191" s="655"/>
      <c r="J191" s="607" t="s">
        <v>2326</v>
      </c>
    </row>
    <row r="192" spans="2:13" s="607" customFormat="1" ht="15.75" customHeight="1">
      <c r="B192" s="617" t="str">
        <f t="shared" si="2"/>
        <v>Table 2: CIE Parameters for the Selection of M Lighting Class</v>
      </c>
      <c r="C192" s="601" t="s">
        <v>124</v>
      </c>
      <c r="D192" s="601" t="s">
        <v>725</v>
      </c>
      <c r="E192" s="602" t="s">
        <v>935</v>
      </c>
      <c r="F192" s="661" t="s">
        <v>2961</v>
      </c>
      <c r="G192" s="616"/>
      <c r="H192" s="655"/>
      <c r="J192" s="607" t="s">
        <v>2327</v>
      </c>
    </row>
    <row r="193" spans="2:14" s="607" customFormat="1" ht="15.75" customHeight="1">
      <c r="B193" s="617" t="str">
        <f t="shared" si="2"/>
        <v>Table 3: CIE Lighting classes for motorized traffic</v>
      </c>
      <c r="C193" s="601" t="s">
        <v>162</v>
      </c>
      <c r="D193" s="601" t="s">
        <v>726</v>
      </c>
      <c r="E193" s="602" t="s">
        <v>936</v>
      </c>
      <c r="F193" s="661" t="s">
        <v>2962</v>
      </c>
      <c r="G193" s="616"/>
      <c r="H193" s="655"/>
      <c r="J193" s="607" t="s">
        <v>2328</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2963</v>
      </c>
      <c r="G194" s="616"/>
      <c r="H194" s="655"/>
      <c r="J194" s="607" t="s">
        <v>2329</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2964</v>
      </c>
      <c r="G195" s="616"/>
      <c r="H195" s="655"/>
      <c r="J195" s="607" t="s">
        <v>2330</v>
      </c>
    </row>
    <row r="196" spans="2:14" s="607" customFormat="1" ht="15.75" customHeight="1">
      <c r="B196" s="617" t="str">
        <f t="shared" si="2"/>
        <v>Threshold increment</v>
      </c>
      <c r="C196" s="601" t="s">
        <v>165</v>
      </c>
      <c r="D196" s="601" t="s">
        <v>729</v>
      </c>
      <c r="E196" s="602" t="s">
        <v>939</v>
      </c>
      <c r="F196" s="661" t="s">
        <v>2965</v>
      </c>
      <c r="G196" s="616"/>
      <c r="H196" s="655"/>
      <c r="J196" s="607" t="s">
        <v>2331</v>
      </c>
    </row>
    <row r="197" spans="2:14" s="607" customFormat="1" ht="15.75" customHeight="1">
      <c r="B197" s="617" t="str">
        <f t="shared" si="2"/>
        <v>Traffic Composition</v>
      </c>
      <c r="C197" s="601" t="s">
        <v>145</v>
      </c>
      <c r="D197" s="601" t="s">
        <v>730</v>
      </c>
      <c r="E197" s="602" t="s">
        <v>940</v>
      </c>
      <c r="F197" s="661" t="s">
        <v>2966</v>
      </c>
      <c r="G197" s="616"/>
      <c r="H197" s="655"/>
      <c r="J197" s="607" t="s">
        <v>2332</v>
      </c>
    </row>
    <row r="198" spans="2:14" s="607" customFormat="1" ht="15.75" customHeight="1">
      <c r="B198" s="617" t="str">
        <f t="shared" si="2"/>
        <v>Traffic Volume</v>
      </c>
      <c r="C198" s="601" t="s">
        <v>138</v>
      </c>
      <c r="D198" s="601" t="s">
        <v>731</v>
      </c>
      <c r="E198" s="602" t="s">
        <v>941</v>
      </c>
      <c r="F198" s="661" t="s">
        <v>2967</v>
      </c>
      <c r="G198" s="616"/>
      <c r="H198" s="655"/>
      <c r="J198" s="607" t="s">
        <v>2333</v>
      </c>
    </row>
    <row r="199" spans="2:14" s="607" customFormat="1" ht="15.75" customHeight="1">
      <c r="B199" s="617" t="str">
        <f t="shared" si="2"/>
        <v>Uniformity Ratio Eavg/Emin</v>
      </c>
      <c r="C199" s="601" t="s">
        <v>361</v>
      </c>
      <c r="D199" s="601" t="s">
        <v>732</v>
      </c>
      <c r="E199" s="602" t="s">
        <v>942</v>
      </c>
      <c r="F199" s="663" t="s">
        <v>2968</v>
      </c>
      <c r="G199" s="616"/>
      <c r="H199" s="655"/>
      <c r="J199" s="607" t="s">
        <v>2334</v>
      </c>
    </row>
    <row r="200" spans="2:14" s="607" customFormat="1" ht="15.75" customHeight="1">
      <c r="B200" s="617" t="str">
        <f t="shared" si="2"/>
        <v>unitless</v>
      </c>
      <c r="C200" s="601" t="s">
        <v>183</v>
      </c>
      <c r="D200" s="601" t="s">
        <v>733</v>
      </c>
      <c r="E200" s="602" t="s">
        <v>943</v>
      </c>
      <c r="F200" s="661" t="s">
        <v>2969</v>
      </c>
      <c r="G200" s="616"/>
      <c r="H200" s="655"/>
      <c r="J200" s="607" t="s">
        <v>2335</v>
      </c>
      <c r="L200" s="607" t="s">
        <v>2336</v>
      </c>
      <c r="M200" s="607" t="s">
        <v>2337</v>
      </c>
      <c r="N200" s="607" t="s">
        <v>2338</v>
      </c>
    </row>
    <row r="201" spans="2:14" s="607" customFormat="1" ht="15.75" customHeight="1">
      <c r="B201" s="617" t="str">
        <f t="shared" si="2"/>
        <v>Veiling Luminance Ratio                   Lvmax/Lavg</v>
      </c>
      <c r="C201" s="601" t="s">
        <v>362</v>
      </c>
      <c r="D201" s="601" t="s">
        <v>734</v>
      </c>
      <c r="E201" s="602" t="s">
        <v>1568</v>
      </c>
      <c r="F201" s="663" t="s">
        <v>2970</v>
      </c>
      <c r="G201" s="616"/>
      <c r="H201" s="655"/>
      <c r="J201" s="607" t="s">
        <v>2339</v>
      </c>
    </row>
    <row r="202" spans="2:14" s="607" customFormat="1" ht="15.75" customHeight="1">
      <c r="B202" s="617" t="str">
        <f t="shared" si="2"/>
        <v>Very High</v>
      </c>
      <c r="C202" s="601" t="s">
        <v>133</v>
      </c>
      <c r="D202" s="601" t="s">
        <v>735</v>
      </c>
      <c r="E202" s="602" t="s">
        <v>944</v>
      </c>
      <c r="F202" s="661" t="s">
        <v>2971</v>
      </c>
      <c r="G202" s="616"/>
      <c r="H202" s="655"/>
      <c r="J202" s="607" t="s">
        <v>2340</v>
      </c>
    </row>
    <row r="203" spans="2:14" s="607" customFormat="1" ht="15.75" customHeight="1">
      <c r="B203" s="617" t="str">
        <f t="shared" si="2"/>
        <v>Very Low</v>
      </c>
      <c r="C203" s="601" t="s">
        <v>144</v>
      </c>
      <c r="D203" s="601" t="s">
        <v>736</v>
      </c>
      <c r="E203" s="602" t="s">
        <v>945</v>
      </c>
      <c r="F203" s="661" t="s">
        <v>2972</v>
      </c>
      <c r="G203" s="616"/>
      <c r="H203" s="655"/>
      <c r="J203" s="607" t="s">
        <v>2341</v>
      </c>
    </row>
    <row r="204" spans="2:14" s="607" customFormat="1" ht="15.75" customHeight="1">
      <c r="B204" s="617" t="str">
        <f t="shared" ref="B204:B267" si="3">INDEX(C204:G204,MATCH($B$11,$C$11:$G$11,0))</f>
        <v>View Description of a Standard Below:</v>
      </c>
      <c r="C204" s="601" t="s">
        <v>216</v>
      </c>
      <c r="D204" s="601" t="s">
        <v>737</v>
      </c>
      <c r="E204" s="602" t="s">
        <v>946</v>
      </c>
      <c r="F204" s="661" t="s">
        <v>2973</v>
      </c>
      <c r="G204" s="616"/>
      <c r="H204" s="655"/>
      <c r="J204" s="607" t="s">
        <v>2342</v>
      </c>
    </row>
    <row r="205" spans="2:14" s="607" customFormat="1" ht="15.75" customHeight="1">
      <c r="B205" s="617" t="str">
        <f t="shared" si="3"/>
        <v>Visual guidance/ traffic control</v>
      </c>
      <c r="C205" s="601" t="s">
        <v>159</v>
      </c>
      <c r="D205" s="601" t="s">
        <v>738</v>
      </c>
      <c r="E205" s="602" t="s">
        <v>947</v>
      </c>
      <c r="F205" s="661" t="s">
        <v>2974</v>
      </c>
      <c r="G205" s="616"/>
      <c r="H205" s="655"/>
      <c r="J205" s="607" t="s">
        <v>2343</v>
      </c>
    </row>
    <row r="206" spans="2:14" s="607" customFormat="1" ht="15.75" customHeight="1">
      <c r="B206" s="617" t="str">
        <f t="shared" si="3"/>
        <v>Vw Selected</v>
      </c>
      <c r="C206" s="601" t="s">
        <v>129</v>
      </c>
      <c r="D206" s="601" t="s">
        <v>739</v>
      </c>
      <c r="E206" s="602" t="s">
        <v>948</v>
      </c>
      <c r="F206" s="661" t="s">
        <v>2975</v>
      </c>
      <c r="G206" s="616"/>
      <c r="H206" s="655"/>
      <c r="J206" s="607" t="s">
        <v>2344</v>
      </c>
    </row>
    <row r="207" spans="2:14" s="607" customFormat="1" ht="15.75" customHeight="1">
      <c r="B207" s="617" t="str">
        <f t="shared" si="3"/>
        <v>Weighting Value Vw</v>
      </c>
      <c r="C207" s="601" t="s">
        <v>128</v>
      </c>
      <c r="D207" s="601" t="s">
        <v>740</v>
      </c>
      <c r="E207" s="602" t="s">
        <v>949</v>
      </c>
      <c r="F207" s="661" t="s">
        <v>2976</v>
      </c>
      <c r="G207" s="616"/>
      <c r="H207" s="655"/>
      <c r="J207" s="607" t="s">
        <v>2345</v>
      </c>
    </row>
    <row r="208" spans="2:14" s="607" customFormat="1" ht="15.75" customHeight="1">
      <c r="B208" s="617" t="str">
        <f t="shared" si="3"/>
        <v>Wet*</v>
      </c>
      <c r="C208" s="601" t="s">
        <v>168</v>
      </c>
      <c r="D208" s="601" t="s">
        <v>741</v>
      </c>
      <c r="E208" s="602" t="s">
        <v>950</v>
      </c>
      <c r="F208" s="661" t="s">
        <v>2977</v>
      </c>
      <c r="G208" s="616"/>
      <c r="H208" s="655"/>
      <c r="J208" s="607" t="s">
        <v>2346</v>
      </c>
    </row>
    <row r="209" spans="2:16" s="607" customFormat="1" ht="15.75" customHeight="1">
      <c r="B209" s="617" t="str">
        <f t="shared" si="3"/>
        <v>Yes</v>
      </c>
      <c r="C209" s="601" t="s">
        <v>152</v>
      </c>
      <c r="D209" s="601" t="s">
        <v>742</v>
      </c>
      <c r="E209" s="602" t="s">
        <v>951</v>
      </c>
      <c r="F209" s="662" t="s">
        <v>2978</v>
      </c>
      <c r="G209" s="616"/>
      <c r="H209" s="655"/>
      <c r="J209" s="607" t="s">
        <v>2347</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1922</v>
      </c>
      <c r="D210" s="601" t="s">
        <v>1895</v>
      </c>
      <c r="E210" s="602" t="s">
        <v>1923</v>
      </c>
      <c r="F210" s="662" t="s">
        <v>2979</v>
      </c>
      <c r="G210" s="616"/>
      <c r="H210" s="655"/>
      <c r="J210" s="607" t="s">
        <v>2348</v>
      </c>
    </row>
    <row r="211" spans="2:16" s="607" customFormat="1" ht="15.75" customHeight="1">
      <c r="B211" s="617" t="str">
        <f t="shared" si="3"/>
        <v xml:space="preserve">Design Criteria  Illuminance </v>
      </c>
      <c r="C211" s="601" t="s">
        <v>345</v>
      </c>
      <c r="D211" s="601" t="s">
        <v>743</v>
      </c>
      <c r="E211" s="602" t="s">
        <v>952</v>
      </c>
      <c r="F211" s="662" t="s">
        <v>2980</v>
      </c>
      <c r="G211" s="616"/>
      <c r="H211" s="655"/>
      <c r="J211" s="607" t="s">
        <v>2349</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1924</v>
      </c>
      <c r="D212" s="601" t="s">
        <v>744</v>
      </c>
      <c r="E212" s="602" t="s">
        <v>1925</v>
      </c>
      <c r="F212" s="661" t="s">
        <v>2981</v>
      </c>
      <c r="G212" s="616"/>
      <c r="H212" s="655"/>
      <c r="J212" s="607" t="s">
        <v>2350</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1942</v>
      </c>
      <c r="D213" s="601" t="s">
        <v>745</v>
      </c>
      <c r="E213" s="602" t="s">
        <v>1926</v>
      </c>
      <c r="F213" s="661" t="s">
        <v>2982</v>
      </c>
      <c r="G213" s="616"/>
      <c r="H213" s="655"/>
      <c r="J213" s="607" t="s">
        <v>2351</v>
      </c>
    </row>
    <row r="214" spans="2:16" s="607" customFormat="1" ht="15.75" customHeight="1">
      <c r="B214" s="617" t="str">
        <f t="shared" si="3"/>
        <v>CIE Classification Definitions</v>
      </c>
      <c r="C214" s="601" t="s">
        <v>493</v>
      </c>
      <c r="D214" s="601" t="s">
        <v>746</v>
      </c>
      <c r="E214" s="602" t="s">
        <v>953</v>
      </c>
      <c r="F214" s="661" t="s">
        <v>2983</v>
      </c>
      <c r="G214" s="616"/>
      <c r="H214" s="655"/>
      <c r="J214" s="607" t="s">
        <v>2352</v>
      </c>
      <c r="K214" s="601"/>
      <c r="L214" s="601"/>
      <c r="M214" s="601"/>
      <c r="N214" s="601"/>
      <c r="O214" s="601"/>
      <c r="P214" s="601"/>
    </row>
    <row r="215" spans="2:16" s="607" customFormat="1" ht="15.75" customHeight="1">
      <c r="B215" s="617" t="str">
        <f t="shared" si="3"/>
        <v>Average Luminance of the Road Surface (Lav)</v>
      </c>
      <c r="C215" s="601" t="s">
        <v>1943</v>
      </c>
      <c r="D215" s="601" t="s">
        <v>747</v>
      </c>
      <c r="E215" s="601" t="s">
        <v>1944</v>
      </c>
      <c r="F215" s="661" t="s">
        <v>2984</v>
      </c>
      <c r="G215" s="616"/>
      <c r="H215" s="655"/>
      <c r="J215" s="607" t="s">
        <v>2353</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1945</v>
      </c>
      <c r="D216" s="601" t="s">
        <v>748</v>
      </c>
      <c r="E216" s="602" t="s">
        <v>1946</v>
      </c>
      <c r="F216" s="661" t="s">
        <v>2985</v>
      </c>
      <c r="G216" s="616"/>
      <c r="H216" s="655"/>
      <c r="J216" s="607" t="s">
        <v>2354</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1927</v>
      </c>
      <c r="F217" s="661" t="s">
        <v>2986</v>
      </c>
      <c r="G217" s="616"/>
      <c r="H217" s="655"/>
      <c r="J217" s="607" t="s">
        <v>2355</v>
      </c>
      <c r="K217" s="601"/>
      <c r="L217" s="601"/>
      <c r="M217" s="601"/>
      <c r="N217" s="601"/>
      <c r="O217" s="601"/>
      <c r="P217" s="601"/>
    </row>
    <row r="218" spans="2:16" s="607" customFormat="1" ht="15.75" customHeight="1">
      <c r="B218" s="617" t="str">
        <f t="shared" si="3"/>
        <v xml:space="preserve">Overall uniformity of Road Luminance (U0) </v>
      </c>
      <c r="C218" s="601" t="s">
        <v>1947</v>
      </c>
      <c r="D218" s="601" t="s">
        <v>750</v>
      </c>
      <c r="E218" s="601" t="s">
        <v>1948</v>
      </c>
      <c r="F218" s="661" t="s">
        <v>2987</v>
      </c>
      <c r="G218" s="616"/>
      <c r="H218" s="655"/>
      <c r="J218" s="607" t="s">
        <v>2356</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1949</v>
      </c>
      <c r="D219" s="601" t="s">
        <v>751</v>
      </c>
      <c r="E219" s="601" t="s">
        <v>1950</v>
      </c>
      <c r="F219" s="663" t="s">
        <v>2988</v>
      </c>
      <c r="G219" s="616"/>
      <c r="H219" s="655"/>
      <c r="J219" s="607" t="s">
        <v>2357</v>
      </c>
      <c r="K219" s="601"/>
      <c r="L219" s="601"/>
      <c r="M219" s="601"/>
      <c r="N219" s="601"/>
      <c r="O219" s="601"/>
      <c r="P219" s="601"/>
    </row>
    <row r="220" spans="2:16" s="607" customFormat="1" ht="15.75" customHeight="1">
      <c r="B220" s="617" t="str">
        <f t="shared" si="3"/>
        <v xml:space="preserve">Longitudinal Uniformity of Road Surface Luminance (Ul): </v>
      </c>
      <c r="C220" s="601" t="s">
        <v>1951</v>
      </c>
      <c r="D220" s="601" t="s">
        <v>752</v>
      </c>
      <c r="E220" s="601" t="s">
        <v>1952</v>
      </c>
      <c r="F220" s="661" t="s">
        <v>2989</v>
      </c>
      <c r="G220" s="616"/>
      <c r="H220" s="655"/>
      <c r="J220" s="607" t="s">
        <v>2358</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1953</v>
      </c>
      <c r="D221" s="601" t="s">
        <v>753</v>
      </c>
      <c r="E221" s="601" t="s">
        <v>1954</v>
      </c>
      <c r="F221" s="663" t="s">
        <v>2990</v>
      </c>
      <c r="G221" s="616"/>
      <c r="H221" s="655"/>
      <c r="J221" s="607" t="s">
        <v>2359</v>
      </c>
      <c r="K221" s="601"/>
      <c r="L221" s="601"/>
      <c r="M221" s="601"/>
      <c r="N221" s="601"/>
      <c r="O221" s="601"/>
      <c r="P221" s="601"/>
    </row>
    <row r="222" spans="2:16" s="607" customFormat="1" ht="15.75" customHeight="1">
      <c r="B222" s="617" t="str">
        <f t="shared" si="3"/>
        <v>Threshold Increment TI (fTI)</v>
      </c>
      <c r="C222" s="601" t="s">
        <v>1955</v>
      </c>
      <c r="D222" s="601" t="s">
        <v>754</v>
      </c>
      <c r="E222" s="601" t="s">
        <v>1956</v>
      </c>
      <c r="F222" s="661" t="s">
        <v>2991</v>
      </c>
      <c r="G222" s="616"/>
      <c r="H222" s="655"/>
      <c r="J222" s="607" t="s">
        <v>2360</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2992</v>
      </c>
      <c r="G223" s="616"/>
      <c r="H223" s="655"/>
      <c r="J223" s="607" t="s">
        <v>2361</v>
      </c>
      <c r="K223" s="601"/>
      <c r="L223" s="601"/>
      <c r="M223" s="601"/>
      <c r="N223" s="601"/>
      <c r="O223" s="601"/>
      <c r="P223" s="601"/>
    </row>
    <row r="224" spans="2:16" s="607" customFormat="1" ht="15.75" customHeight="1">
      <c r="B224" s="617" t="str">
        <f t="shared" si="3"/>
        <v>Surround Ratio SR (Rs)</v>
      </c>
      <c r="C224" s="601" t="s">
        <v>1957</v>
      </c>
      <c r="D224" s="601" t="s">
        <v>756</v>
      </c>
      <c r="E224" s="601" t="s">
        <v>1958</v>
      </c>
      <c r="F224" s="661" t="s">
        <v>2993</v>
      </c>
      <c r="G224" s="616"/>
      <c r="H224" s="655"/>
      <c r="J224" s="607" t="s">
        <v>2362</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2994</v>
      </c>
      <c r="G225" s="616"/>
      <c r="H225" s="655"/>
      <c r="J225" s="607" t="s">
        <v>2363</v>
      </c>
    </row>
    <row r="226" spans="2:14" s="607" customFormat="1" ht="15.75" customHeight="1">
      <c r="B226" s="617" t="str">
        <f t="shared" si="3"/>
        <v>Surround ratio is defined in CIE 140-2000.</v>
      </c>
      <c r="C226" s="601" t="s">
        <v>497</v>
      </c>
      <c r="D226" s="601" t="s">
        <v>758</v>
      </c>
      <c r="E226" s="602" t="s">
        <v>1571</v>
      </c>
      <c r="F226" s="663" t="s">
        <v>2995</v>
      </c>
      <c r="G226" s="616"/>
      <c r="H226" s="655"/>
      <c r="J226" s="607" t="s">
        <v>2364</v>
      </c>
    </row>
    <row r="227" spans="2:14" s="607" customFormat="1" ht="15.75" customHeight="1">
      <c r="B227" s="617" t="str">
        <f t="shared" si="3"/>
        <v>Fixtures</v>
      </c>
      <c r="C227" s="601" t="s">
        <v>38</v>
      </c>
      <c r="D227" s="601" t="s">
        <v>759</v>
      </c>
      <c r="E227" s="601" t="s">
        <v>1572</v>
      </c>
      <c r="F227" s="663" t="s">
        <v>2996</v>
      </c>
      <c r="G227" s="616"/>
      <c r="H227" s="655"/>
      <c r="J227" s="607" t="s">
        <v>2365</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1877</v>
      </c>
      <c r="E228" s="601" t="s">
        <v>1573</v>
      </c>
      <c r="F228" s="661" t="s">
        <v>3317</v>
      </c>
      <c r="G228" s="616"/>
      <c r="H228" s="655"/>
      <c r="J228" s="607" t="s">
        <v>2366</v>
      </c>
    </row>
    <row r="229" spans="2:14" s="607" customFormat="1" ht="15.75" customHeight="1">
      <c r="B229" s="617" t="str">
        <f t="shared" si="3"/>
        <v>Comments</v>
      </c>
      <c r="C229" s="601" t="s">
        <v>70</v>
      </c>
      <c r="D229" s="601" t="s">
        <v>760</v>
      </c>
      <c r="E229" s="602" t="s">
        <v>954</v>
      </c>
      <c r="F229" s="661" t="s">
        <v>2997</v>
      </c>
      <c r="G229" s="616"/>
      <c r="H229" s="655"/>
      <c r="J229" s="607" t="s">
        <v>2367</v>
      </c>
      <c r="L229" s="607" t="s">
        <v>2368</v>
      </c>
    </row>
    <row r="230" spans="2:14" s="607" customFormat="1" ht="15.75" customHeight="1">
      <c r="B230" s="617" t="str">
        <f t="shared" si="3"/>
        <v>Distribution Type</v>
      </c>
      <c r="C230" s="601" t="s">
        <v>71</v>
      </c>
      <c r="D230" s="601" t="s">
        <v>761</v>
      </c>
      <c r="E230" s="602" t="s">
        <v>955</v>
      </c>
      <c r="F230" s="661" t="s">
        <v>2998</v>
      </c>
      <c r="G230" s="616"/>
      <c r="H230" s="655"/>
      <c r="J230" s="607" t="s">
        <v>2369</v>
      </c>
      <c r="L230" s="607" t="s">
        <v>2370</v>
      </c>
    </row>
    <row r="231" spans="2:14" s="607" customFormat="1" ht="15.75" customHeight="1">
      <c r="B231" s="617" t="str">
        <f t="shared" si="3"/>
        <v>Fixture Data Row</v>
      </c>
      <c r="C231" s="601" t="s">
        <v>72</v>
      </c>
      <c r="D231" s="601" t="s">
        <v>762</v>
      </c>
      <c r="E231" s="602" t="s">
        <v>1574</v>
      </c>
      <c r="F231" s="661" t="s">
        <v>2999</v>
      </c>
      <c r="G231" s="616"/>
      <c r="H231" s="655"/>
      <c r="J231" s="607" t="s">
        <v>2371</v>
      </c>
    </row>
    <row r="232" spans="2:14" s="607" customFormat="1" ht="15.75" customHeight="1">
      <c r="B232" s="617" t="str">
        <f t="shared" si="3"/>
        <v>Include?</v>
      </c>
      <c r="C232" s="601" t="s">
        <v>1155</v>
      </c>
      <c r="D232" s="601" t="s">
        <v>1156</v>
      </c>
      <c r="E232" s="602" t="s">
        <v>1157</v>
      </c>
      <c r="F232" s="661" t="s">
        <v>3000</v>
      </c>
      <c r="G232" s="616"/>
      <c r="H232" s="655"/>
      <c r="J232" s="607" t="s">
        <v>2372</v>
      </c>
    </row>
    <row r="233" spans="2:14" s="607" customFormat="1" ht="15.75" customHeight="1">
      <c r="B233" s="617" t="str">
        <f t="shared" si="3"/>
        <v>Lamp Lumen Depreciation</v>
      </c>
      <c r="C233" s="601" t="s">
        <v>96</v>
      </c>
      <c r="D233" s="601" t="s">
        <v>763</v>
      </c>
      <c r="E233" s="602" t="s">
        <v>884</v>
      </c>
      <c r="F233" s="661" t="s">
        <v>3001</v>
      </c>
      <c r="G233" s="616"/>
      <c r="H233" s="655"/>
      <c r="J233" s="607" t="s">
        <v>2373</v>
      </c>
    </row>
    <row r="234" spans="2:14" s="607" customFormat="1" ht="15.75" customHeight="1">
      <c r="B234" s="617" t="str">
        <f t="shared" si="3"/>
        <v>Manufacturer</v>
      </c>
      <c r="C234" s="601" t="s">
        <v>68</v>
      </c>
      <c r="D234" s="601" t="s">
        <v>764</v>
      </c>
      <c r="E234" s="602" t="s">
        <v>956</v>
      </c>
      <c r="F234" s="661" t="s">
        <v>3002</v>
      </c>
      <c r="G234" s="616"/>
      <c r="H234" s="655"/>
      <c r="J234" s="607" t="s">
        <v>2374</v>
      </c>
      <c r="L234" s="607" t="s">
        <v>2375</v>
      </c>
    </row>
    <row r="235" spans="2:14" s="607" customFormat="1" ht="15.75" customHeight="1">
      <c r="B235" s="617" t="str">
        <f t="shared" si="3"/>
        <v>Model #</v>
      </c>
      <c r="C235" s="601" t="s">
        <v>69</v>
      </c>
      <c r="D235" s="601" t="s">
        <v>765</v>
      </c>
      <c r="E235" s="602" t="s">
        <v>957</v>
      </c>
      <c r="F235" s="661" t="s">
        <v>3003</v>
      </c>
      <c r="G235" s="616"/>
      <c r="H235" s="655"/>
      <c r="J235" s="607" t="s">
        <v>2376</v>
      </c>
      <c r="L235" s="607" t="s">
        <v>2377</v>
      </c>
    </row>
    <row r="236" spans="2:14" s="607" customFormat="1" ht="15.75" customHeight="1">
      <c r="B236" s="617" t="str">
        <f t="shared" si="3"/>
        <v>Defaults fixture prices are in dollars, but may be edited to match your currency</v>
      </c>
      <c r="C236" s="601" t="s">
        <v>549</v>
      </c>
      <c r="D236" s="601" t="s">
        <v>766</v>
      </c>
      <c r="E236" s="601" t="s">
        <v>1575</v>
      </c>
      <c r="F236" s="661" t="s">
        <v>3004</v>
      </c>
      <c r="G236" s="616"/>
      <c r="H236" s="655"/>
      <c r="J236" s="607" t="s">
        <v>2378</v>
      </c>
    </row>
    <row r="237" spans="2:14" s="607" customFormat="1" ht="15.75" customHeight="1">
      <c r="B237" s="617" t="str">
        <f t="shared" si="3"/>
        <v>Baseline</v>
      </c>
      <c r="C237" s="601" t="s">
        <v>22</v>
      </c>
      <c r="D237" s="601" t="s">
        <v>770</v>
      </c>
      <c r="E237" s="602" t="s">
        <v>962</v>
      </c>
      <c r="F237" s="661" t="s">
        <v>3005</v>
      </c>
      <c r="G237" s="616"/>
      <c r="H237" s="655"/>
      <c r="I237" s="607" t="s">
        <v>2379</v>
      </c>
      <c r="J237" s="607" t="s">
        <v>2380</v>
      </c>
      <c r="L237" s="607" t="s">
        <v>2381</v>
      </c>
    </row>
    <row r="238" spans="2:14" s="607" customFormat="1" ht="15.75" customHeight="1">
      <c r="B238" s="617" t="str">
        <f t="shared" si="3"/>
        <v>Average</v>
      </c>
      <c r="C238" s="601" t="s">
        <v>12</v>
      </c>
      <c r="D238" s="601" t="s">
        <v>767</v>
      </c>
      <c r="E238" s="602" t="s">
        <v>958</v>
      </c>
      <c r="F238" s="661" t="s">
        <v>3006</v>
      </c>
      <c r="G238" s="616"/>
      <c r="H238" s="655"/>
      <c r="J238" s="607" t="s">
        <v>2382</v>
      </c>
      <c r="L238" s="607" t="s">
        <v>2383</v>
      </c>
      <c r="M238" s="607" t="s">
        <v>2384</v>
      </c>
      <c r="N238" s="607" t="s">
        <v>2385</v>
      </c>
    </row>
    <row r="239" spans="2:14" s="607" customFormat="1" ht="15.75" customHeight="1">
      <c r="B239" s="617" t="str">
        <f t="shared" si="3"/>
        <v>Illuminance</v>
      </c>
      <c r="C239" s="601" t="s">
        <v>17</v>
      </c>
      <c r="D239" s="601" t="s">
        <v>768</v>
      </c>
      <c r="E239" s="602" t="s">
        <v>959</v>
      </c>
      <c r="F239" s="661" t="s">
        <v>3007</v>
      </c>
      <c r="G239" s="616"/>
      <c r="H239" s="655"/>
      <c r="J239" s="607" t="s">
        <v>2386</v>
      </c>
    </row>
    <row r="240" spans="2:14" s="607" customFormat="1" ht="15.75" customHeight="1">
      <c r="B240" s="617" t="str">
        <f t="shared" si="3"/>
        <v>Luminance</v>
      </c>
      <c r="C240" s="601" t="s">
        <v>199</v>
      </c>
      <c r="D240" s="601" t="s">
        <v>199</v>
      </c>
      <c r="E240" s="602" t="s">
        <v>960</v>
      </c>
      <c r="F240" s="661" t="s">
        <v>3008</v>
      </c>
      <c r="G240" s="616"/>
      <c r="H240" s="655"/>
      <c r="J240" s="607" t="s">
        <v>2387</v>
      </c>
    </row>
    <row r="241" spans="2:14" s="607" customFormat="1" ht="15.75" customHeight="1">
      <c r="B241" s="617" t="str">
        <f t="shared" si="3"/>
        <v>Uniformity</v>
      </c>
      <c r="C241" s="601" t="s">
        <v>52</v>
      </c>
      <c r="D241" s="601" t="s">
        <v>769</v>
      </c>
      <c r="E241" s="602" t="s">
        <v>961</v>
      </c>
      <c r="F241" s="661" t="s">
        <v>3009</v>
      </c>
      <c r="G241" s="616"/>
      <c r="H241" s="655"/>
      <c r="J241" s="607" t="s">
        <v>2388</v>
      </c>
      <c r="L241" s="607" t="s">
        <v>2389</v>
      </c>
      <c r="M241" s="607" t="s">
        <v>2390</v>
      </c>
    </row>
    <row r="242" spans="2:14" s="607" customFormat="1" ht="15.75" customHeight="1">
      <c r="B242" s="617" t="str">
        <f t="shared" si="3"/>
        <v>Baseline</v>
      </c>
      <c r="C242" s="601" t="s">
        <v>22</v>
      </c>
      <c r="D242" s="601" t="s">
        <v>770</v>
      </c>
      <c r="E242" s="602" t="s">
        <v>962</v>
      </c>
      <c r="F242" s="661" t="s">
        <v>3005</v>
      </c>
      <c r="G242" s="616"/>
      <c r="H242" s="655"/>
      <c r="J242" s="607" t="s">
        <v>2391</v>
      </c>
    </row>
    <row r="243" spans="2:14" s="607" customFormat="1" ht="15.75" customHeight="1">
      <c r="B243" s="617" t="str">
        <f t="shared" si="3"/>
        <v>RESULTS</v>
      </c>
      <c r="C243" s="601" t="s">
        <v>278</v>
      </c>
      <c r="D243" s="601" t="s">
        <v>771</v>
      </c>
      <c r="E243" s="602" t="s">
        <v>963</v>
      </c>
      <c r="F243" s="661" t="s">
        <v>3010</v>
      </c>
      <c r="G243" s="616"/>
      <c r="H243" s="655"/>
      <c r="I243" s="607" t="s">
        <v>2392</v>
      </c>
    </row>
    <row r="244" spans="2:14" s="607" customFormat="1" ht="15.75" customHeight="1">
      <c r="B244" s="617" t="str">
        <f t="shared" si="3"/>
        <v>$/kilometer/yr</v>
      </c>
      <c r="C244" s="601" t="s">
        <v>56</v>
      </c>
      <c r="D244" s="601" t="s">
        <v>772</v>
      </c>
      <c r="E244" s="601" t="s">
        <v>964</v>
      </c>
      <c r="F244" s="661" t="s">
        <v>3011</v>
      </c>
      <c r="G244" s="616"/>
      <c r="H244" s="655"/>
      <c r="J244" s="607" t="s">
        <v>2393</v>
      </c>
    </row>
    <row r="245" spans="2:14" s="607" customFormat="1" ht="15.75" customHeight="1">
      <c r="B245" s="617" t="str">
        <f t="shared" si="3"/>
        <v>Full NPV costs</v>
      </c>
      <c r="C245" s="601" t="s">
        <v>94</v>
      </c>
      <c r="D245" s="601" t="s">
        <v>773</v>
      </c>
      <c r="E245" s="602" t="s">
        <v>965</v>
      </c>
      <c r="F245" s="661" t="s">
        <v>3012</v>
      </c>
      <c r="G245" s="616"/>
      <c r="H245" s="655"/>
      <c r="J245" s="607" t="s">
        <v>2394</v>
      </c>
    </row>
    <row r="246" spans="2:14" s="607" customFormat="1" ht="15.75" customHeight="1">
      <c r="B246" s="617" t="str">
        <f t="shared" si="3"/>
        <v>Graph Data - Alignment</v>
      </c>
      <c r="C246" s="601" t="s">
        <v>64</v>
      </c>
      <c r="D246" s="601" t="s">
        <v>774</v>
      </c>
      <c r="E246" s="602" t="s">
        <v>966</v>
      </c>
      <c r="F246" s="661" t="s">
        <v>3013</v>
      </c>
      <c r="G246" s="616"/>
      <c r="H246" s="655"/>
      <c r="J246" s="607" t="s">
        <v>2395</v>
      </c>
    </row>
    <row r="247" spans="2:14" s="607" customFormat="1" ht="15.75" customHeight="1">
      <c r="B247" s="617" t="str">
        <f t="shared" si="3"/>
        <v>Installation $/km</v>
      </c>
      <c r="C247" s="601" t="s">
        <v>91</v>
      </c>
      <c r="D247" s="601" t="s">
        <v>775</v>
      </c>
      <c r="E247" s="601" t="s">
        <v>967</v>
      </c>
      <c r="F247" s="661" t="s">
        <v>3014</v>
      </c>
      <c r="G247" s="616"/>
      <c r="H247" s="655"/>
      <c r="J247" s="607" t="s">
        <v>2396</v>
      </c>
    </row>
    <row r="248" spans="2:14" s="607" customFormat="1" ht="15.75" customHeight="1">
      <c r="B248" s="617" t="str">
        <f t="shared" si="3"/>
        <v>kWh/kilometer/yr</v>
      </c>
      <c r="C248" s="601" t="s">
        <v>57</v>
      </c>
      <c r="D248" s="601" t="s">
        <v>776</v>
      </c>
      <c r="E248" s="601" t="s">
        <v>968</v>
      </c>
      <c r="F248" s="661" t="s">
        <v>3015</v>
      </c>
      <c r="G248" s="616"/>
      <c r="H248" s="655"/>
      <c r="J248" s="607" t="s">
        <v>2397</v>
      </c>
      <c r="L248" s="607" t="s">
        <v>2398</v>
      </c>
      <c r="M248" s="607" t="s">
        <v>2399</v>
      </c>
    </row>
    <row r="249" spans="2:14" s="607" customFormat="1" ht="15.75" customHeight="1">
      <c r="B249" s="617" t="str">
        <f t="shared" si="3"/>
        <v>Max</v>
      </c>
      <c r="C249" s="601" t="s">
        <v>11</v>
      </c>
      <c r="D249" s="601" t="s">
        <v>777</v>
      </c>
      <c r="E249" s="602" t="s">
        <v>969</v>
      </c>
      <c r="F249" s="662" t="s">
        <v>3016</v>
      </c>
      <c r="G249" s="616"/>
      <c r="H249" s="655"/>
      <c r="J249" s="607" t="s">
        <v>2400</v>
      </c>
      <c r="L249" s="607" t="s">
        <v>2401</v>
      </c>
      <c r="M249" s="607" t="s">
        <v>2402</v>
      </c>
      <c r="N249" s="607" t="s">
        <v>2403</v>
      </c>
    </row>
    <row r="250" spans="2:14" s="607" customFormat="1" ht="15.75" customHeight="1">
      <c r="B250" s="617" t="str">
        <f t="shared" si="3"/>
        <v>NPV Energy Cost $/km</v>
      </c>
      <c r="C250" s="601" t="s">
        <v>92</v>
      </c>
      <c r="D250" s="601" t="s">
        <v>1928</v>
      </c>
      <c r="E250" s="601" t="s">
        <v>970</v>
      </c>
      <c r="F250" s="661" t="s">
        <v>3017</v>
      </c>
      <c r="G250" s="616"/>
      <c r="H250" s="655"/>
      <c r="J250" s="607" t="s">
        <v>2404</v>
      </c>
    </row>
    <row r="251" spans="2:14" s="607" customFormat="1" ht="15.75" customHeight="1">
      <c r="B251" s="617" t="str">
        <f t="shared" si="3"/>
        <v>NPV Maintenance Cost ($/km)</v>
      </c>
      <c r="C251" s="601" t="s">
        <v>93</v>
      </c>
      <c r="D251" s="601" t="s">
        <v>778</v>
      </c>
      <c r="E251" s="601" t="s">
        <v>971</v>
      </c>
      <c r="F251" s="661" t="s">
        <v>3018</v>
      </c>
      <c r="G251" s="616"/>
      <c r="H251" s="655"/>
      <c r="J251" s="607" t="s">
        <v>2405</v>
      </c>
    </row>
    <row r="252" spans="2:14" s="607" customFormat="1" ht="15.75" customHeight="1">
      <c r="B252" s="617" t="str">
        <f t="shared" si="3"/>
        <v>Target - Avg Illuminance</v>
      </c>
      <c r="C252" s="601" t="s">
        <v>1052</v>
      </c>
      <c r="D252" s="601" t="s">
        <v>779</v>
      </c>
      <c r="E252" s="602" t="s">
        <v>1576</v>
      </c>
      <c r="F252" s="661" t="s">
        <v>3019</v>
      </c>
      <c r="G252" s="616"/>
      <c r="H252" s="655"/>
      <c r="J252" s="607" t="s">
        <v>2406</v>
      </c>
      <c r="L252" s="607" t="s">
        <v>2407</v>
      </c>
    </row>
    <row r="253" spans="2:14" s="607" customFormat="1" ht="15.75" customHeight="1">
      <c r="B253" s="617" t="str">
        <f t="shared" si="3"/>
        <v>Target - Min Illuminance</v>
      </c>
      <c r="C253" s="601" t="s">
        <v>1053</v>
      </c>
      <c r="D253" s="601" t="s">
        <v>780</v>
      </c>
      <c r="E253" s="602" t="s">
        <v>1577</v>
      </c>
      <c r="F253" s="661" t="s">
        <v>3020</v>
      </c>
      <c r="G253" s="616"/>
      <c r="H253" s="655"/>
      <c r="J253" s="607" t="s">
        <v>2408</v>
      </c>
    </row>
    <row r="254" spans="2:14" s="607" customFormat="1" ht="15.75" customHeight="1">
      <c r="B254" s="617" t="str">
        <f t="shared" si="3"/>
        <v>$/fixture</v>
      </c>
      <c r="C254" s="601" t="s">
        <v>23</v>
      </c>
      <c r="D254" s="601" t="s">
        <v>781</v>
      </c>
      <c r="E254" s="601" t="s">
        <v>1578</v>
      </c>
      <c r="F254" s="661" t="s">
        <v>3021</v>
      </c>
      <c r="G254" s="616"/>
      <c r="H254" s="655"/>
      <c r="J254" s="607" t="s">
        <v>2409</v>
      </c>
    </row>
    <row r="255" spans="2:14" s="607" customFormat="1" ht="15.75" customHeight="1">
      <c r="B255" s="617" t="str">
        <f t="shared" si="3"/>
        <v>Annual Energy</v>
      </c>
      <c r="C255" s="601" t="s">
        <v>20</v>
      </c>
      <c r="D255" s="601" t="s">
        <v>782</v>
      </c>
      <c r="E255" s="602" t="s">
        <v>972</v>
      </c>
      <c r="F255" s="663" t="s">
        <v>3022</v>
      </c>
      <c r="G255" s="616"/>
      <c r="H255" s="655"/>
      <c r="J255" s="607" t="s">
        <v>2410</v>
      </c>
    </row>
    <row r="256" spans="2:14" s="607" customFormat="1" ht="15.75" customHeight="1">
      <c r="B256" s="617" t="str">
        <f t="shared" si="3"/>
        <v>kWh/fixture</v>
      </c>
      <c r="C256" s="601" t="s">
        <v>21</v>
      </c>
      <c r="D256" s="601" t="s">
        <v>784</v>
      </c>
      <c r="E256" s="601" t="s">
        <v>1579</v>
      </c>
      <c r="F256" s="661" t="s">
        <v>3023</v>
      </c>
      <c r="G256" s="616"/>
      <c r="H256" s="655"/>
      <c r="J256" s="607" t="s">
        <v>2411</v>
      </c>
      <c r="L256" s="607" t="s">
        <v>2412</v>
      </c>
      <c r="M256" s="607" t="s">
        <v>2413</v>
      </c>
    </row>
    <row r="257" spans="2:15" s="607" customFormat="1" ht="15.75" customHeight="1">
      <c r="B257" s="617" t="str">
        <f t="shared" si="3"/>
        <v>Min</v>
      </c>
      <c r="C257" s="601" t="s">
        <v>10</v>
      </c>
      <c r="D257" s="601" t="s">
        <v>785</v>
      </c>
      <c r="E257" s="602" t="s">
        <v>975</v>
      </c>
      <c r="F257" s="662" t="s">
        <v>3024</v>
      </c>
      <c r="G257" s="616"/>
      <c r="H257" s="655"/>
      <c r="J257" s="607" t="s">
        <v>2414</v>
      </c>
      <c r="L257" s="607" t="s">
        <v>2415</v>
      </c>
      <c r="M257" s="607" t="s">
        <v>2416</v>
      </c>
      <c r="N257" s="607" t="s">
        <v>2417</v>
      </c>
    </row>
    <row r="258" spans="2:15" s="607" customFormat="1" ht="15.75" customHeight="1">
      <c r="B258" s="617" t="str">
        <f t="shared" si="3"/>
        <v>Discount Rate</v>
      </c>
      <c r="C258" s="601" t="s">
        <v>89</v>
      </c>
      <c r="D258" s="601" t="s">
        <v>787</v>
      </c>
      <c r="E258" s="602" t="s">
        <v>976</v>
      </c>
      <c r="F258" s="663" t="s">
        <v>3025</v>
      </c>
      <c r="G258" s="616"/>
      <c r="H258" s="655"/>
      <c r="J258" s="607" t="s">
        <v>2418</v>
      </c>
      <c r="L258" s="607" t="s">
        <v>2419</v>
      </c>
    </row>
    <row r="259" spans="2:15" s="607" customFormat="1" ht="15.75" customHeight="1">
      <c r="B259" s="617" t="str">
        <f t="shared" si="3"/>
        <v>Pole installation cost
(labor + materials)</v>
      </c>
      <c r="C259" s="601" t="s">
        <v>88</v>
      </c>
      <c r="D259" s="601" t="s">
        <v>788</v>
      </c>
      <c r="E259" s="602" t="s">
        <v>1580</v>
      </c>
      <c r="F259" s="661" t="s">
        <v>3026</v>
      </c>
      <c r="G259" s="616"/>
      <c r="H259" s="655"/>
      <c r="J259" s="607" t="s">
        <v>2420</v>
      </c>
    </row>
    <row r="260" spans="2:15" s="607" customFormat="1" ht="15.75" customHeight="1">
      <c r="B260" s="617" t="str">
        <f t="shared" si="3"/>
        <v>Description:</v>
      </c>
      <c r="C260" s="601" t="s">
        <v>31</v>
      </c>
      <c r="D260" s="601" t="s">
        <v>790</v>
      </c>
      <c r="E260" s="602" t="s">
        <v>977</v>
      </c>
      <c r="F260" s="661" t="s">
        <v>3027</v>
      </c>
      <c r="G260" s="616"/>
      <c r="H260" s="655"/>
      <c r="J260" s="607" t="s">
        <v>2421</v>
      </c>
    </row>
    <row r="261" spans="2:15" s="607" customFormat="1" ht="15.75" customHeight="1">
      <c r="B261" s="617" t="str">
        <f t="shared" si="3"/>
        <v>Lane Width</v>
      </c>
      <c r="C261" s="601" t="s">
        <v>6</v>
      </c>
      <c r="D261" s="601" t="s">
        <v>791</v>
      </c>
      <c r="E261" s="602" t="s">
        <v>978</v>
      </c>
      <c r="F261" s="661" t="s">
        <v>3028</v>
      </c>
      <c r="G261" s="616"/>
      <c r="H261" s="655"/>
      <c r="J261" s="607" t="s">
        <v>2422</v>
      </c>
      <c r="L261" s="607" t="s">
        <v>2423</v>
      </c>
      <c r="M261" s="607" t="s">
        <v>2424</v>
      </c>
      <c r="N261" s="607" t="s">
        <v>2425</v>
      </c>
      <c r="O261" s="607" t="s">
        <v>2426</v>
      </c>
    </row>
    <row r="262" spans="2:15" s="607" customFormat="1" ht="15.75" customHeight="1">
      <c r="B262" s="617" t="str">
        <f t="shared" si="3"/>
        <v>Light Geometry:</v>
      </c>
      <c r="C262" s="601" t="s">
        <v>13</v>
      </c>
      <c r="D262" s="601" t="s">
        <v>792</v>
      </c>
      <c r="E262" s="602" t="s">
        <v>979</v>
      </c>
      <c r="F262" s="661" t="s">
        <v>3029</v>
      </c>
      <c r="G262" s="616"/>
      <c r="H262" s="655"/>
      <c r="J262" s="607" t="s">
        <v>2427</v>
      </c>
      <c r="L262" s="607" t="s">
        <v>2428</v>
      </c>
    </row>
    <row r="263" spans="2:15" s="607" customFormat="1" ht="15.75" customHeight="1">
      <c r="B263" s="617" t="str">
        <f t="shared" si="3"/>
        <v>Number of Points in Grid</v>
      </c>
      <c r="C263" s="601" t="s">
        <v>35</v>
      </c>
      <c r="D263" s="601" t="s">
        <v>793</v>
      </c>
      <c r="E263" s="602" t="s">
        <v>980</v>
      </c>
      <c r="F263" s="662" t="s">
        <v>3030</v>
      </c>
      <c r="G263" s="616"/>
      <c r="H263" s="655"/>
      <c r="J263" s="607" t="s">
        <v>2429</v>
      </c>
      <c r="L263" s="607" t="s">
        <v>2430</v>
      </c>
      <c r="M263" s="607" t="s">
        <v>2431</v>
      </c>
    </row>
    <row r="264" spans="2:15" s="607" customFormat="1" ht="15.75" customHeight="1">
      <c r="B264" s="617" t="str">
        <f t="shared" si="3"/>
        <v>Pole Spacing</v>
      </c>
      <c r="C264" s="601" t="s">
        <v>2</v>
      </c>
      <c r="D264" s="601" t="s">
        <v>794</v>
      </c>
      <c r="E264" s="602" t="s">
        <v>1581</v>
      </c>
      <c r="F264" s="663" t="s">
        <v>3031</v>
      </c>
      <c r="G264" s="616"/>
      <c r="H264" s="655"/>
      <c r="J264" s="607" t="s">
        <v>2432</v>
      </c>
      <c r="L264" s="607" t="s">
        <v>2433</v>
      </c>
      <c r="M264" s="607" t="s">
        <v>2434</v>
      </c>
      <c r="N264" s="607" t="s">
        <v>2435</v>
      </c>
      <c r="O264" s="607" t="s">
        <v>2436</v>
      </c>
    </row>
    <row r="265" spans="2:15" s="607" customFormat="1" ht="15.75" customHeight="1">
      <c r="B265" s="617" t="str">
        <f t="shared" si="3"/>
        <v>Uniformity Ratio (Iavg/Imin)</v>
      </c>
      <c r="C265" s="601" t="s">
        <v>1076</v>
      </c>
      <c r="D265" s="601" t="s">
        <v>1077</v>
      </c>
      <c r="E265" s="602" t="s">
        <v>1078</v>
      </c>
      <c r="F265" s="663" t="s">
        <v>3032</v>
      </c>
      <c r="G265" s="616"/>
      <c r="H265" s="655"/>
      <c r="J265" s="607" t="s">
        <v>2437</v>
      </c>
      <c r="L265" s="607" t="s">
        <v>2438</v>
      </c>
      <c r="M265" s="607" t="s">
        <v>2439</v>
      </c>
    </row>
    <row r="266" spans="2:15" s="607" customFormat="1" ht="15.75" customHeight="1">
      <c r="B266" s="617" t="str">
        <f t="shared" si="3"/>
        <v>Uniformity Ratio (Imin/Iavg)</v>
      </c>
      <c r="C266" s="601" t="s">
        <v>1761</v>
      </c>
      <c r="D266" s="601" t="s">
        <v>1759</v>
      </c>
      <c r="E266" s="602" t="s">
        <v>1760</v>
      </c>
      <c r="F266" s="663" t="s">
        <v>3033</v>
      </c>
      <c r="G266" s="616"/>
      <c r="H266" s="655"/>
      <c r="J266" s="607" t="s">
        <v>2440</v>
      </c>
    </row>
    <row r="267" spans="2:15" s="607" customFormat="1" ht="15.75" customHeight="1">
      <c r="B267" s="617" t="str">
        <f t="shared" si="3"/>
        <v>Uniformity Ratio (IES - lavg/lmin; CIE - lmin/lavg)</v>
      </c>
      <c r="C267" s="601" t="s">
        <v>1929</v>
      </c>
      <c r="D267" s="601" t="s">
        <v>1357</v>
      </c>
      <c r="E267" s="602" t="s">
        <v>1358</v>
      </c>
      <c r="F267" s="663" t="s">
        <v>3034</v>
      </c>
      <c r="G267" s="616"/>
      <c r="H267" s="655"/>
      <c r="J267" s="607" t="s">
        <v>2441</v>
      </c>
    </row>
    <row r="268" spans="2:15" s="607" customFormat="1" ht="15.75" customHeight="1">
      <c r="B268" s="617" t="str">
        <f t="shared" ref="B268:B298" si="4">INDEX(C268:G268,MATCH($B$11,$C$11:$G$11,0))</f>
        <v>Average Illuminance</v>
      </c>
      <c r="C268" s="601" t="s">
        <v>39</v>
      </c>
      <c r="D268" s="601" t="s">
        <v>814</v>
      </c>
      <c r="E268" s="602" t="s">
        <v>1359</v>
      </c>
      <c r="F268" s="661" t="s">
        <v>3035</v>
      </c>
      <c r="G268" s="616"/>
      <c r="H268" s="655"/>
      <c r="J268" s="607" t="s">
        <v>2442</v>
      </c>
    </row>
    <row r="269" spans="2:15" s="607" customFormat="1" ht="15.75" customHeight="1">
      <c r="B269" s="617" t="str">
        <f t="shared" si="4"/>
        <v>Minimum Illuminance</v>
      </c>
      <c r="C269" s="601" t="s">
        <v>40</v>
      </c>
      <c r="D269" s="601" t="s">
        <v>815</v>
      </c>
      <c r="E269" s="602" t="s">
        <v>1360</v>
      </c>
      <c r="F269" s="662" t="s">
        <v>3036</v>
      </c>
      <c r="G269" s="616"/>
      <c r="H269" s="655"/>
      <c r="J269" s="607" t="s">
        <v>2443</v>
      </c>
    </row>
    <row r="270" spans="2:15" s="607" customFormat="1" ht="15.75" customHeight="1">
      <c r="B270" s="617" t="str">
        <f t="shared" si="4"/>
        <v>Maximum Illuminance</v>
      </c>
      <c r="C270" s="601" t="s">
        <v>54</v>
      </c>
      <c r="D270" s="601" t="s">
        <v>816</v>
      </c>
      <c r="E270" s="602" t="s">
        <v>1361</v>
      </c>
      <c r="F270" s="662" t="s">
        <v>3037</v>
      </c>
      <c r="G270" s="616"/>
      <c r="H270" s="655"/>
      <c r="J270" s="607" t="s">
        <v>2444</v>
      </c>
    </row>
    <row r="271" spans="2:15" s="607" customFormat="1" ht="15.75" customHeight="1">
      <c r="B271" s="617" t="str">
        <f t="shared" si="4"/>
        <v>Average Luminance</v>
      </c>
      <c r="C271" s="601" t="s">
        <v>203</v>
      </c>
      <c r="D271" s="604" t="s">
        <v>783</v>
      </c>
      <c r="E271" s="602" t="s">
        <v>1582</v>
      </c>
      <c r="F271" s="662" t="s">
        <v>3038</v>
      </c>
      <c r="G271" s="616"/>
      <c r="H271" s="655"/>
      <c r="J271" s="607" t="s">
        <v>2445</v>
      </c>
    </row>
    <row r="272" spans="2:15" s="607" customFormat="1" ht="15.75" customHeight="1">
      <c r="B272" s="617" t="str">
        <f t="shared" si="4"/>
        <v>Minimum Luminance</v>
      </c>
      <c r="C272" s="601" t="s">
        <v>204</v>
      </c>
      <c r="D272" s="604" t="s">
        <v>786</v>
      </c>
      <c r="E272" s="602" t="s">
        <v>1583</v>
      </c>
      <c r="F272" s="662" t="s">
        <v>3039</v>
      </c>
      <c r="G272" s="616"/>
      <c r="H272" s="655"/>
      <c r="J272" s="607" t="s">
        <v>2446</v>
      </c>
    </row>
    <row r="273" spans="1:18" s="607" customFormat="1" ht="15.75" customHeight="1">
      <c r="B273" s="617" t="str">
        <f t="shared" si="4"/>
        <v>Maximum Luminance</v>
      </c>
      <c r="C273" s="601" t="s">
        <v>1271</v>
      </c>
      <c r="D273" s="601" t="s">
        <v>1362</v>
      </c>
      <c r="E273" s="602" t="s">
        <v>1363</v>
      </c>
      <c r="F273" s="662" t="s">
        <v>3040</v>
      </c>
      <c r="G273" s="616"/>
      <c r="H273" s="655"/>
      <c r="J273" s="607" t="s">
        <v>2447</v>
      </c>
    </row>
    <row r="274" spans="1:18" s="607" customFormat="1" ht="15.75" customHeight="1">
      <c r="B274" s="617" t="str">
        <f t="shared" si="4"/>
        <v>Uniformity Ratio (Imax/Imin)</v>
      </c>
      <c r="C274" s="601" t="s">
        <v>1263</v>
      </c>
      <c r="D274" s="601" t="s">
        <v>1364</v>
      </c>
      <c r="E274" s="602" t="s">
        <v>1078</v>
      </c>
      <c r="F274" s="662" t="s">
        <v>3041</v>
      </c>
      <c r="G274" s="616"/>
      <c r="H274" s="655"/>
      <c r="J274" s="607" t="s">
        <v>2448</v>
      </c>
    </row>
    <row r="275" spans="1:18" s="607" customFormat="1" ht="15.75" customHeight="1">
      <c r="B275" s="617" t="str">
        <f t="shared" si="4"/>
        <v>HPS default lamp lumen depreciation</v>
      </c>
      <c r="C275" s="601" t="s">
        <v>103</v>
      </c>
      <c r="D275" s="601" t="s">
        <v>795</v>
      </c>
      <c r="E275" s="602" t="s">
        <v>1584</v>
      </c>
      <c r="F275" s="662" t="s">
        <v>3042</v>
      </c>
      <c r="G275" s="616"/>
      <c r="H275" s="655"/>
      <c r="J275" s="607" t="s">
        <v>2449</v>
      </c>
    </row>
    <row r="276" spans="1:18" s="607" customFormat="1" ht="15.75" customHeight="1">
      <c r="B276" s="617" t="str">
        <f t="shared" si="4"/>
        <v>HPS default life (hours)</v>
      </c>
      <c r="C276" s="601" t="s">
        <v>101</v>
      </c>
      <c r="D276" s="601" t="s">
        <v>1930</v>
      </c>
      <c r="E276" s="602" t="s">
        <v>1585</v>
      </c>
      <c r="F276" s="662" t="s">
        <v>3043</v>
      </c>
      <c r="G276" s="616"/>
      <c r="H276" s="655"/>
      <c r="J276" s="607" t="s">
        <v>2450</v>
      </c>
    </row>
    <row r="277" spans="1:18" s="607" customFormat="1" ht="15.75" customHeight="1">
      <c r="B277" s="617" t="str">
        <f t="shared" si="4"/>
        <v>LED default lamp lumen depreciation</v>
      </c>
      <c r="C277" s="601" t="s">
        <v>102</v>
      </c>
      <c r="D277" s="601" t="s">
        <v>796</v>
      </c>
      <c r="E277" s="602" t="s">
        <v>1586</v>
      </c>
      <c r="F277" s="662" t="s">
        <v>3044</v>
      </c>
      <c r="G277" s="616"/>
      <c r="H277" s="655"/>
      <c r="J277" s="607" t="s">
        <v>2451</v>
      </c>
    </row>
    <row r="278" spans="1:18" s="607" customFormat="1" ht="15.75" customHeight="1">
      <c r="B278" s="617" t="str">
        <f t="shared" si="4"/>
        <v>LED Default life (hours)</v>
      </c>
      <c r="C278" s="601" t="s">
        <v>100</v>
      </c>
      <c r="D278" s="601" t="s">
        <v>797</v>
      </c>
      <c r="E278" s="602" t="s">
        <v>982</v>
      </c>
      <c r="F278" s="662" t="s">
        <v>3045</v>
      </c>
      <c r="G278" s="616"/>
      <c r="H278" s="655"/>
      <c r="J278" s="607" t="s">
        <v>2452</v>
      </c>
    </row>
    <row r="279" spans="1:18" s="607" customFormat="1" ht="15.75" customHeight="1">
      <c r="B279" s="617" t="str">
        <f t="shared" si="4"/>
        <v>MH default lamp lumen depreciation</v>
      </c>
      <c r="C279" s="601" t="s">
        <v>333</v>
      </c>
      <c r="D279" s="601" t="s">
        <v>798</v>
      </c>
      <c r="E279" s="602" t="s">
        <v>1587</v>
      </c>
      <c r="F279" s="662" t="s">
        <v>3046</v>
      </c>
      <c r="G279" s="616"/>
      <c r="H279" s="655"/>
      <c r="J279" s="607" t="s">
        <v>2453</v>
      </c>
    </row>
    <row r="280" spans="1:18" s="607" customFormat="1" ht="15.75" customHeight="1">
      <c r="B280" s="617" t="str">
        <f t="shared" si="4"/>
        <v>MH default life (hours)</v>
      </c>
      <c r="C280" s="601" t="s">
        <v>332</v>
      </c>
      <c r="D280" s="601" t="s">
        <v>1931</v>
      </c>
      <c r="E280" s="602" t="s">
        <v>1588</v>
      </c>
      <c r="F280" s="662" t="s">
        <v>3047</v>
      </c>
      <c r="G280" s="616"/>
      <c r="H280" s="655"/>
      <c r="J280" s="607" t="s">
        <v>2454</v>
      </c>
    </row>
    <row r="281" spans="1:18" s="607" customFormat="1" ht="15.75" customHeight="1">
      <c r="B281" s="617" t="str">
        <f t="shared" si="4"/>
        <v>Notes</v>
      </c>
      <c r="C281" s="601" t="s">
        <v>99</v>
      </c>
      <c r="D281" s="601" t="s">
        <v>99</v>
      </c>
      <c r="E281" s="602" t="s">
        <v>983</v>
      </c>
      <c r="F281" s="662" t="s">
        <v>3048</v>
      </c>
      <c r="G281" s="616"/>
      <c r="H281" s="655"/>
      <c r="J281" s="607" t="s">
        <v>2455</v>
      </c>
    </row>
    <row r="282" spans="1:18" s="607" customFormat="1" ht="15.75" customHeight="1">
      <c r="B282" s="617" t="str">
        <f t="shared" si="4"/>
        <v>Value</v>
      </c>
      <c r="C282" s="601" t="s">
        <v>98</v>
      </c>
      <c r="D282" s="601" t="s">
        <v>799</v>
      </c>
      <c r="E282" s="602" t="s">
        <v>984</v>
      </c>
      <c r="F282" s="662" t="s">
        <v>3049</v>
      </c>
      <c r="G282" s="616"/>
      <c r="H282" s="655"/>
      <c r="J282" s="607" t="s">
        <v>2456</v>
      </c>
    </row>
    <row r="283" spans="1:18" s="607" customFormat="1" ht="15.75" customHeight="1">
      <c r="B283" s="617" t="str">
        <f t="shared" si="4"/>
        <v>Variable</v>
      </c>
      <c r="C283" s="601" t="s">
        <v>97</v>
      </c>
      <c r="D283" s="601" t="s">
        <v>97</v>
      </c>
      <c r="E283" s="602" t="s">
        <v>97</v>
      </c>
      <c r="F283" s="662" t="s">
        <v>3050</v>
      </c>
      <c r="G283" s="616"/>
      <c r="H283" s="655"/>
      <c r="J283" s="607" t="s">
        <v>2457</v>
      </c>
    </row>
    <row r="284" spans="1:18" s="607" customFormat="1" ht="15.75" customHeight="1">
      <c r="B284" s="617" t="str">
        <f t="shared" si="4"/>
        <v>EXAMPLES</v>
      </c>
      <c r="C284" s="601" t="s">
        <v>276</v>
      </c>
      <c r="D284" s="601" t="s">
        <v>800</v>
      </c>
      <c r="E284" s="602" t="s">
        <v>985</v>
      </c>
      <c r="F284" s="662" t="s">
        <v>3051</v>
      </c>
      <c r="G284" s="616"/>
      <c r="H284" s="655"/>
      <c r="J284" s="607" t="s">
        <v>2458</v>
      </c>
    </row>
    <row r="285" spans="1:18" s="607" customFormat="1" ht="15.75" customHeight="1">
      <c r="B285" s="617" t="str">
        <f t="shared" si="4"/>
        <v>SEAD Procurement Tool for Energy Efficient Street Lighting</v>
      </c>
      <c r="C285" s="601" t="s">
        <v>498</v>
      </c>
      <c r="D285" s="601" t="s">
        <v>801</v>
      </c>
      <c r="E285" s="602" t="s">
        <v>1589</v>
      </c>
      <c r="F285" s="662" t="s">
        <v>3052</v>
      </c>
      <c r="G285" s="616"/>
      <c r="H285" s="655"/>
      <c r="J285" s="607" t="s">
        <v>2459</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3053</v>
      </c>
      <c r="G286" s="616"/>
      <c r="H286" s="655"/>
      <c r="I286" s="601"/>
      <c r="J286" s="601" t="s">
        <v>2460</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3054</v>
      </c>
      <c r="G287" s="616"/>
      <c r="H287" s="655"/>
      <c r="J287" s="607" t="s">
        <v>2461</v>
      </c>
    </row>
    <row r="288" spans="1:18" s="607" customFormat="1" ht="15.75" customHeight="1">
      <c r="B288" s="617" t="str">
        <f t="shared" si="4"/>
        <v>Medium</v>
      </c>
      <c r="C288" s="601" t="s">
        <v>141</v>
      </c>
      <c r="D288" s="601" t="s">
        <v>804</v>
      </c>
      <c r="E288" s="602" t="s">
        <v>988</v>
      </c>
      <c r="F288" s="662" t="s">
        <v>3055</v>
      </c>
      <c r="G288" s="616"/>
      <c r="H288" s="655"/>
      <c r="J288" s="607" t="s">
        <v>2462</v>
      </c>
      <c r="L288" s="607" t="s">
        <v>2463</v>
      </c>
      <c r="M288" s="607" t="s">
        <v>2464</v>
      </c>
      <c r="N288" s="607" t="s">
        <v>2465</v>
      </c>
      <c r="O288" s="607" t="s">
        <v>2466</v>
      </c>
      <c r="P288" s="607" t="s">
        <v>2467</v>
      </c>
      <c r="Q288" s="607" t="s">
        <v>2468</v>
      </c>
      <c r="R288" s="607" t="s">
        <v>2469</v>
      </c>
    </row>
    <row r="289" spans="2:14" s="607" customFormat="1" ht="15.75" customHeight="1">
      <c r="B289" s="617" t="str">
        <f t="shared" si="4"/>
        <v>Results:</v>
      </c>
      <c r="C289" s="601" t="s">
        <v>374</v>
      </c>
      <c r="D289" s="601" t="s">
        <v>808</v>
      </c>
      <c r="E289" s="602" t="s">
        <v>991</v>
      </c>
      <c r="F289" s="662" t="s">
        <v>3056</v>
      </c>
      <c r="G289" s="616"/>
      <c r="H289" s="655"/>
      <c r="J289" s="607" t="s">
        <v>2470</v>
      </c>
    </row>
    <row r="290" spans="2:14" s="607" customFormat="1" ht="15.75" customHeight="1">
      <c r="B290" s="617" t="str">
        <f t="shared" si="4"/>
        <v>Class</v>
      </c>
      <c r="C290" s="601" t="s">
        <v>181</v>
      </c>
      <c r="D290" s="601" t="s">
        <v>809</v>
      </c>
      <c r="E290" s="602" t="s">
        <v>992</v>
      </c>
      <c r="F290" s="662" t="s">
        <v>3057</v>
      </c>
      <c r="G290" s="616"/>
      <c r="H290" s="655"/>
      <c r="J290" s="607" t="s">
        <v>2471</v>
      </c>
    </row>
    <row r="291" spans="2:14" s="607" customFormat="1" ht="15.75" customHeight="1">
      <c r="B291" s="617" t="str">
        <f t="shared" si="4"/>
        <v>Sum of Weighting Values (Vws)</v>
      </c>
      <c r="C291" s="601" t="s">
        <v>501</v>
      </c>
      <c r="D291" s="601" t="s">
        <v>805</v>
      </c>
      <c r="E291" s="602" t="s">
        <v>989</v>
      </c>
      <c r="F291" s="662" t="s">
        <v>3058</v>
      </c>
      <c r="G291" s="616"/>
      <c r="H291" s="655"/>
      <c r="J291" s="607" t="s">
        <v>2472</v>
      </c>
    </row>
    <row r="292" spans="2:14" s="607" customFormat="1" ht="15.75" customHeight="1">
      <c r="B292" s="617" t="str">
        <f t="shared" si="4"/>
        <v>Meets Illuminance?</v>
      </c>
      <c r="C292" s="601" t="s">
        <v>60</v>
      </c>
      <c r="D292" s="601" t="s">
        <v>1336</v>
      </c>
      <c r="E292" s="602" t="s">
        <v>993</v>
      </c>
      <c r="F292" s="662" t="s">
        <v>3059</v>
      </c>
      <c r="G292" s="616"/>
      <c r="H292" s="655"/>
      <c r="J292" s="607" t="s">
        <v>2473</v>
      </c>
      <c r="L292" s="607" t="s">
        <v>2474</v>
      </c>
    </row>
    <row r="293" spans="2:14" s="607" customFormat="1" ht="15.75" customHeight="1">
      <c r="B293" s="617" t="str">
        <f t="shared" si="4"/>
        <v>Target - Average Luminance</v>
      </c>
      <c r="C293" s="601" t="s">
        <v>840</v>
      </c>
      <c r="D293" s="601" t="s">
        <v>810</v>
      </c>
      <c r="E293" s="602" t="s">
        <v>994</v>
      </c>
      <c r="F293" s="662" t="s">
        <v>3060</v>
      </c>
      <c r="G293" s="616"/>
      <c r="H293" s="655"/>
      <c r="J293" s="607" t="s">
        <v>2475</v>
      </c>
      <c r="L293" s="607" t="s">
        <v>2476</v>
      </c>
    </row>
    <row r="294" spans="2:14" s="607" customFormat="1" ht="15.75" customHeight="1">
      <c r="B294" s="617" t="str">
        <f t="shared" si="4"/>
        <v>Target - Uniformity (average/minimum)</v>
      </c>
      <c r="C294" s="601" t="s">
        <v>1193</v>
      </c>
      <c r="D294" s="601" t="s">
        <v>1221</v>
      </c>
      <c r="E294" s="602" t="s">
        <v>1590</v>
      </c>
      <c r="F294" s="662" t="s">
        <v>3061</v>
      </c>
      <c r="G294" s="616"/>
      <c r="H294" s="655"/>
      <c r="J294" s="607" t="s">
        <v>2477</v>
      </c>
      <c r="L294" s="607" t="s">
        <v>2478</v>
      </c>
      <c r="M294" s="607" t="s">
        <v>2479</v>
      </c>
      <c r="N294" s="607" t="s">
        <v>2480</v>
      </c>
    </row>
    <row r="295" spans="2:14" s="607" customFormat="1" ht="15.75" customHeight="1">
      <c r="B295" s="617" t="str">
        <f t="shared" si="4"/>
        <v>Target - Uniformity (maximum/minimum)</v>
      </c>
      <c r="C295" s="601" t="s">
        <v>1194</v>
      </c>
      <c r="D295" s="601" t="s">
        <v>1222</v>
      </c>
      <c r="E295" s="602" t="s">
        <v>1591</v>
      </c>
      <c r="F295" s="662" t="s">
        <v>3062</v>
      </c>
      <c r="G295" s="616"/>
      <c r="H295" s="655"/>
      <c r="J295" s="607" t="s">
        <v>2481</v>
      </c>
    </row>
    <row r="296" spans="2:14" s="607" customFormat="1" ht="15.75" customHeight="1">
      <c r="B296" s="617" t="str">
        <f t="shared" si="4"/>
        <v>Meets Ill. Criteria</v>
      </c>
      <c r="C296" s="601" t="s">
        <v>61</v>
      </c>
      <c r="D296" s="601" t="s">
        <v>811</v>
      </c>
      <c r="E296" s="602" t="s">
        <v>995</v>
      </c>
      <c r="F296" s="662" t="s">
        <v>3063</v>
      </c>
      <c r="G296" s="616"/>
      <c r="H296" s="655"/>
      <c r="J296" s="607" t="s">
        <v>2482</v>
      </c>
      <c r="L296" s="607" t="s">
        <v>2483</v>
      </c>
    </row>
    <row r="297" spans="2:14" s="607" customFormat="1" ht="15.75" customHeight="1">
      <c r="B297" s="617" t="str">
        <f t="shared" si="4"/>
        <v>Fails Ill. Criteria</v>
      </c>
      <c r="C297" s="601" t="s">
        <v>62</v>
      </c>
      <c r="D297" s="601" t="s">
        <v>812</v>
      </c>
      <c r="E297" s="602" t="s">
        <v>996</v>
      </c>
      <c r="F297" s="662" t="s">
        <v>3063</v>
      </c>
      <c r="G297" s="616"/>
      <c r="H297" s="655"/>
      <c r="J297" s="607" t="s">
        <v>2484</v>
      </c>
      <c r="L297" s="607" t="s">
        <v>2485</v>
      </c>
    </row>
    <row r="298" spans="2:14" s="607" customFormat="1" ht="15.75" customHeight="1">
      <c r="B298" s="617" t="str">
        <f t="shared" si="4"/>
        <v>Pole Setback</v>
      </c>
      <c r="C298" s="601" t="s">
        <v>3</v>
      </c>
      <c r="D298" s="601" t="s">
        <v>813</v>
      </c>
      <c r="E298" s="602" t="s">
        <v>997</v>
      </c>
      <c r="F298" s="662" t="s">
        <v>3064</v>
      </c>
      <c r="G298" s="616"/>
      <c r="H298" s="655"/>
      <c r="J298" s="607" t="s">
        <v>2486</v>
      </c>
      <c r="L298" s="607" t="s">
        <v>2487</v>
      </c>
      <c r="M298" s="607" t="s">
        <v>2488</v>
      </c>
      <c r="N298" s="607" t="s">
        <v>2489</v>
      </c>
    </row>
    <row r="299" spans="2:14" s="607" customFormat="1" ht="15.75" customHeight="1">
      <c r="B299" s="617" t="s">
        <v>502</v>
      </c>
      <c r="C299" s="601" t="s">
        <v>502</v>
      </c>
      <c r="D299" s="601" t="s">
        <v>818</v>
      </c>
      <c r="E299" s="602" t="s">
        <v>998</v>
      </c>
      <c r="F299" s="662" t="s">
        <v>3065</v>
      </c>
      <c r="G299" s="616"/>
      <c r="H299" s="655"/>
      <c r="I299" s="607" t="s">
        <v>2490</v>
      </c>
    </row>
    <row r="300" spans="2:14" s="607" customFormat="1" ht="15.75" customHeight="1">
      <c r="B300" s="617" t="s">
        <v>503</v>
      </c>
      <c r="C300" s="601" t="s">
        <v>503</v>
      </c>
      <c r="D300" s="601" t="s">
        <v>819</v>
      </c>
      <c r="E300" s="602" t="s">
        <v>999</v>
      </c>
      <c r="F300" s="662" t="s">
        <v>3066</v>
      </c>
      <c r="G300" s="616"/>
      <c r="H300" s="655"/>
      <c r="I300" s="607" t="s">
        <v>2491</v>
      </c>
    </row>
    <row r="301" spans="2:14" s="607" customFormat="1" ht="15.75" customHeight="1">
      <c r="B301" s="617" t="s">
        <v>504</v>
      </c>
      <c r="C301" s="601" t="s">
        <v>504</v>
      </c>
      <c r="D301" s="601" t="s">
        <v>820</v>
      </c>
      <c r="E301" s="602" t="s">
        <v>1000</v>
      </c>
      <c r="F301" s="662" t="s">
        <v>3067</v>
      </c>
      <c r="G301" s="616"/>
      <c r="H301" s="655"/>
      <c r="I301" s="607" t="s">
        <v>2492</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3068</v>
      </c>
      <c r="G302" s="616"/>
      <c r="H302" s="655"/>
      <c r="I302" s="607" t="s">
        <v>2493</v>
      </c>
    </row>
    <row r="303" spans="2:14" s="607" customFormat="1" ht="15.75" customHeight="1">
      <c r="B303" s="617" t="str">
        <f t="shared" si="5"/>
        <v>Enter the Fixture Reference Name</v>
      </c>
      <c r="C303" s="601" t="s">
        <v>506</v>
      </c>
      <c r="D303" s="601" t="s">
        <v>822</v>
      </c>
      <c r="E303" s="602" t="s">
        <v>1593</v>
      </c>
      <c r="F303" s="662" t="s">
        <v>3069</v>
      </c>
      <c r="G303" s="616"/>
      <c r="H303" s="655"/>
      <c r="I303" s="607" t="s">
        <v>2494</v>
      </c>
    </row>
    <row r="304" spans="2:14" s="607" customFormat="1" ht="15.75" customHeight="1">
      <c r="B304" s="617" t="str">
        <f t="shared" si="5"/>
        <v>Fixture Reference Name</v>
      </c>
      <c r="C304" s="601" t="s">
        <v>296</v>
      </c>
      <c r="D304" s="601" t="s">
        <v>823</v>
      </c>
      <c r="E304" s="602" t="s">
        <v>1594</v>
      </c>
      <c r="F304" s="662" t="s">
        <v>3070</v>
      </c>
      <c r="G304" s="616"/>
      <c r="H304" s="655"/>
      <c r="I304" s="607" t="s">
        <v>2495</v>
      </c>
    </row>
    <row r="305" spans="2:10" s="607" customFormat="1" ht="15.75" customHeight="1">
      <c r="B305" s="617" t="str">
        <f t="shared" si="5"/>
        <v>New Fixture Name</v>
      </c>
      <c r="C305" s="601" t="s">
        <v>507</v>
      </c>
      <c r="D305" s="601" t="s">
        <v>824</v>
      </c>
      <c r="E305" s="602" t="s">
        <v>1595</v>
      </c>
      <c r="F305" s="662" t="s">
        <v>3071</v>
      </c>
      <c r="G305" s="616"/>
      <c r="H305" s="655"/>
      <c r="I305" s="607" t="s">
        <v>2496</v>
      </c>
    </row>
    <row r="306" spans="2:10" s="607" customFormat="1" ht="15.75" customHeight="1">
      <c r="B306" s="617" t="str">
        <f t="shared" si="5"/>
        <v>Enter the Fixture Type</v>
      </c>
      <c r="C306" s="601" t="s">
        <v>508</v>
      </c>
      <c r="D306" s="601" t="s">
        <v>825</v>
      </c>
      <c r="E306" s="602" t="s">
        <v>1596</v>
      </c>
      <c r="F306" s="662" t="s">
        <v>3072</v>
      </c>
      <c r="G306" s="616"/>
      <c r="H306" s="655"/>
      <c r="I306" s="607" t="s">
        <v>2497</v>
      </c>
    </row>
    <row r="307" spans="2:10" s="607" customFormat="1" ht="15.75" customHeight="1">
      <c r="B307" s="617" t="str">
        <f t="shared" si="5"/>
        <v>Fixture Type</v>
      </c>
      <c r="C307" s="601" t="s">
        <v>509</v>
      </c>
      <c r="D307" s="601" t="s">
        <v>826</v>
      </c>
      <c r="E307" s="602" t="s">
        <v>1597</v>
      </c>
      <c r="F307" s="662" t="s">
        <v>3073</v>
      </c>
      <c r="G307" s="616"/>
      <c r="H307" s="655"/>
      <c r="I307" s="607" t="s">
        <v>2498</v>
      </c>
    </row>
    <row r="308" spans="2:10" s="607" customFormat="1" ht="15.75" customHeight="1">
      <c r="B308" s="617" t="str">
        <f t="shared" si="5"/>
        <v>Fixture type must be LED or HPS - please try again</v>
      </c>
      <c r="C308" s="601" t="s">
        <v>510</v>
      </c>
      <c r="D308" s="601" t="s">
        <v>827</v>
      </c>
      <c r="E308" s="602" t="s">
        <v>1598</v>
      </c>
      <c r="F308" s="662" t="s">
        <v>3074</v>
      </c>
      <c r="G308" s="616"/>
      <c r="H308" s="655"/>
      <c r="I308" s="607" t="s">
        <v>2499</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3075</v>
      </c>
      <c r="G309" s="616"/>
      <c r="H309" s="655"/>
      <c r="I309" s="607" t="s">
        <v>2500</v>
      </c>
    </row>
    <row r="310" spans="2:10" s="607" customFormat="1" ht="15.75" customHeight="1">
      <c r="B310" s="617" t="str">
        <f t="shared" si="5"/>
        <v>Do you want to clear the saved results before adding new ones?</v>
      </c>
      <c r="C310" s="601" t="s">
        <v>1097</v>
      </c>
      <c r="D310" s="601" t="s">
        <v>1932</v>
      </c>
      <c r="E310" s="601" t="s">
        <v>1227</v>
      </c>
      <c r="F310" s="662" t="s">
        <v>3076</v>
      </c>
      <c r="G310" s="616"/>
      <c r="H310" s="655"/>
      <c r="I310" s="607" t="s">
        <v>2501</v>
      </c>
    </row>
    <row r="311" spans="2:10" s="607" customFormat="1" ht="15.75" customHeight="1">
      <c r="B311" s="617" t="str">
        <f t="shared" si="5"/>
        <v>1) Select fixture data to remove from the tool:</v>
      </c>
      <c r="C311" s="601" t="s">
        <v>582</v>
      </c>
      <c r="D311" s="601" t="s">
        <v>830</v>
      </c>
      <c r="E311" s="601" t="s">
        <v>1601</v>
      </c>
      <c r="F311" s="662" t="s">
        <v>3077</v>
      </c>
      <c r="G311" s="616"/>
      <c r="H311" s="655"/>
      <c r="J311" s="607" t="s">
        <v>2502</v>
      </c>
    </row>
    <row r="312" spans="2:10" s="607" customFormat="1" ht="15.75" customHeight="1">
      <c r="B312" s="617" t="str">
        <f t="shared" si="5"/>
        <v>Selected File:</v>
      </c>
      <c r="C312" s="601" t="s">
        <v>578</v>
      </c>
      <c r="D312" s="601" t="s">
        <v>831</v>
      </c>
      <c r="E312" s="601" t="s">
        <v>1002</v>
      </c>
      <c r="F312" s="662" t="s">
        <v>3078</v>
      </c>
      <c r="G312" s="616"/>
      <c r="H312" s="655"/>
      <c r="J312" s="607" t="s">
        <v>2503</v>
      </c>
    </row>
    <row r="313" spans="2:10" s="607" customFormat="1" ht="15.75" customHeight="1">
      <c r="B313" s="617" t="str">
        <f t="shared" si="5"/>
        <v>2) Confirm deletion (cannot be undone)</v>
      </c>
      <c r="C313" s="601" t="s">
        <v>579</v>
      </c>
      <c r="D313" s="601" t="s">
        <v>832</v>
      </c>
      <c r="E313" s="601" t="s">
        <v>1003</v>
      </c>
      <c r="F313" s="662" t="s">
        <v>3079</v>
      </c>
      <c r="G313" s="616"/>
      <c r="H313" s="655"/>
      <c r="J313" s="607" t="s">
        <v>2504</v>
      </c>
    </row>
    <row r="314" spans="2:10" s="607" customFormat="1" ht="15.75" customHeight="1">
      <c r="B314" s="617" t="str">
        <f t="shared" si="5"/>
        <v>Have comments or feedback? Send an email to sltoolkit@superefficient.org</v>
      </c>
      <c r="C314" s="603" t="s">
        <v>1933</v>
      </c>
      <c r="D314" s="601" t="s">
        <v>834</v>
      </c>
      <c r="E314" s="603" t="s">
        <v>1004</v>
      </c>
      <c r="F314" s="662" t="s">
        <v>3302</v>
      </c>
      <c r="G314" s="616"/>
      <c r="H314" s="655"/>
      <c r="J314" s="607" t="s">
        <v>2505</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3080</v>
      </c>
      <c r="G315" s="616"/>
      <c r="H315" s="655"/>
      <c r="J315" s="607" t="s">
        <v>2506</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3081</v>
      </c>
      <c r="G316" s="616"/>
      <c r="H316" s="655"/>
      <c r="J316" s="607" t="s">
        <v>2507</v>
      </c>
    </row>
    <row r="317" spans="2:10" s="607" customFormat="1" ht="15.75" customHeight="1">
      <c r="B317" s="617" t="str">
        <f t="shared" si="5"/>
        <v>Enter a unique name you can use to identify the fixture</v>
      </c>
      <c r="C317" s="601" t="s">
        <v>538</v>
      </c>
      <c r="D317" s="601" t="s">
        <v>842</v>
      </c>
      <c r="E317" s="601" t="s">
        <v>1605</v>
      </c>
      <c r="F317" s="662" t="s">
        <v>3082</v>
      </c>
      <c r="G317" s="616"/>
      <c r="H317" s="655"/>
      <c r="J317" s="607" t="s">
        <v>2508</v>
      </c>
    </row>
    <row r="318" spans="2:10" s="607" customFormat="1" ht="15.75" customHeight="1">
      <c r="B318" s="617" t="str">
        <f t="shared" si="5"/>
        <v>Enter the fixture type</v>
      </c>
      <c r="C318" s="601" t="s">
        <v>539</v>
      </c>
      <c r="D318" s="601" t="s">
        <v>825</v>
      </c>
      <c r="E318" s="601" t="s">
        <v>1606</v>
      </c>
      <c r="F318" s="662" t="s">
        <v>3083</v>
      </c>
      <c r="G318" s="616"/>
      <c r="H318" s="655"/>
      <c r="J318" s="607" t="s">
        <v>2509</v>
      </c>
    </row>
    <row r="319" spans="2:10" s="607" customFormat="1" ht="15.75" customHeight="1">
      <c r="B319" s="617" t="str">
        <f t="shared" si="5"/>
        <v>Filepath</v>
      </c>
      <c r="C319" s="601" t="s">
        <v>295</v>
      </c>
      <c r="D319" s="601" t="s">
        <v>843</v>
      </c>
      <c r="E319" s="601" t="s">
        <v>1607</v>
      </c>
      <c r="F319" s="662" t="s">
        <v>3084</v>
      </c>
      <c r="G319" s="616"/>
      <c r="H319" s="655"/>
      <c r="J319" s="607" t="s">
        <v>2510</v>
      </c>
    </row>
    <row r="320" spans="2:10" s="607" customFormat="1" ht="15.75" customHeight="1">
      <c r="B320" s="617" t="str">
        <f t="shared" si="5"/>
        <v>Fixture Reference Name</v>
      </c>
      <c r="C320" s="601" t="s">
        <v>296</v>
      </c>
      <c r="D320" s="601" t="s">
        <v>823</v>
      </c>
      <c r="E320" s="601" t="s">
        <v>1608</v>
      </c>
      <c r="F320" s="662" t="s">
        <v>3085</v>
      </c>
      <c r="G320" s="616"/>
      <c r="H320" s="655"/>
      <c r="J320" s="607" t="s">
        <v>2511</v>
      </c>
    </row>
    <row r="321" spans="2:13" s="607" customFormat="1" ht="15.75" customHeight="1">
      <c r="B321" s="617" t="str">
        <f t="shared" si="5"/>
        <v>Fixture Type (HPS, MH or LED)</v>
      </c>
      <c r="C321" s="601" t="s">
        <v>537</v>
      </c>
      <c r="D321" s="601" t="s">
        <v>1721</v>
      </c>
      <c r="E321" s="601" t="s">
        <v>1609</v>
      </c>
      <c r="F321" s="662" t="s">
        <v>3086</v>
      </c>
      <c r="G321" s="616"/>
      <c r="H321" s="655"/>
      <c r="J321" s="607" t="s">
        <v>2512</v>
      </c>
    </row>
    <row r="322" spans="2:13" s="607" customFormat="1" ht="15.75" customHeight="1">
      <c r="B322" s="617" t="str">
        <f t="shared" si="5"/>
        <v>Use this sheet to load IES files</v>
      </c>
      <c r="C322" s="601" t="s">
        <v>1682</v>
      </c>
      <c r="D322" s="601" t="s">
        <v>1683</v>
      </c>
      <c r="E322" s="601" t="s">
        <v>1684</v>
      </c>
      <c r="F322" s="662" t="s">
        <v>3087</v>
      </c>
      <c r="G322" s="616"/>
      <c r="H322" s="655"/>
      <c r="J322" s="607" t="s">
        <v>2513</v>
      </c>
    </row>
    <row r="323" spans="2:13" s="607" customFormat="1" ht="15.75" customHeight="1">
      <c r="B323" s="617" t="str">
        <f t="shared" si="5"/>
        <v>Baseline</v>
      </c>
      <c r="C323" s="603" t="s">
        <v>22</v>
      </c>
      <c r="D323" s="601" t="s">
        <v>770</v>
      </c>
      <c r="E323" s="601" t="s">
        <v>1610</v>
      </c>
      <c r="F323" s="662" t="s">
        <v>3088</v>
      </c>
      <c r="G323" s="616"/>
      <c r="H323" s="655"/>
      <c r="I323" s="607" t="s">
        <v>2514</v>
      </c>
    </row>
    <row r="324" spans="2:13" s="607" customFormat="1" ht="15.75" customHeight="1">
      <c r="B324" s="617" t="str">
        <f t="shared" si="5"/>
        <v>Installation Cost ($/fixture)</v>
      </c>
      <c r="C324" s="603" t="s">
        <v>1065</v>
      </c>
      <c r="D324" s="603" t="s">
        <v>1159</v>
      </c>
      <c r="E324" s="601" t="s">
        <v>1611</v>
      </c>
      <c r="F324" s="662" t="s">
        <v>3089</v>
      </c>
      <c r="G324" s="616"/>
      <c r="H324" s="655"/>
      <c r="J324" s="607" t="s">
        <v>2515</v>
      </c>
      <c r="L324" s="607" t="s">
        <v>2516</v>
      </c>
      <c r="M324" s="607" t="s">
        <v>2517</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1878</v>
      </c>
      <c r="E325" s="601" t="s">
        <v>1612</v>
      </c>
      <c r="F325" s="662" t="s">
        <v>3320</v>
      </c>
      <c r="G325" s="616"/>
      <c r="H325" s="655"/>
      <c r="J325" s="607" t="s">
        <v>2518</v>
      </c>
    </row>
    <row r="326" spans="2:13" s="607" customFormat="1" ht="15.75" customHeight="1">
      <c r="B326" s="617" t="str">
        <f t="shared" si="5"/>
        <v>Energy Cost</v>
      </c>
      <c r="C326" s="603" t="s">
        <v>1007</v>
      </c>
      <c r="D326" s="604" t="s">
        <v>1023</v>
      </c>
      <c r="E326" s="601" t="s">
        <v>1934</v>
      </c>
      <c r="F326" s="662" t="s">
        <v>3090</v>
      </c>
      <c r="G326" s="616"/>
      <c r="H326" s="655"/>
      <c r="J326" s="607" t="s">
        <v>2519</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3327</v>
      </c>
      <c r="G327" s="616"/>
      <c r="H327" s="655"/>
      <c r="J327" s="607" t="s">
        <v>2520</v>
      </c>
    </row>
    <row r="328" spans="2:13" s="607" customFormat="1" ht="15.75" customHeight="1">
      <c r="B328" s="617" t="str">
        <f t="shared" si="5"/>
        <v>Discount Rate</v>
      </c>
      <c r="C328" s="603" t="s">
        <v>89</v>
      </c>
      <c r="D328" s="604" t="s">
        <v>787</v>
      </c>
      <c r="E328" s="601" t="s">
        <v>1009</v>
      </c>
      <c r="F328" s="662" t="s">
        <v>3091</v>
      </c>
      <c r="G328" s="616"/>
      <c r="H328" s="655"/>
      <c r="J328" s="607" t="s">
        <v>2521</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3092</v>
      </c>
      <c r="G329" s="616"/>
      <c r="H329" s="655"/>
      <c r="J329" s="607" t="s">
        <v>2522</v>
      </c>
    </row>
    <row r="330" spans="2:13" s="607" customFormat="1" ht="15.75" customHeight="1">
      <c r="B330" s="617" t="str">
        <f t="shared" si="5"/>
        <v>Analysis Period</v>
      </c>
      <c r="C330" s="603" t="s">
        <v>1010</v>
      </c>
      <c r="D330" s="604" t="s">
        <v>1026</v>
      </c>
      <c r="E330" s="601" t="s">
        <v>1011</v>
      </c>
      <c r="F330" s="662" t="s">
        <v>3093</v>
      </c>
      <c r="G330" s="616"/>
      <c r="H330" s="655"/>
      <c r="J330" s="607" t="s">
        <v>2523</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3094</v>
      </c>
      <c r="G331" s="616"/>
      <c r="H331" s="655"/>
      <c r="J331" s="607" t="s">
        <v>2524</v>
      </c>
    </row>
    <row r="332" spans="2:13" s="607" customFormat="1" ht="15.75" customHeight="1">
      <c r="B332" s="617" t="str">
        <f t="shared" si="5"/>
        <v>Number of Lanes</v>
      </c>
      <c r="C332" s="603" t="s">
        <v>5</v>
      </c>
      <c r="D332" s="604" t="s">
        <v>673</v>
      </c>
      <c r="E332" s="601" t="s">
        <v>1935</v>
      </c>
      <c r="F332" s="662" t="s">
        <v>2890</v>
      </c>
      <c r="G332" s="616"/>
      <c r="H332" s="655"/>
      <c r="J332" s="607" t="s">
        <v>2525</v>
      </c>
    </row>
    <row r="333" spans="2:13" s="607" customFormat="1" ht="15.75" customHeight="1">
      <c r="B333" s="617" t="str">
        <f t="shared" si="5"/>
        <v xml:space="preserve">Indicate the total number of lanes (both travel directions)
</v>
      </c>
      <c r="C333" s="601" t="s">
        <v>1013</v>
      </c>
      <c r="D333" s="604" t="s">
        <v>1028</v>
      </c>
      <c r="E333" s="601" t="s">
        <v>1615</v>
      </c>
      <c r="F333" s="662" t="s">
        <v>3095</v>
      </c>
      <c r="G333" s="616"/>
      <c r="H333" s="655"/>
      <c r="J333" s="607" t="s">
        <v>2526</v>
      </c>
    </row>
    <row r="334" spans="2:13" s="607" customFormat="1" ht="15.75" customHeight="1">
      <c r="B334" s="617" t="str">
        <f t="shared" si="5"/>
        <v>Lane Width</v>
      </c>
      <c r="C334" s="601" t="s">
        <v>6</v>
      </c>
      <c r="D334" s="604" t="s">
        <v>1029</v>
      </c>
      <c r="E334" s="601" t="s">
        <v>1014</v>
      </c>
      <c r="F334" s="662" t="s">
        <v>3096</v>
      </c>
      <c r="G334" s="616"/>
      <c r="H334" s="655"/>
      <c r="J334" s="607" t="s">
        <v>2527</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3097</v>
      </c>
      <c r="G335" s="616"/>
      <c r="H335" s="655"/>
      <c r="J335" s="607" t="s">
        <v>2528</v>
      </c>
    </row>
    <row r="336" spans="2:13" s="607" customFormat="1" ht="15.75" customHeight="1">
      <c r="B336" s="617" t="str">
        <f t="shared" si="5"/>
        <v>Median Width</v>
      </c>
      <c r="C336" s="601" t="s">
        <v>34</v>
      </c>
      <c r="D336" s="604" t="s">
        <v>1031</v>
      </c>
      <c r="E336" s="601" t="s">
        <v>1551</v>
      </c>
      <c r="F336" s="662" t="s">
        <v>3098</v>
      </c>
      <c r="G336" s="616"/>
      <c r="H336" s="655"/>
      <c r="J336" s="607" t="s">
        <v>2529</v>
      </c>
    </row>
    <row r="337" spans="2:13" s="607" customFormat="1" ht="15.75" customHeight="1">
      <c r="B337" s="617" t="str">
        <f t="shared" si="5"/>
        <v xml:space="preserve">Indicate the width of the median. If there is no median, use zero. 
</v>
      </c>
      <c r="C337" s="601" t="s">
        <v>1016</v>
      </c>
      <c r="D337" s="604" t="s">
        <v>1032</v>
      </c>
      <c r="E337" s="601" t="s">
        <v>1617</v>
      </c>
      <c r="F337" s="662" t="s">
        <v>3099</v>
      </c>
      <c r="G337" s="616"/>
      <c r="H337" s="655"/>
      <c r="J337" s="607" t="s">
        <v>2530</v>
      </c>
    </row>
    <row r="338" spans="2:13" s="607" customFormat="1" ht="15.75" customHeight="1">
      <c r="B338" s="617" t="str">
        <f t="shared" si="5"/>
        <v>Pole Placement</v>
      </c>
      <c r="C338" s="601" t="s">
        <v>15</v>
      </c>
      <c r="D338" s="604" t="s">
        <v>1033</v>
      </c>
      <c r="E338" s="601" t="s">
        <v>1618</v>
      </c>
      <c r="F338" s="662" t="s">
        <v>3100</v>
      </c>
      <c r="G338" s="616"/>
      <c r="H338" s="655"/>
      <c r="J338" s="607" t="s">
        <v>2531</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1936</v>
      </c>
      <c r="F339" s="665" t="s">
        <v>3101</v>
      </c>
      <c r="G339" s="616"/>
      <c r="H339" s="655"/>
      <c r="J339" s="607" t="s">
        <v>2532</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1937</v>
      </c>
      <c r="F340" s="661" t="s">
        <v>3102</v>
      </c>
      <c r="G340" s="616"/>
      <c r="H340" s="655"/>
      <c r="J340" s="607" t="s">
        <v>2533</v>
      </c>
    </row>
    <row r="341" spans="2:13" s="607" customFormat="1" ht="15.75" customHeight="1">
      <c r="B341" s="617" t="str">
        <f t="shared" si="5"/>
        <v>Pole Spacing</v>
      </c>
      <c r="C341" s="601" t="s">
        <v>2</v>
      </c>
      <c r="D341" s="604" t="s">
        <v>1036</v>
      </c>
      <c r="E341" s="601" t="s">
        <v>1619</v>
      </c>
      <c r="F341" s="663" t="s">
        <v>3031</v>
      </c>
      <c r="G341" s="616"/>
      <c r="H341" s="655"/>
      <c r="J341" s="607" t="s">
        <v>2534</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3103</v>
      </c>
      <c r="G342" s="616"/>
      <c r="H342" s="655"/>
      <c r="J342" s="607" t="s">
        <v>2535</v>
      </c>
    </row>
    <row r="343" spans="2:13" s="607" customFormat="1" ht="15.75" customHeight="1">
      <c r="B343" s="617" t="str">
        <f t="shared" si="5"/>
        <v>Pole Setback</v>
      </c>
      <c r="C343" s="601" t="s">
        <v>3</v>
      </c>
      <c r="D343" s="604" t="s">
        <v>1038</v>
      </c>
      <c r="E343" s="602" t="s">
        <v>1621</v>
      </c>
      <c r="F343" s="661" t="s">
        <v>3104</v>
      </c>
      <c r="G343" s="616"/>
      <c r="H343" s="655"/>
      <c r="J343" s="607" t="s">
        <v>2536</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3105</v>
      </c>
      <c r="G344" s="616"/>
      <c r="H344" s="655"/>
      <c r="J344" s="607" t="s">
        <v>2537</v>
      </c>
    </row>
    <row r="345" spans="2:13" s="607" customFormat="1" ht="15.75" customHeight="1">
      <c r="B345" s="617" t="str">
        <f t="shared" si="5"/>
        <v>Arm Length</v>
      </c>
      <c r="C345" s="601" t="s">
        <v>1020</v>
      </c>
      <c r="D345" s="604" t="s">
        <v>1040</v>
      </c>
      <c r="E345" s="601" t="s">
        <v>891</v>
      </c>
      <c r="F345" s="661" t="s">
        <v>3106</v>
      </c>
      <c r="G345" s="616"/>
      <c r="H345" s="655"/>
      <c r="J345" s="607" t="s">
        <v>2538</v>
      </c>
    </row>
    <row r="346" spans="2:13" s="607" customFormat="1" ht="15.75" customHeight="1">
      <c r="B346" s="617" t="str">
        <f t="shared" si="5"/>
        <v>Number of Points in Grid</v>
      </c>
      <c r="C346" s="601" t="s">
        <v>35</v>
      </c>
      <c r="D346" s="604" t="s">
        <v>1042</v>
      </c>
      <c r="E346" s="601" t="s">
        <v>1022</v>
      </c>
      <c r="F346" s="662" t="s">
        <v>3107</v>
      </c>
      <c r="G346" s="616"/>
      <c r="H346" s="655"/>
      <c r="J346" s="607" t="s">
        <v>2539</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1938</v>
      </c>
      <c r="F347" s="661" t="s">
        <v>3108</v>
      </c>
      <c r="G347" s="616"/>
      <c r="H347" s="655"/>
      <c r="J347" s="607" t="s">
        <v>2540</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3109</v>
      </c>
      <c r="G348" s="616"/>
      <c r="H348" s="655"/>
    </row>
    <row r="349" spans="2:13" s="607" customFormat="1" ht="15.75" customHeight="1">
      <c r="B349" s="617" t="str">
        <f t="shared" si="5"/>
        <v>(for information only)</v>
      </c>
      <c r="C349" s="601" t="s">
        <v>1059</v>
      </c>
      <c r="D349" s="601" t="s">
        <v>1939</v>
      </c>
      <c r="E349" s="601" t="s">
        <v>1229</v>
      </c>
      <c r="F349" s="661" t="s">
        <v>3110</v>
      </c>
      <c r="G349" s="616"/>
      <c r="H349" s="655"/>
      <c r="J349" s="607" t="s">
        <v>2541</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3111</v>
      </c>
      <c r="G350" s="616"/>
      <c r="H350" s="655"/>
      <c r="J350" s="607" t="s">
        <v>2542</v>
      </c>
    </row>
    <row r="351" spans="2:13" s="607" customFormat="1" ht="15.75" customHeight="1">
      <c r="B351" s="617" t="str">
        <f t="shared" si="5"/>
        <v>and/or</v>
      </c>
      <c r="C351" s="601" t="s">
        <v>1061</v>
      </c>
      <c r="D351" s="601" t="s">
        <v>1879</v>
      </c>
      <c r="E351" s="601" t="s">
        <v>1230</v>
      </c>
      <c r="F351" s="662" t="s">
        <v>3112</v>
      </c>
      <c r="G351" s="616"/>
      <c r="H351" s="655"/>
    </row>
    <row r="352" spans="2:13" s="607" customFormat="1" ht="15.75" customHeight="1">
      <c r="B352" s="617" t="str">
        <f t="shared" si="5"/>
        <v>Equipment Cost ($/fixture)</v>
      </c>
      <c r="C352" s="601" t="s">
        <v>1064</v>
      </c>
      <c r="D352" s="601" t="s">
        <v>1880</v>
      </c>
      <c r="E352" s="601" t="s">
        <v>1625</v>
      </c>
      <c r="F352" s="662" t="s">
        <v>3113</v>
      </c>
      <c r="G352" s="616"/>
      <c r="H352" s="655"/>
      <c r="J352" s="607" t="s">
        <v>2543</v>
      </c>
      <c r="L352" s="607" t="s">
        <v>2544</v>
      </c>
      <c r="M352" s="607" t="s">
        <v>2545</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1881</v>
      </c>
      <c r="E353" s="601" t="s">
        <v>1626</v>
      </c>
      <c r="F353" s="662" t="s">
        <v>3321</v>
      </c>
      <c r="G353" s="616"/>
      <c r="H353" s="655"/>
      <c r="J353" s="607" t="s">
        <v>2546</v>
      </c>
    </row>
    <row r="354" spans="2:13" s="607" customFormat="1" ht="15.75" customHeight="1">
      <c r="B354" s="617" t="str">
        <f t="shared" si="5"/>
        <v>One-time Rebate or Subsidy ($/fixture)</v>
      </c>
      <c r="C354" s="601" t="s">
        <v>1066</v>
      </c>
      <c r="D354" s="601" t="s">
        <v>1882</v>
      </c>
      <c r="E354" s="601" t="s">
        <v>1627</v>
      </c>
      <c r="F354" s="662" t="s">
        <v>3114</v>
      </c>
      <c r="G354" s="616"/>
      <c r="H354" s="655"/>
      <c r="J354" s="607" t="s">
        <v>2547</v>
      </c>
      <c r="L354" s="607" t="s">
        <v>2548</v>
      </c>
      <c r="M354" s="607" t="s">
        <v>2549</v>
      </c>
    </row>
    <row r="355" spans="2:13" s="607" customFormat="1" ht="15.75" customHeight="1">
      <c r="B355" s="617" t="str">
        <f t="shared" si="5"/>
        <v xml:space="preserve">Enter any rebates or subsidies to be removed from the overall equipment cost on a per fixture basis. </v>
      </c>
      <c r="C355" s="601" t="s">
        <v>1111</v>
      </c>
      <c r="D355" s="601" t="s">
        <v>1883</v>
      </c>
      <c r="E355" s="601" t="s">
        <v>1628</v>
      </c>
      <c r="F355" s="662" t="s">
        <v>3115</v>
      </c>
      <c r="G355" s="616"/>
      <c r="H355" s="655"/>
      <c r="J355" s="607" t="s">
        <v>2550</v>
      </c>
    </row>
    <row r="356" spans="2:13" s="607" customFormat="1" ht="15.75" customHeight="1">
      <c r="B356" s="617" t="str">
        <f t="shared" si="5"/>
        <v>Annual Maintenance Cost ($/year)</v>
      </c>
      <c r="C356" s="601" t="s">
        <v>1067</v>
      </c>
      <c r="D356" s="601" t="s">
        <v>1884</v>
      </c>
      <c r="E356" s="601" t="s">
        <v>1231</v>
      </c>
      <c r="F356" s="662" t="s">
        <v>3316</v>
      </c>
      <c r="G356" s="616"/>
      <c r="H356" s="655"/>
      <c r="J356" s="607" t="s">
        <v>2551</v>
      </c>
      <c r="L356" s="607" t="s">
        <v>2552</v>
      </c>
      <c r="M356" s="607" t="s">
        <v>2553</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3322</v>
      </c>
      <c r="G357" s="616"/>
      <c r="H357" s="655"/>
      <c r="J357" s="607" t="s">
        <v>2554</v>
      </c>
    </row>
    <row r="358" spans="2:13" s="607" customFormat="1" ht="15.75" customHeight="1">
      <c r="B358" s="617" t="str">
        <f t="shared" si="5"/>
        <v>Maintenance inflation rate (%/year)</v>
      </c>
      <c r="C358" s="601" t="s">
        <v>1068</v>
      </c>
      <c r="D358" s="601" t="s">
        <v>1885</v>
      </c>
      <c r="E358" s="601" t="s">
        <v>1630</v>
      </c>
      <c r="F358" s="662" t="s">
        <v>3315</v>
      </c>
      <c r="G358" s="616"/>
      <c r="H358" s="655"/>
      <c r="J358" s="607" t="s">
        <v>2555</v>
      </c>
      <c r="L358" s="607" t="s">
        <v>2556</v>
      </c>
      <c r="M358" s="607" t="s">
        <v>2557</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3323</v>
      </c>
      <c r="G359" s="616"/>
      <c r="H359" s="655"/>
      <c r="J359" s="607" t="s">
        <v>2558</v>
      </c>
    </row>
    <row r="360" spans="2:13" s="607" customFormat="1" ht="15.75" customHeight="1">
      <c r="B360" s="617" t="str">
        <f t="shared" si="5"/>
        <v>Lamp Lumen Depreciation</v>
      </c>
      <c r="C360" s="601" t="s">
        <v>96</v>
      </c>
      <c r="D360" s="601" t="s">
        <v>1886</v>
      </c>
      <c r="E360" s="601" t="s">
        <v>1632</v>
      </c>
      <c r="F360" s="662" t="s">
        <v>3001</v>
      </c>
      <c r="G360" s="616"/>
      <c r="H360" s="655"/>
      <c r="J360" s="607" t="s">
        <v>2559</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3324</v>
      </c>
      <c r="G361" s="616"/>
      <c r="H361" s="655"/>
      <c r="J361" s="607" t="s">
        <v>2560</v>
      </c>
    </row>
    <row r="362" spans="2:13" s="607" customFormat="1" ht="15.75" customHeight="1">
      <c r="B362" s="617" t="str">
        <f t="shared" si="5"/>
        <v>Luminaire Dirt Depreciation (design year)</v>
      </c>
      <c r="C362" s="601" t="s">
        <v>1080</v>
      </c>
      <c r="D362" s="601" t="s">
        <v>1887</v>
      </c>
      <c r="E362" s="602" t="s">
        <v>1634</v>
      </c>
      <c r="F362" s="662" t="s">
        <v>3116</v>
      </c>
      <c r="G362" s="616"/>
      <c r="H362" s="655"/>
      <c r="J362" s="607" t="s">
        <v>2561</v>
      </c>
      <c r="L362" s="607" t="s">
        <v>2562</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3325</v>
      </c>
      <c r="G363" s="616"/>
      <c r="H363" s="655"/>
      <c r="J363" s="607" t="s">
        <v>2563</v>
      </c>
    </row>
    <row r="364" spans="2:13" s="607" customFormat="1" ht="15.75" customHeight="1">
      <c r="B364" s="617" t="str">
        <f t="shared" si="5"/>
        <v>Desired fixture not available in the table below?</v>
      </c>
      <c r="C364" s="603" t="s">
        <v>1083</v>
      </c>
      <c r="D364" s="603" t="s">
        <v>1888</v>
      </c>
      <c r="E364" s="601" t="s">
        <v>1636</v>
      </c>
      <c r="F364" s="662" t="s">
        <v>3117</v>
      </c>
      <c r="G364" s="616"/>
      <c r="H364" s="655"/>
      <c r="J364" s="607" t="s">
        <v>2564</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3118</v>
      </c>
      <c r="G365" s="616"/>
      <c r="H365" s="655"/>
      <c r="J365" s="607" t="s">
        <v>2565</v>
      </c>
      <c r="L365" s="607" t="s">
        <v>2566</v>
      </c>
    </row>
    <row r="366" spans="2:13" s="607" customFormat="1" ht="15.75" customHeight="1">
      <c r="B366" s="617" t="str">
        <f t="shared" ref="B366:B429" si="6">INDEX(C366:G366,MATCH($B$11,$C$11:$G$11,0))</f>
        <v>Need to remove a fixture?</v>
      </c>
      <c r="C366" s="603" t="s">
        <v>1084</v>
      </c>
      <c r="D366" s="603" t="s">
        <v>1167</v>
      </c>
      <c r="E366" s="601" t="s">
        <v>1638</v>
      </c>
      <c r="F366" s="662" t="s">
        <v>3119</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3120</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3308</v>
      </c>
      <c r="G368" s="616"/>
      <c r="H368" s="655"/>
      <c r="J368" s="607" t="s">
        <v>2567</v>
      </c>
    </row>
    <row r="369" spans="2:31" s="607" customFormat="1" ht="15.75" customHeight="1">
      <c r="B369" s="617" t="str">
        <f t="shared" si="6"/>
        <v>Notes:</v>
      </c>
      <c r="C369" s="603" t="s">
        <v>1079</v>
      </c>
      <c r="D369" s="603" t="s">
        <v>1889</v>
      </c>
      <c r="E369" s="601" t="s">
        <v>1232</v>
      </c>
      <c r="F369" s="662" t="s">
        <v>3121</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3122</v>
      </c>
      <c r="G370" s="616"/>
      <c r="H370" s="655"/>
    </row>
    <row r="371" spans="2:31" s="607" customFormat="1" ht="15.75" customHeight="1">
      <c r="B371" s="617" t="str">
        <f t="shared" si="6"/>
        <v>Energy Inflation Rate (%/year)</v>
      </c>
      <c r="C371" s="603" t="s">
        <v>1069</v>
      </c>
      <c r="D371" s="603" t="s">
        <v>1890</v>
      </c>
      <c r="E371" s="601" t="s">
        <v>1233</v>
      </c>
      <c r="F371" s="662" t="s">
        <v>3132</v>
      </c>
      <c r="G371" s="616"/>
      <c r="H371" s="655"/>
      <c r="J371" s="607" t="s">
        <v>2568</v>
      </c>
    </row>
    <row r="372" spans="2:31" s="607" customFormat="1" ht="15.75" customHeight="1">
      <c r="B372" s="617" t="str">
        <f t="shared" si="6"/>
        <v>Simple Payback</v>
      </c>
      <c r="C372" s="603" t="s">
        <v>1125</v>
      </c>
      <c r="D372" s="603" t="s">
        <v>1337</v>
      </c>
      <c r="E372" s="601" t="s">
        <v>1234</v>
      </c>
      <c r="F372" s="662" t="s">
        <v>3123</v>
      </c>
      <c r="G372" s="616"/>
      <c r="H372" s="655"/>
      <c r="J372" s="607" t="s">
        <v>2569</v>
      </c>
    </row>
    <row r="373" spans="2:31" s="607" customFormat="1" ht="15.75" customHeight="1">
      <c r="B373" s="617" t="str">
        <f t="shared" si="6"/>
        <v>Total Installation Cost</v>
      </c>
      <c r="C373" s="603" t="s">
        <v>1126</v>
      </c>
      <c r="D373" s="603" t="s">
        <v>1338</v>
      </c>
      <c r="E373" s="601" t="s">
        <v>1235</v>
      </c>
      <c r="F373" s="662" t="s">
        <v>3124</v>
      </c>
      <c r="G373" s="616"/>
      <c r="H373" s="655"/>
      <c r="J373" s="607" t="s">
        <v>2570</v>
      </c>
    </row>
    <row r="374" spans="2:31" s="607" customFormat="1" ht="15.75" customHeight="1">
      <c r="B374" s="617" t="str">
        <f t="shared" si="6"/>
        <v>Total Annual Cost</v>
      </c>
      <c r="C374" s="603" t="s">
        <v>1127</v>
      </c>
      <c r="D374" s="603" t="s">
        <v>1339</v>
      </c>
      <c r="E374" s="601" t="s">
        <v>1236</v>
      </c>
      <c r="F374" s="662" t="s">
        <v>3125</v>
      </c>
      <c r="G374" s="616"/>
      <c r="H374" s="655"/>
      <c r="J374" s="607" t="s">
        <v>2571</v>
      </c>
    </row>
    <row r="375" spans="2:31" s="607" customFormat="1" ht="15.75" customHeight="1">
      <c r="B375" s="617" t="str">
        <f t="shared" si="6"/>
        <v>Installation Cost Difference (to baseline)</v>
      </c>
      <c r="C375" s="603" t="s">
        <v>1129</v>
      </c>
      <c r="D375" s="603" t="s">
        <v>1169</v>
      </c>
      <c r="E375" s="601" t="s">
        <v>1237</v>
      </c>
      <c r="F375" s="662" t="s">
        <v>3126</v>
      </c>
      <c r="G375" s="616"/>
      <c r="H375" s="655"/>
      <c r="J375" s="607" t="s">
        <v>2572</v>
      </c>
    </row>
    <row r="376" spans="2:31" s="607" customFormat="1" ht="15.75" customHeight="1">
      <c r="B376" s="617" t="str">
        <f t="shared" si="6"/>
        <v>Annual Cost Savings (to baseline)</v>
      </c>
      <c r="C376" s="603" t="s">
        <v>1128</v>
      </c>
      <c r="D376" s="603" t="s">
        <v>1170</v>
      </c>
      <c r="E376" s="601" t="s">
        <v>1640</v>
      </c>
      <c r="F376" s="662" t="s">
        <v>3127</v>
      </c>
      <c r="G376" s="616"/>
      <c r="H376" s="655"/>
      <c r="J376" s="607" t="s">
        <v>2573</v>
      </c>
    </row>
    <row r="377" spans="2:31" s="607" customFormat="1" ht="15.75" customHeight="1">
      <c r="B377" s="617" t="str">
        <f t="shared" si="6"/>
        <v>Net Present Value - Total Cost of Ownership</v>
      </c>
      <c r="C377" s="603" t="s">
        <v>1133</v>
      </c>
      <c r="D377" s="603" t="s">
        <v>1171</v>
      </c>
      <c r="E377" s="601" t="s">
        <v>1239</v>
      </c>
      <c r="F377" s="662" t="s">
        <v>3128</v>
      </c>
      <c r="G377" s="616"/>
      <c r="H377" s="655"/>
      <c r="J377" s="607" t="s">
        <v>2574</v>
      </c>
      <c r="L377" s="607" t="s">
        <v>2575</v>
      </c>
    </row>
    <row r="378" spans="2:31" s="607" customFormat="1" ht="15.75" customHeight="1">
      <c r="B378" s="617" t="str">
        <f t="shared" si="6"/>
        <v>Year</v>
      </c>
      <c r="C378" s="603" t="s">
        <v>1134</v>
      </c>
      <c r="D378" s="603" t="s">
        <v>1891</v>
      </c>
      <c r="E378" s="601" t="s">
        <v>1240</v>
      </c>
      <c r="F378" s="662" t="s">
        <v>3129</v>
      </c>
      <c r="G378" s="616"/>
      <c r="H378" s="655"/>
      <c r="J378" s="607" t="s">
        <v>2576</v>
      </c>
      <c r="L378" s="607" t="s">
        <v>2577</v>
      </c>
      <c r="M378" s="607" t="s">
        <v>2578</v>
      </c>
      <c r="N378" s="607" t="s">
        <v>2579</v>
      </c>
      <c r="O378" s="607" t="s">
        <v>2580</v>
      </c>
      <c r="P378" s="607" t="s">
        <v>2581</v>
      </c>
      <c r="Q378" s="607" t="s">
        <v>2582</v>
      </c>
      <c r="R378" s="607" t="s">
        <v>2583</v>
      </c>
      <c r="S378" s="607" t="s">
        <v>2584</v>
      </c>
      <c r="T378" s="607" t="s">
        <v>2585</v>
      </c>
      <c r="U378" s="607" t="s">
        <v>2586</v>
      </c>
      <c r="V378" s="607" t="s">
        <v>2587</v>
      </c>
      <c r="W378" s="607" t="s">
        <v>2588</v>
      </c>
      <c r="X378" s="607" t="s">
        <v>2589</v>
      </c>
      <c r="Y378" s="607" t="s">
        <v>2590</v>
      </c>
      <c r="Z378" s="607" t="s">
        <v>2591</v>
      </c>
      <c r="AA378" s="607" t="s">
        <v>2592</v>
      </c>
      <c r="AB378" s="607" t="s">
        <v>2593</v>
      </c>
      <c r="AC378" s="607" t="s">
        <v>2594</v>
      </c>
      <c r="AD378" s="607" t="s">
        <v>2595</v>
      </c>
      <c r="AE378" s="607" t="s">
        <v>2596</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1892</v>
      </c>
      <c r="E379" s="601" t="s">
        <v>1641</v>
      </c>
      <c r="F379" s="662" t="s">
        <v>3130</v>
      </c>
      <c r="G379" s="616"/>
      <c r="H379" s="655"/>
    </row>
    <row r="380" spans="2:31" s="607" customFormat="1" ht="15.75" customHeight="1">
      <c r="B380" s="617" t="str">
        <f t="shared" si="6"/>
        <v>Create output file</v>
      </c>
      <c r="C380" s="603" t="s">
        <v>1149</v>
      </c>
      <c r="D380" s="603" t="s">
        <v>1893</v>
      </c>
      <c r="E380" s="601" t="s">
        <v>1241</v>
      </c>
      <c r="F380" s="662" t="s">
        <v>3131</v>
      </c>
      <c r="G380" s="616"/>
      <c r="H380" s="655"/>
    </row>
    <row r="381" spans="2:31" s="607" customFormat="1" ht="15.75" customHeight="1">
      <c r="B381" s="617" t="str">
        <f t="shared" si="6"/>
        <v>Energy Inflation Rate (%/year)</v>
      </c>
      <c r="C381" s="603" t="s">
        <v>1069</v>
      </c>
      <c r="D381" s="603" t="s">
        <v>1890</v>
      </c>
      <c r="E381" s="601" t="s">
        <v>1233</v>
      </c>
      <c r="F381" s="662" t="s">
        <v>3132</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1894</v>
      </c>
      <c r="E382" s="601" t="s">
        <v>1642</v>
      </c>
      <c r="F382" s="662" t="s">
        <v>3133</v>
      </c>
      <c r="G382" s="616"/>
      <c r="H382" s="655"/>
    </row>
    <row r="383" spans="2:31" s="607" customFormat="1" ht="15.75" customHeight="1">
      <c r="B383" s="617" t="str">
        <f t="shared" si="6"/>
        <v>(enter values here)</v>
      </c>
      <c r="C383" s="603" t="s">
        <v>1154</v>
      </c>
      <c r="D383" s="604" t="s">
        <v>1177</v>
      </c>
      <c r="E383" s="604" t="s">
        <v>1178</v>
      </c>
      <c r="F383" s="662" t="s">
        <v>3134</v>
      </c>
      <c r="G383" s="616"/>
      <c r="H383" s="655"/>
    </row>
    <row r="384" spans="2:31" s="607" customFormat="1" ht="15.75" customHeight="1">
      <c r="B384" s="617" t="str">
        <f t="shared" si="6"/>
        <v>(read me)</v>
      </c>
      <c r="C384" s="603" t="s">
        <v>1141</v>
      </c>
      <c r="D384" s="604" t="s">
        <v>1180</v>
      </c>
      <c r="E384" s="604" t="s">
        <v>1179</v>
      </c>
      <c r="F384" s="662" t="s">
        <v>3135</v>
      </c>
      <c r="G384" s="616"/>
      <c r="H384" s="655"/>
    </row>
    <row r="385" spans="2:10" s="607" customFormat="1" ht="15.75" customHeight="1">
      <c r="B385" s="617" t="str">
        <f t="shared" si="6"/>
        <v>(navigate)</v>
      </c>
      <c r="C385" s="603" t="s">
        <v>1142</v>
      </c>
      <c r="D385" s="604" t="s">
        <v>1181</v>
      </c>
      <c r="E385" s="604" t="s">
        <v>1182</v>
      </c>
      <c r="F385" s="662" t="s">
        <v>3136</v>
      </c>
      <c r="G385" s="616"/>
      <c r="H385" s="655"/>
    </row>
    <row r="386" spans="2:10" s="607" customFormat="1" ht="15.75" customHeight="1">
      <c r="B386" s="617" t="str">
        <f t="shared" si="6"/>
        <v>Single-side</v>
      </c>
      <c r="C386" s="601" t="s">
        <v>320</v>
      </c>
      <c r="D386" s="601" t="s">
        <v>1183</v>
      </c>
      <c r="E386" s="601" t="s">
        <v>1554</v>
      </c>
      <c r="F386" s="662" t="s">
        <v>3294</v>
      </c>
      <c r="G386" s="616"/>
      <c r="H386" s="655"/>
    </row>
    <row r="387" spans="2:10" s="607" customFormat="1" ht="15.75" customHeight="1">
      <c r="B387" s="617" t="str">
        <f t="shared" si="6"/>
        <v>Staggered</v>
      </c>
      <c r="C387" s="601" t="s">
        <v>367</v>
      </c>
      <c r="D387" s="601" t="s">
        <v>807</v>
      </c>
      <c r="E387" s="601" t="s">
        <v>990</v>
      </c>
      <c r="F387" s="662" t="s">
        <v>3295</v>
      </c>
      <c r="G387" s="616"/>
      <c r="H387" s="655"/>
    </row>
    <row r="388" spans="2:10" s="607" customFormat="1" ht="15.75" customHeight="1">
      <c r="B388" s="617" t="str">
        <f t="shared" si="6"/>
        <v>Median mounted</v>
      </c>
      <c r="C388" s="601" t="s">
        <v>1184</v>
      </c>
      <c r="D388" s="601" t="s">
        <v>1185</v>
      </c>
      <c r="E388" s="601" t="s">
        <v>1353</v>
      </c>
      <c r="F388" s="662" t="s">
        <v>3296</v>
      </c>
      <c r="G388" s="616"/>
      <c r="H388" s="655"/>
    </row>
    <row r="389" spans="2:10" s="607" customFormat="1" ht="15.75" customHeight="1">
      <c r="B389" s="617" t="str">
        <f t="shared" si="6"/>
        <v>Opposite</v>
      </c>
      <c r="C389" s="601" t="s">
        <v>1246</v>
      </c>
      <c r="D389" s="609" t="s">
        <v>1406</v>
      </c>
      <c r="E389" s="601" t="s">
        <v>1354</v>
      </c>
      <c r="F389" s="662" t="s">
        <v>2907</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3137</v>
      </c>
      <c r="G390" s="616"/>
      <c r="H390" s="655"/>
      <c r="I390" s="607" t="s">
        <v>2597</v>
      </c>
    </row>
    <row r="391" spans="2:10" s="607" customFormat="1" ht="15.75" customHeight="1">
      <c r="B391" s="617" t="str">
        <f t="shared" si="6"/>
        <v>1) Add files to list below</v>
      </c>
      <c r="C391" s="601" t="s">
        <v>1751</v>
      </c>
      <c r="D391" s="601" t="s">
        <v>1752</v>
      </c>
      <c r="E391" s="601" t="s">
        <v>1753</v>
      </c>
      <c r="F391" s="662" t="s">
        <v>3138</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3139</v>
      </c>
      <c r="G392" s="616"/>
      <c r="H392" s="655"/>
      <c r="I392" s="607" t="s">
        <v>2598</v>
      </c>
    </row>
    <row r="393" spans="2:10" s="607" customFormat="1" ht="15.75" customHeight="1">
      <c r="B393" s="617" t="str">
        <f t="shared" si="6"/>
        <v>Be sure to add the Fixture Type and edit the Fixture Name if desired</v>
      </c>
      <c r="C393" s="601" t="s">
        <v>1197</v>
      </c>
      <c r="D393" s="601" t="s">
        <v>1225</v>
      </c>
      <c r="E393" s="601" t="s">
        <v>1644</v>
      </c>
      <c r="F393" s="662" t="s">
        <v>3140</v>
      </c>
      <c r="G393" s="616"/>
      <c r="H393" s="655"/>
      <c r="I393" s="607" t="s">
        <v>2599</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3141</v>
      </c>
      <c r="G394" s="616"/>
      <c r="H394" s="655"/>
      <c r="J394" s="607" t="s">
        <v>2600</v>
      </c>
    </row>
    <row r="395" spans="2:10" s="607" customFormat="1" ht="15.75" customHeight="1">
      <c r="B395" s="617" t="str">
        <f t="shared" si="6"/>
        <v>Fixture already installed (mark with 'x')</v>
      </c>
      <c r="C395" s="601" t="s">
        <v>1124</v>
      </c>
      <c r="D395" s="601" t="s">
        <v>1209</v>
      </c>
      <c r="E395" s="601" t="s">
        <v>1647</v>
      </c>
      <c r="F395" s="662" t="s">
        <v>3313</v>
      </c>
      <c r="G395" s="616"/>
      <c r="H395" s="655"/>
      <c r="J395" s="607" t="s">
        <v>2601</v>
      </c>
    </row>
    <row r="396" spans="2:10" s="607" customFormat="1" ht="15.75" customHeight="1">
      <c r="B396" s="617" t="str">
        <f t="shared" si="6"/>
        <v>Inputs</v>
      </c>
      <c r="C396" s="601" t="s">
        <v>106</v>
      </c>
      <c r="D396" s="601" t="s">
        <v>1210</v>
      </c>
      <c r="E396" s="602" t="s">
        <v>879</v>
      </c>
      <c r="F396" s="662" t="s">
        <v>3142</v>
      </c>
      <c r="G396" s="616"/>
      <c r="H396" s="655"/>
      <c r="J396" s="607" t="s">
        <v>2602</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3143</v>
      </c>
      <c r="G397" s="616"/>
      <c r="H397" s="655"/>
      <c r="I397" s="607" t="s">
        <v>2603</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3144</v>
      </c>
      <c r="G398" s="616"/>
      <c r="H398" s="655"/>
      <c r="I398" s="607" t="s">
        <v>2604</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3145</v>
      </c>
      <c r="G399" s="616"/>
      <c r="H399" s="655"/>
      <c r="I399" s="607" t="s">
        <v>2605</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3146</v>
      </c>
      <c r="G400" s="616"/>
      <c r="H400" s="655"/>
      <c r="I400" s="607" t="s">
        <v>2606</v>
      </c>
    </row>
    <row r="401" spans="1:10" s="607" customFormat="1" ht="15.75" customHeight="1">
      <c r="B401" s="617" t="str">
        <f t="shared" si="6"/>
        <v xml:space="preserve">Output file is generated successfully in </v>
      </c>
      <c r="C401" s="601" t="s">
        <v>1309</v>
      </c>
      <c r="D401" s="601" t="s">
        <v>1412</v>
      </c>
      <c r="E401" s="601" t="s">
        <v>1461</v>
      </c>
      <c r="F401" s="662" t="s">
        <v>3147</v>
      </c>
      <c r="G401" s="616"/>
      <c r="H401" s="655"/>
      <c r="I401" s="607" t="s">
        <v>2607</v>
      </c>
    </row>
    <row r="402" spans="1:10" s="607" customFormat="1" ht="15.75" customHeight="1">
      <c r="B402" s="617" t="str">
        <f t="shared" si="6"/>
        <v>Others</v>
      </c>
      <c r="C402" s="601" t="s">
        <v>1260</v>
      </c>
      <c r="D402" s="601" t="s">
        <v>1365</v>
      </c>
      <c r="E402" s="601" t="s">
        <v>1366</v>
      </c>
      <c r="F402" s="662" t="s">
        <v>3148</v>
      </c>
      <c r="G402" s="616"/>
      <c r="H402" s="655"/>
    </row>
    <row r="403" spans="1:10" s="607" customFormat="1" ht="15.75" customHeight="1">
      <c r="B403" s="618" t="str">
        <f t="shared" si="6"/>
        <v>Illuminance Calculations</v>
      </c>
      <c r="C403" s="603" t="s">
        <v>1261</v>
      </c>
      <c r="D403" s="604" t="s">
        <v>789</v>
      </c>
      <c r="E403" s="601" t="s">
        <v>1648</v>
      </c>
      <c r="F403" s="662" t="s">
        <v>3149</v>
      </c>
      <c r="G403" s="616"/>
      <c r="H403" s="655"/>
      <c r="J403" s="607" t="s">
        <v>2608</v>
      </c>
    </row>
    <row r="404" spans="1:10" s="607" customFormat="1" ht="15.75" customHeight="1">
      <c r="B404" s="618" t="str">
        <f t="shared" si="6"/>
        <v>Luminance Calculations</v>
      </c>
      <c r="C404" s="603" t="s">
        <v>1262</v>
      </c>
      <c r="D404" s="604" t="s">
        <v>1367</v>
      </c>
      <c r="E404" s="601" t="s">
        <v>1649</v>
      </c>
      <c r="F404" s="662" t="s">
        <v>3150</v>
      </c>
      <c r="G404" s="616"/>
      <c r="H404" s="655"/>
      <c r="J404" s="607" t="s">
        <v>2609</v>
      </c>
    </row>
    <row r="405" spans="1:10" s="607" customFormat="1" ht="15.75" customHeight="1">
      <c r="B405" s="618" t="str">
        <f t="shared" si="6"/>
        <v>The table below displays Illuminance at every gridpoint</v>
      </c>
      <c r="C405" s="603" t="s">
        <v>1264</v>
      </c>
      <c r="D405" s="603" t="s">
        <v>1413</v>
      </c>
      <c r="E405" s="601" t="s">
        <v>1650</v>
      </c>
      <c r="F405" s="662" t="s">
        <v>3151</v>
      </c>
      <c r="G405" s="616"/>
      <c r="H405" s="655"/>
      <c r="J405" s="607" t="s">
        <v>2610</v>
      </c>
    </row>
    <row r="406" spans="1:10" s="607" customFormat="1" ht="15.75" customHeight="1">
      <c r="B406" s="618" t="str">
        <f t="shared" si="6"/>
        <v>The table below displays Luminance at every gridpoint</v>
      </c>
      <c r="C406" s="603" t="s">
        <v>1265</v>
      </c>
      <c r="D406" s="603" t="s">
        <v>1413</v>
      </c>
      <c r="E406" s="601" t="s">
        <v>1651</v>
      </c>
      <c r="F406" s="662" t="s">
        <v>3152</v>
      </c>
      <c r="G406" s="616"/>
      <c r="H406" s="655"/>
      <c r="J406" s="607" t="s">
        <v>2611</v>
      </c>
    </row>
    <row r="407" spans="1:10" s="607" customFormat="1" ht="15.75" customHeight="1">
      <c r="B407" s="618" t="str">
        <f t="shared" si="6"/>
        <v>Average</v>
      </c>
      <c r="C407" s="603" t="s">
        <v>12</v>
      </c>
      <c r="D407" s="604" t="s">
        <v>767</v>
      </c>
      <c r="E407" s="604" t="s">
        <v>958</v>
      </c>
      <c r="F407" s="661" t="s">
        <v>3006</v>
      </c>
      <c r="G407" s="616"/>
      <c r="H407" s="655"/>
      <c r="J407" s="607" t="s">
        <v>2612</v>
      </c>
    </row>
    <row r="408" spans="1:10" s="607" customFormat="1" ht="15.75" customHeight="1">
      <c r="B408" s="618" t="str">
        <f t="shared" si="6"/>
        <v>Minimum</v>
      </c>
      <c r="C408" s="603" t="s">
        <v>1268</v>
      </c>
      <c r="D408" s="604" t="s">
        <v>1368</v>
      </c>
      <c r="E408" s="604" t="s">
        <v>1369</v>
      </c>
      <c r="F408" s="662" t="s">
        <v>3153</v>
      </c>
      <c r="G408" s="616"/>
      <c r="H408" s="655"/>
      <c r="J408" s="607" t="s">
        <v>2613</v>
      </c>
    </row>
    <row r="409" spans="1:10" s="607" customFormat="1" ht="15.75" customHeight="1">
      <c r="B409" s="618" t="str">
        <f t="shared" si="6"/>
        <v>Maximum</v>
      </c>
      <c r="C409" s="603" t="s">
        <v>1269</v>
      </c>
      <c r="D409" s="604" t="s">
        <v>1370</v>
      </c>
      <c r="E409" s="604" t="s">
        <v>1371</v>
      </c>
      <c r="F409" s="662" t="s">
        <v>3154</v>
      </c>
      <c r="G409" s="616"/>
      <c r="H409" s="655"/>
      <c r="J409" s="607" t="s">
        <v>2614</v>
      </c>
    </row>
    <row r="410" spans="1:10" s="607" customFormat="1" ht="15.75" customHeight="1">
      <c r="B410" s="618" t="str">
        <f t="shared" si="6"/>
        <v>Minimum/Average</v>
      </c>
      <c r="C410" s="603" t="s">
        <v>1323</v>
      </c>
      <c r="D410" s="604" t="s">
        <v>1372</v>
      </c>
      <c r="E410" s="604" t="s">
        <v>1373</v>
      </c>
      <c r="F410" s="662" t="s">
        <v>3155</v>
      </c>
      <c r="G410" s="616"/>
      <c r="H410" s="655"/>
      <c r="J410" s="607" t="s">
        <v>2615</v>
      </c>
    </row>
    <row r="411" spans="1:10" s="607" customFormat="1" ht="15.75" customHeight="1">
      <c r="B411" s="618" t="str">
        <f t="shared" si="6"/>
        <v>Maximum/Minimum</v>
      </c>
      <c r="C411" s="603" t="s">
        <v>1324</v>
      </c>
      <c r="D411" s="604" t="s">
        <v>1374</v>
      </c>
      <c r="E411" s="604" t="s">
        <v>1375</v>
      </c>
      <c r="F411" s="662" t="s">
        <v>3156</v>
      </c>
      <c r="G411" s="616"/>
      <c r="H411" s="655"/>
      <c r="J411" s="607" t="s">
        <v>2616</v>
      </c>
    </row>
    <row r="412" spans="1:10" s="607" customFormat="1" ht="15.75" customHeight="1">
      <c r="B412" s="618" t="str">
        <f t="shared" si="6"/>
        <v>(enter values here)</v>
      </c>
      <c r="C412" s="603" t="s">
        <v>1154</v>
      </c>
      <c r="D412" s="604" t="s">
        <v>1177</v>
      </c>
      <c r="E412" s="604" t="s">
        <v>1178</v>
      </c>
      <c r="F412" s="662" t="s">
        <v>3157</v>
      </c>
      <c r="G412" s="616"/>
      <c r="H412" s="655"/>
    </row>
    <row r="413" spans="1:10" s="607" customFormat="1" ht="15.75" customHeight="1">
      <c r="B413" s="618" t="str">
        <f t="shared" si="6"/>
        <v>(read me)</v>
      </c>
      <c r="C413" s="603" t="s">
        <v>1141</v>
      </c>
      <c r="D413" s="604" t="s">
        <v>1180</v>
      </c>
      <c r="E413" s="604" t="s">
        <v>1179</v>
      </c>
      <c r="F413" s="662" t="s">
        <v>3135</v>
      </c>
      <c r="G413" s="616"/>
      <c r="H413" s="655"/>
    </row>
    <row r="414" spans="1:10" s="607" customFormat="1" ht="15.75" customHeight="1">
      <c r="B414" s="618" t="str">
        <f t="shared" si="6"/>
        <v>(navigate)</v>
      </c>
      <c r="C414" s="603" t="s">
        <v>1142</v>
      </c>
      <c r="D414" s="604" t="s">
        <v>1181</v>
      </c>
      <c r="E414" s="604" t="s">
        <v>1182</v>
      </c>
      <c r="F414" s="662" t="s">
        <v>3136</v>
      </c>
      <c r="G414" s="616"/>
      <c r="H414" s="655"/>
    </row>
    <row r="415" spans="1:10" s="607" customFormat="1" ht="15.75" customHeight="1">
      <c r="B415" s="618" t="str">
        <f t="shared" si="6"/>
        <v>Output</v>
      </c>
      <c r="C415" s="603" t="s">
        <v>1310</v>
      </c>
      <c r="D415" s="604" t="s">
        <v>1455</v>
      </c>
      <c r="E415" s="604" t="s">
        <v>1462</v>
      </c>
      <c r="F415" s="662" t="s">
        <v>3158</v>
      </c>
      <c r="G415" s="616"/>
      <c r="H415" s="655"/>
    </row>
    <row r="416" spans="1:10" s="607" customFormat="1" ht="15.75" customHeight="1">
      <c r="A416" s="607">
        <v>416</v>
      </c>
      <c r="B416" s="618" t="str">
        <f t="shared" si="6"/>
        <v>Illuminance vs Wattage</v>
      </c>
      <c r="C416" s="603" t="s">
        <v>1311</v>
      </c>
      <c r="D416" s="604" t="s">
        <v>1414</v>
      </c>
      <c r="E416" s="604" t="s">
        <v>1463</v>
      </c>
      <c r="F416" s="662" t="s">
        <v>3159</v>
      </c>
      <c r="G416" s="616"/>
      <c r="H416" s="655"/>
    </row>
    <row r="417" spans="1:17" s="607" customFormat="1" ht="15.75" customHeight="1">
      <c r="A417" s="607">
        <v>417</v>
      </c>
      <c r="B417" s="618" t="str">
        <f t="shared" si="6"/>
        <v>Target vs Actual Avg Illuminance</v>
      </c>
      <c r="C417" s="603" t="s">
        <v>1312</v>
      </c>
      <c r="D417" s="604" t="s">
        <v>1415</v>
      </c>
      <c r="E417" s="604" t="s">
        <v>1464</v>
      </c>
      <c r="F417" s="662" t="s">
        <v>3160</v>
      </c>
      <c r="G417" s="616"/>
      <c r="H417" s="655"/>
    </row>
    <row r="418" spans="1:17" s="607" customFormat="1" ht="15.75" customHeight="1">
      <c r="A418" s="607">
        <v>418</v>
      </c>
      <c r="B418" s="618" t="str">
        <f t="shared" si="6"/>
        <v>Uniformity (Illuminance)</v>
      </c>
      <c r="C418" s="603" t="s">
        <v>1343</v>
      </c>
      <c r="D418" s="604" t="s">
        <v>1486</v>
      </c>
      <c r="E418" s="604" t="s">
        <v>1488</v>
      </c>
      <c r="F418" s="662" t="s">
        <v>3161</v>
      </c>
      <c r="G418" s="616"/>
      <c r="H418" s="655"/>
    </row>
    <row r="419" spans="1:17" s="607" customFormat="1" ht="15.75" customHeight="1">
      <c r="A419" s="607">
        <v>419</v>
      </c>
      <c r="B419" s="618" t="str">
        <f t="shared" si="6"/>
        <v>Luminance vs Wattage</v>
      </c>
      <c r="C419" s="601" t="s">
        <v>1313</v>
      </c>
      <c r="D419" s="601" t="s">
        <v>1652</v>
      </c>
      <c r="E419" s="601" t="s">
        <v>1465</v>
      </c>
      <c r="F419" s="662" t="s">
        <v>3162</v>
      </c>
      <c r="G419" s="616"/>
      <c r="H419" s="655"/>
    </row>
    <row r="420" spans="1:17" s="607" customFormat="1" ht="15.75" customHeight="1">
      <c r="A420" s="607">
        <v>420</v>
      </c>
      <c r="B420" s="618" t="str">
        <f t="shared" si="6"/>
        <v>Target vs Actual Avg Luminance</v>
      </c>
      <c r="C420" s="601" t="s">
        <v>1314</v>
      </c>
      <c r="D420" s="601" t="s">
        <v>1653</v>
      </c>
      <c r="E420" s="601" t="s">
        <v>1466</v>
      </c>
      <c r="F420" s="662" t="s">
        <v>3163</v>
      </c>
      <c r="G420" s="616"/>
      <c r="H420" s="655"/>
    </row>
    <row r="421" spans="1:17" s="607" customFormat="1" ht="15.75" customHeight="1">
      <c r="A421" s="607">
        <v>421</v>
      </c>
      <c r="B421" s="617" t="str">
        <f t="shared" si="6"/>
        <v>Uniformity (Luminance)</v>
      </c>
      <c r="C421" s="601" t="s">
        <v>1342</v>
      </c>
      <c r="D421" s="604" t="s">
        <v>1487</v>
      </c>
      <c r="E421" s="604" t="s">
        <v>1489</v>
      </c>
      <c r="F421" s="662" t="s">
        <v>3164</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3165</v>
      </c>
      <c r="G422" s="616"/>
      <c r="H422" s="655"/>
    </row>
    <row r="423" spans="1:17" s="607" customFormat="1" ht="15.75" customHeight="1">
      <c r="A423" s="607">
        <v>423</v>
      </c>
      <c r="B423" s="617" t="str">
        <f t="shared" si="6"/>
        <v>Dashboard</v>
      </c>
      <c r="C423" s="601" t="s">
        <v>1270</v>
      </c>
      <c r="D423" s="601" t="s">
        <v>1416</v>
      </c>
      <c r="E423" s="601" t="s">
        <v>1467</v>
      </c>
      <c r="F423" s="661" t="s">
        <v>3166</v>
      </c>
      <c r="G423" s="616"/>
      <c r="H423" s="655"/>
      <c r="J423" s="607" t="s">
        <v>2617</v>
      </c>
    </row>
    <row r="424" spans="1:17" s="607" customFormat="1" ht="15.75" customHeight="1">
      <c r="A424" s="607">
        <v>424</v>
      </c>
      <c r="B424" s="617" t="str">
        <f t="shared" si="6"/>
        <v>Inputs</v>
      </c>
      <c r="C424" s="601" t="s">
        <v>106</v>
      </c>
      <c r="D424" s="604" t="s">
        <v>662</v>
      </c>
      <c r="E424" s="604" t="s">
        <v>879</v>
      </c>
      <c r="F424" s="662" t="s">
        <v>3142</v>
      </c>
      <c r="G424" s="616"/>
      <c r="H424" s="655"/>
      <c r="J424" s="607" t="s">
        <v>2618</v>
      </c>
    </row>
    <row r="425" spans="1:17" s="607" customFormat="1" ht="15.75" customHeight="1">
      <c r="A425" s="607">
        <v>425</v>
      </c>
      <c r="B425" s="617" t="str">
        <f t="shared" si="6"/>
        <v>Simulation ID</v>
      </c>
      <c r="C425" s="601" t="s">
        <v>1051</v>
      </c>
      <c r="D425" s="601" t="s">
        <v>1051</v>
      </c>
      <c r="E425" s="601" t="s">
        <v>1468</v>
      </c>
      <c r="F425" s="662" t="s">
        <v>3167</v>
      </c>
      <c r="G425" s="616"/>
      <c r="H425" s="655"/>
      <c r="J425" s="607" t="s">
        <v>2619</v>
      </c>
      <c r="L425" s="607" t="s">
        <v>2620</v>
      </c>
      <c r="M425" s="607" t="s">
        <v>2621</v>
      </c>
      <c r="N425" s="607" t="s">
        <v>2622</v>
      </c>
      <c r="O425" s="607" t="s">
        <v>2623</v>
      </c>
      <c r="P425" s="607" t="s">
        <v>2624</v>
      </c>
      <c r="Q425" s="607" t="s">
        <v>2625</v>
      </c>
    </row>
    <row r="426" spans="1:17" s="607" customFormat="1" ht="15.75" customHeight="1">
      <c r="A426" s="607">
        <v>426</v>
      </c>
      <c r="B426" s="617" t="str">
        <f t="shared" si="6"/>
        <v>Fixture Name</v>
      </c>
      <c r="C426" s="601" t="s">
        <v>50</v>
      </c>
      <c r="D426" s="604" t="s">
        <v>670</v>
      </c>
      <c r="E426" s="604" t="s">
        <v>882</v>
      </c>
      <c r="F426" s="662" t="s">
        <v>3168</v>
      </c>
      <c r="G426" s="616"/>
      <c r="H426" s="655"/>
      <c r="J426" s="607" t="s">
        <v>2626</v>
      </c>
      <c r="L426" s="607" t="s">
        <v>2627</v>
      </c>
      <c r="M426" s="607" t="s">
        <v>2628</v>
      </c>
      <c r="N426" s="607" t="s">
        <v>2629</v>
      </c>
      <c r="O426" s="607" t="s">
        <v>2630</v>
      </c>
      <c r="P426" s="607" t="s">
        <v>2631</v>
      </c>
      <c r="Q426" s="607" t="s">
        <v>2632</v>
      </c>
    </row>
    <row r="427" spans="1:17" s="607" customFormat="1" ht="15.75" customHeight="1">
      <c r="A427" s="607">
        <v>427</v>
      </c>
      <c r="B427" s="617" t="str">
        <f t="shared" si="6"/>
        <v>Type</v>
      </c>
      <c r="C427" s="601" t="s">
        <v>1</v>
      </c>
      <c r="D427" s="604" t="s">
        <v>661</v>
      </c>
      <c r="E427" s="604" t="s">
        <v>877</v>
      </c>
      <c r="F427" s="662" t="s">
        <v>2878</v>
      </c>
      <c r="G427" s="616"/>
      <c r="H427" s="655"/>
      <c r="J427" s="607" t="s">
        <v>2633</v>
      </c>
      <c r="L427" s="607" t="s">
        <v>2634</v>
      </c>
      <c r="M427" s="607" t="s">
        <v>2635</v>
      </c>
      <c r="N427" s="607" t="s">
        <v>2636</v>
      </c>
      <c r="O427" s="607" t="s">
        <v>2637</v>
      </c>
      <c r="P427" s="607" t="s">
        <v>2638</v>
      </c>
      <c r="Q427" s="607" t="s">
        <v>2639</v>
      </c>
    </row>
    <row r="428" spans="1:17" s="607" customFormat="1" ht="15.75" customHeight="1">
      <c r="A428" s="607">
        <v>428</v>
      </c>
      <c r="B428" s="617" t="str">
        <f t="shared" si="6"/>
        <v>Watts</v>
      </c>
      <c r="C428" s="601" t="s">
        <v>49</v>
      </c>
      <c r="D428" s="604" t="s">
        <v>49</v>
      </c>
      <c r="E428" s="604" t="s">
        <v>878</v>
      </c>
      <c r="F428" s="662" t="s">
        <v>2879</v>
      </c>
      <c r="G428" s="616"/>
      <c r="H428" s="655"/>
      <c r="J428" s="607" t="s">
        <v>2640</v>
      </c>
      <c r="L428" s="607" t="s">
        <v>2641</v>
      </c>
      <c r="M428" s="607" t="s">
        <v>2642</v>
      </c>
      <c r="N428" s="607" t="s">
        <v>2643</v>
      </c>
      <c r="O428" s="607" t="s">
        <v>2644</v>
      </c>
      <c r="P428" s="607" t="s">
        <v>2645</v>
      </c>
      <c r="Q428" s="607" t="s">
        <v>2646</v>
      </c>
    </row>
    <row r="429" spans="1:17" s="607" customFormat="1" ht="15.75" customHeight="1">
      <c r="B429" s="617" t="str">
        <f t="shared" si="6"/>
        <v>Fixtures/km</v>
      </c>
      <c r="C429" s="601" t="s">
        <v>55</v>
      </c>
      <c r="D429" s="604" t="s">
        <v>681</v>
      </c>
      <c r="E429" s="604" t="s">
        <v>892</v>
      </c>
      <c r="F429" s="662" t="s">
        <v>2900</v>
      </c>
      <c r="G429" s="616"/>
      <c r="H429" s="655"/>
      <c r="J429" s="607" t="s">
        <v>2647</v>
      </c>
    </row>
    <row r="430" spans="1:17" s="607" customFormat="1" ht="15.75" customHeight="1">
      <c r="B430" s="617" t="str">
        <f t="shared" ref="B430:B493" si="7">INDEX(C430:G430,MATCH($B$11,$C$11:$G$11,0))</f>
        <v>Number of Lanes</v>
      </c>
      <c r="C430" s="601" t="s">
        <v>5</v>
      </c>
      <c r="D430" s="604" t="s">
        <v>673</v>
      </c>
      <c r="E430" s="604" t="s">
        <v>885</v>
      </c>
      <c r="F430" s="662" t="s">
        <v>2890</v>
      </c>
      <c r="G430" s="616"/>
      <c r="H430" s="655"/>
      <c r="J430" s="607" t="s">
        <v>2648</v>
      </c>
    </row>
    <row r="431" spans="1:17" s="607" customFormat="1" ht="15.75" customHeight="1">
      <c r="B431" s="617" t="str">
        <f t="shared" si="7"/>
        <v>Lane Width</v>
      </c>
      <c r="C431" s="601" t="s">
        <v>6</v>
      </c>
      <c r="D431" s="604" t="s">
        <v>791</v>
      </c>
      <c r="E431" s="604" t="s">
        <v>978</v>
      </c>
      <c r="F431" s="662" t="s">
        <v>3028</v>
      </c>
      <c r="G431" s="616"/>
      <c r="H431" s="655"/>
      <c r="J431" s="607" t="s">
        <v>2649</v>
      </c>
    </row>
    <row r="432" spans="1:17" s="607" customFormat="1" ht="15.75" customHeight="1">
      <c r="B432" s="617" t="str">
        <f t="shared" si="7"/>
        <v>Shoulder Width</v>
      </c>
      <c r="C432" s="601" t="s">
        <v>33</v>
      </c>
      <c r="D432" s="604" t="s">
        <v>684</v>
      </c>
      <c r="E432" s="604" t="s">
        <v>895</v>
      </c>
      <c r="F432" s="662" t="s">
        <v>3169</v>
      </c>
      <c r="G432" s="616"/>
      <c r="H432" s="655"/>
    </row>
    <row r="433" spans="2:12" s="607" customFormat="1" ht="15.75" customHeight="1">
      <c r="B433" s="617" t="str">
        <f t="shared" si="7"/>
        <v>Median Width</v>
      </c>
      <c r="C433" s="601" t="s">
        <v>34</v>
      </c>
      <c r="D433" s="604" t="s">
        <v>682</v>
      </c>
      <c r="E433" s="604" t="s">
        <v>893</v>
      </c>
      <c r="F433" s="662" t="s">
        <v>3170</v>
      </c>
      <c r="G433" s="616"/>
      <c r="H433" s="655"/>
      <c r="J433" s="607" t="s">
        <v>2650</v>
      </c>
    </row>
    <row r="434" spans="2:12" s="607" customFormat="1" ht="15.75" customHeight="1">
      <c r="B434" s="617" t="str">
        <f t="shared" si="7"/>
        <v>Pole Placement</v>
      </c>
      <c r="C434" s="601" t="s">
        <v>15</v>
      </c>
      <c r="D434" s="604" t="s">
        <v>675</v>
      </c>
      <c r="E434" s="604" t="s">
        <v>887</v>
      </c>
      <c r="F434" s="662" t="s">
        <v>3171</v>
      </c>
      <c r="G434" s="616"/>
      <c r="H434" s="655"/>
      <c r="J434" s="607" t="s">
        <v>2651</v>
      </c>
    </row>
    <row r="435" spans="2:12" s="607" customFormat="1" ht="15.75" customHeight="1">
      <c r="B435" s="617" t="str">
        <f t="shared" si="7"/>
        <v>Luminaire Mounting Height</v>
      </c>
      <c r="C435" s="601" t="s">
        <v>1144</v>
      </c>
      <c r="D435" s="604" t="s">
        <v>1334</v>
      </c>
      <c r="E435" s="604" t="s">
        <v>1226</v>
      </c>
      <c r="F435" s="662" t="s">
        <v>3172</v>
      </c>
      <c r="G435" s="616"/>
      <c r="H435" s="655"/>
      <c r="J435" s="607" t="s">
        <v>2652</v>
      </c>
    </row>
    <row r="436" spans="2:12" s="607" customFormat="1" ht="15.75" customHeight="1">
      <c r="B436" s="617" t="str">
        <f t="shared" si="7"/>
        <v>Pole Spacing</v>
      </c>
      <c r="C436" s="601" t="s">
        <v>2</v>
      </c>
      <c r="D436" s="604" t="s">
        <v>794</v>
      </c>
      <c r="E436" s="604" t="s">
        <v>981</v>
      </c>
      <c r="F436" s="662" t="s">
        <v>3173</v>
      </c>
      <c r="G436" s="616"/>
      <c r="H436" s="655"/>
      <c r="J436" s="607" t="s">
        <v>2653</v>
      </c>
    </row>
    <row r="437" spans="2:12" s="607" customFormat="1" ht="15.75" customHeight="1">
      <c r="B437" s="617" t="str">
        <f t="shared" si="7"/>
        <v>Pole Setback</v>
      </c>
      <c r="C437" s="601" t="s">
        <v>3</v>
      </c>
      <c r="D437" s="604" t="s">
        <v>813</v>
      </c>
      <c r="E437" s="604" t="s">
        <v>997</v>
      </c>
      <c r="F437" s="662" t="s">
        <v>3174</v>
      </c>
      <c r="G437" s="616"/>
      <c r="H437" s="655"/>
      <c r="J437" s="607" t="s">
        <v>2654</v>
      </c>
    </row>
    <row r="438" spans="2:12" s="607" customFormat="1" ht="15.75" customHeight="1">
      <c r="B438" s="617" t="str">
        <f t="shared" si="7"/>
        <v>Arm Length</v>
      </c>
      <c r="C438" s="601" t="s">
        <v>1020</v>
      </c>
      <c r="D438" s="604" t="s">
        <v>1335</v>
      </c>
      <c r="E438" s="604" t="s">
        <v>891</v>
      </c>
      <c r="F438" s="662" t="s">
        <v>3106</v>
      </c>
      <c r="G438" s="616"/>
      <c r="H438" s="655"/>
      <c r="J438" s="607" t="s">
        <v>2655</v>
      </c>
    </row>
    <row r="439" spans="2:12" s="607" customFormat="1" ht="15.75" customHeight="1">
      <c r="B439" s="617" t="str">
        <f t="shared" si="7"/>
        <v>Lighting Output Multiplier</v>
      </c>
      <c r="C439" s="601" t="s">
        <v>1054</v>
      </c>
      <c r="D439" s="601" t="s">
        <v>1654</v>
      </c>
      <c r="E439" s="601" t="s">
        <v>1655</v>
      </c>
      <c r="F439" s="662" t="s">
        <v>3175</v>
      </c>
      <c r="G439" s="616"/>
      <c r="H439" s="655"/>
      <c r="J439" s="607" t="s">
        <v>2656</v>
      </c>
    </row>
    <row r="440" spans="2:12" s="607" customFormat="1" ht="15.75" customHeight="1">
      <c r="B440" s="617" t="str">
        <f t="shared" si="7"/>
        <v>Annual Energy</v>
      </c>
      <c r="C440" s="601" t="s">
        <v>20</v>
      </c>
      <c r="D440" s="604" t="s">
        <v>782</v>
      </c>
      <c r="E440" s="604" t="s">
        <v>972</v>
      </c>
      <c r="F440" s="662" t="s">
        <v>3176</v>
      </c>
      <c r="G440" s="616"/>
      <c r="H440" s="655"/>
      <c r="J440" s="607" t="s">
        <v>2657</v>
      </c>
    </row>
    <row r="441" spans="2:12" s="607" customFormat="1" ht="15.75" customHeight="1">
      <c r="B441" s="617" t="str">
        <f t="shared" si="7"/>
        <v>kWh/fixture</v>
      </c>
      <c r="C441" s="601" t="s">
        <v>21</v>
      </c>
      <c r="D441" s="604" t="s">
        <v>784</v>
      </c>
      <c r="E441" s="604" t="s">
        <v>974</v>
      </c>
      <c r="F441" s="662" t="s">
        <v>3177</v>
      </c>
      <c r="G441" s="616"/>
      <c r="H441" s="655"/>
      <c r="J441" s="607" t="s">
        <v>2658</v>
      </c>
    </row>
    <row r="442" spans="2:12" s="607" customFormat="1" ht="15.75" customHeight="1">
      <c r="B442" s="617" t="str">
        <f t="shared" si="7"/>
        <v>kWh/kilometer/yr</v>
      </c>
      <c r="C442" s="601" t="s">
        <v>57</v>
      </c>
      <c r="D442" s="604" t="s">
        <v>776</v>
      </c>
      <c r="E442" s="604" t="s">
        <v>968</v>
      </c>
      <c r="F442" s="662" t="s">
        <v>3178</v>
      </c>
      <c r="G442" s="616"/>
      <c r="H442" s="655"/>
      <c r="J442" s="607" t="s">
        <v>2659</v>
      </c>
    </row>
    <row r="443" spans="2:12" s="607" customFormat="1" ht="15.75" customHeight="1">
      <c r="B443" s="617" t="str">
        <f t="shared" si="7"/>
        <v>Illuminance</v>
      </c>
      <c r="C443" s="601" t="s">
        <v>17</v>
      </c>
      <c r="D443" s="604" t="s">
        <v>768</v>
      </c>
      <c r="E443" s="604" t="s">
        <v>959</v>
      </c>
      <c r="F443" s="662" t="s">
        <v>3179</v>
      </c>
      <c r="G443" s="616"/>
      <c r="H443" s="655"/>
      <c r="J443" s="607" t="s">
        <v>2660</v>
      </c>
    </row>
    <row r="444" spans="2:12" s="607" customFormat="1" ht="15.75" customHeight="1">
      <c r="B444" s="617" t="str">
        <f t="shared" si="7"/>
        <v>Average</v>
      </c>
      <c r="C444" s="601" t="s">
        <v>12</v>
      </c>
      <c r="D444" s="604" t="s">
        <v>767</v>
      </c>
      <c r="E444" s="604" t="s">
        <v>958</v>
      </c>
      <c r="F444" s="662" t="s">
        <v>3055</v>
      </c>
      <c r="G444" s="616"/>
      <c r="H444" s="655"/>
      <c r="J444" s="607" t="s">
        <v>2661</v>
      </c>
      <c r="L444" s="607" t="s">
        <v>2662</v>
      </c>
    </row>
    <row r="445" spans="2:12" s="607" customFormat="1" ht="15.75" customHeight="1">
      <c r="B445" s="617" t="str">
        <f t="shared" si="7"/>
        <v>Minimum</v>
      </c>
      <c r="C445" s="601" t="s">
        <v>1268</v>
      </c>
      <c r="D445" s="601" t="s">
        <v>1368</v>
      </c>
      <c r="E445" s="601" t="s">
        <v>1369</v>
      </c>
      <c r="F445" s="662" t="s">
        <v>3180</v>
      </c>
      <c r="G445" s="616"/>
      <c r="H445" s="655"/>
      <c r="J445" s="607" t="s">
        <v>2663</v>
      </c>
      <c r="L445" s="607" t="s">
        <v>2664</v>
      </c>
    </row>
    <row r="446" spans="2:12" s="607" customFormat="1" ht="15.75" customHeight="1">
      <c r="B446" s="617" t="str">
        <f t="shared" si="7"/>
        <v>Maximum</v>
      </c>
      <c r="C446" s="601" t="s">
        <v>1269</v>
      </c>
      <c r="D446" s="604" t="s">
        <v>1370</v>
      </c>
      <c r="E446" s="604" t="s">
        <v>1371</v>
      </c>
      <c r="F446" s="662" t="s">
        <v>3181</v>
      </c>
      <c r="G446" s="616"/>
      <c r="H446" s="655"/>
      <c r="J446" s="607" t="s">
        <v>2665</v>
      </c>
      <c r="L446" s="607" t="s">
        <v>2666</v>
      </c>
    </row>
    <row r="447" spans="2:12" s="607" customFormat="1" ht="15.75" customHeight="1">
      <c r="B447" s="617" t="str">
        <f t="shared" si="7"/>
        <v>Uniformity</v>
      </c>
      <c r="C447" s="601" t="s">
        <v>52</v>
      </c>
      <c r="D447" s="604" t="s">
        <v>769</v>
      </c>
      <c r="E447" s="604" t="s">
        <v>961</v>
      </c>
      <c r="F447" s="662" t="s">
        <v>3182</v>
      </c>
      <c r="G447" s="616"/>
      <c r="H447" s="655"/>
      <c r="J447" s="607" t="s">
        <v>2667</v>
      </c>
    </row>
    <row r="448" spans="2:12" s="607" customFormat="1" ht="15.75" customHeight="1">
      <c r="B448" s="617" t="str">
        <f t="shared" si="7"/>
        <v>Target Average</v>
      </c>
      <c r="C448" s="601" t="s">
        <v>1276</v>
      </c>
      <c r="D448" s="601" t="s">
        <v>1417</v>
      </c>
      <c r="E448" s="601" t="s">
        <v>1469</v>
      </c>
      <c r="F448" s="662" t="s">
        <v>3183</v>
      </c>
      <c r="G448" s="616"/>
      <c r="H448" s="655"/>
      <c r="J448" s="607" t="s">
        <v>2668</v>
      </c>
      <c r="L448" s="607" t="s">
        <v>2669</v>
      </c>
    </row>
    <row r="449" spans="2:13" s="607" customFormat="1" ht="15.75" customHeight="1">
      <c r="B449" s="617" t="str">
        <f t="shared" si="7"/>
        <v>Target Minimum</v>
      </c>
      <c r="C449" s="601" t="s">
        <v>1277</v>
      </c>
      <c r="D449" s="601" t="s">
        <v>1418</v>
      </c>
      <c r="E449" s="601" t="s">
        <v>1470</v>
      </c>
      <c r="F449" s="662" t="s">
        <v>3184</v>
      </c>
      <c r="G449" s="616"/>
      <c r="H449" s="655"/>
    </row>
    <row r="450" spans="2:13" s="607" customFormat="1" ht="15.75" customHeight="1">
      <c r="B450" s="617" t="str">
        <f t="shared" si="7"/>
        <v>Meets Illuminance?</v>
      </c>
      <c r="C450" s="601" t="s">
        <v>60</v>
      </c>
      <c r="D450" s="604" t="s">
        <v>1336</v>
      </c>
      <c r="E450" s="604" t="s">
        <v>993</v>
      </c>
      <c r="F450" s="662" t="s">
        <v>3185</v>
      </c>
      <c r="G450" s="616"/>
      <c r="H450" s="655"/>
      <c r="J450" s="607" t="s">
        <v>2670</v>
      </c>
    </row>
    <row r="451" spans="2:13" s="607" customFormat="1" ht="15.75" customHeight="1">
      <c r="B451" s="617" t="str">
        <f t="shared" si="7"/>
        <v>Luminance</v>
      </c>
      <c r="C451" s="601" t="s">
        <v>199</v>
      </c>
      <c r="D451" s="604" t="s">
        <v>199</v>
      </c>
      <c r="E451" s="604" t="s">
        <v>960</v>
      </c>
      <c r="F451" s="662" t="s">
        <v>3186</v>
      </c>
      <c r="G451" s="616"/>
      <c r="H451" s="655"/>
      <c r="J451" s="607" t="s">
        <v>2671</v>
      </c>
    </row>
    <row r="452" spans="2:13" s="607" customFormat="1" ht="15.75" customHeight="1">
      <c r="B452" s="617" t="str">
        <f t="shared" si="7"/>
        <v>Uniformity - Lavg/Lmin</v>
      </c>
      <c r="C452" s="601" t="s">
        <v>1278</v>
      </c>
      <c r="D452" s="601" t="s">
        <v>1376</v>
      </c>
      <c r="E452" s="601" t="s">
        <v>1377</v>
      </c>
      <c r="F452" s="662" t="s">
        <v>3187</v>
      </c>
      <c r="G452" s="616"/>
      <c r="H452" s="655"/>
      <c r="I452" s="607" t="s">
        <v>2672</v>
      </c>
    </row>
    <row r="453" spans="2:13" s="607" customFormat="1" ht="15.75" customHeight="1">
      <c r="B453" s="617" t="str">
        <f t="shared" si="7"/>
        <v>Uniformity - Lmax/Lmin</v>
      </c>
      <c r="C453" s="601" t="s">
        <v>1279</v>
      </c>
      <c r="D453" s="601" t="s">
        <v>1378</v>
      </c>
      <c r="E453" s="601" t="s">
        <v>1379</v>
      </c>
      <c r="F453" s="662" t="s">
        <v>3188</v>
      </c>
      <c r="G453" s="616"/>
      <c r="H453" s="655"/>
      <c r="I453" s="607" t="s">
        <v>2673</v>
      </c>
    </row>
    <row r="454" spans="2:13" s="607" customFormat="1" ht="15.75" customHeight="1">
      <c r="B454" s="617" t="str">
        <f t="shared" si="7"/>
        <v>Overall Uniformity (min/avg)</v>
      </c>
      <c r="C454" s="601" t="s">
        <v>1325</v>
      </c>
      <c r="D454" s="601" t="s">
        <v>1380</v>
      </c>
      <c r="E454" s="601" t="s">
        <v>1381</v>
      </c>
      <c r="F454" s="662" t="s">
        <v>3189</v>
      </c>
      <c r="G454" s="616"/>
      <c r="H454" s="655"/>
      <c r="I454" s="607" t="s">
        <v>2674</v>
      </c>
      <c r="J454" s="607" t="s">
        <v>2675</v>
      </c>
      <c r="L454" s="607" t="s">
        <v>2304</v>
      </c>
    </row>
    <row r="455" spans="2:13" s="607" customFormat="1" ht="15.75" customHeight="1">
      <c r="B455" s="617" t="str">
        <f t="shared" si="7"/>
        <v>Longitudinal Uniformity (min/max)</v>
      </c>
      <c r="C455" s="601" t="s">
        <v>1349</v>
      </c>
      <c r="D455" s="601" t="s">
        <v>1382</v>
      </c>
      <c r="E455" s="601" t="s">
        <v>1383</v>
      </c>
      <c r="F455" s="662" t="s">
        <v>3190</v>
      </c>
      <c r="G455" s="616"/>
      <c r="H455" s="655"/>
      <c r="I455" s="607" t="s">
        <v>2676</v>
      </c>
      <c r="J455" s="607" t="s">
        <v>2677</v>
      </c>
      <c r="L455" s="607" t="s">
        <v>2306</v>
      </c>
    </row>
    <row r="456" spans="2:13" s="607" customFormat="1" ht="15.75" customHeight="1">
      <c r="B456" s="617" t="str">
        <f t="shared" si="7"/>
        <v>Target Uniformity - avg/min</v>
      </c>
      <c r="C456" s="601" t="s">
        <v>1280</v>
      </c>
      <c r="D456" s="601" t="s">
        <v>1419</v>
      </c>
      <c r="E456" s="601" t="s">
        <v>1471</v>
      </c>
      <c r="F456" s="662" t="s">
        <v>3191</v>
      </c>
      <c r="G456" s="616"/>
      <c r="H456" s="655"/>
      <c r="I456" s="607" t="s">
        <v>2678</v>
      </c>
    </row>
    <row r="457" spans="2:13" s="607" customFormat="1" ht="15.75" customHeight="1">
      <c r="B457" s="617" t="str">
        <f t="shared" si="7"/>
        <v>Target Uniformity - max/min</v>
      </c>
      <c r="C457" s="601" t="s">
        <v>1281</v>
      </c>
      <c r="D457" s="601" t="s">
        <v>1420</v>
      </c>
      <c r="E457" s="601" t="s">
        <v>1472</v>
      </c>
      <c r="F457" s="662" t="s">
        <v>3192</v>
      </c>
      <c r="G457" s="616"/>
      <c r="H457" s="655"/>
      <c r="I457" s="607" t="s">
        <v>2679</v>
      </c>
    </row>
    <row r="458" spans="2:13" s="607" customFormat="1" ht="15.75" customHeight="1">
      <c r="B458" s="617" t="str">
        <f t="shared" si="7"/>
        <v>Meets Luminance?</v>
      </c>
      <c r="C458" s="601" t="s">
        <v>209</v>
      </c>
      <c r="D458" s="604" t="s">
        <v>817</v>
      </c>
      <c r="E458" s="604" t="s">
        <v>993</v>
      </c>
      <c r="F458" s="662" t="s">
        <v>3193</v>
      </c>
      <c r="G458" s="616"/>
      <c r="H458" s="655"/>
      <c r="I458" s="607" t="s">
        <v>2680</v>
      </c>
      <c r="J458" s="607" t="s">
        <v>2681</v>
      </c>
    </row>
    <row r="459" spans="2:13" s="607" customFormat="1" ht="15.75" customHeight="1">
      <c r="B459" s="617" t="str">
        <f t="shared" si="7"/>
        <v>Target Overall Uniformity (min/avg)</v>
      </c>
      <c r="C459" s="601" t="s">
        <v>1326</v>
      </c>
      <c r="D459" s="601" t="s">
        <v>1421</v>
      </c>
      <c r="E459" s="601" t="s">
        <v>1473</v>
      </c>
      <c r="F459" s="662" t="s">
        <v>3194</v>
      </c>
      <c r="G459" s="616"/>
      <c r="H459" s="655"/>
      <c r="I459" s="607" t="s">
        <v>2682</v>
      </c>
      <c r="J459" s="607" t="s">
        <v>2477</v>
      </c>
      <c r="L459" s="607" t="s">
        <v>2478</v>
      </c>
      <c r="M459" s="607" t="s">
        <v>2480</v>
      </c>
    </row>
    <row r="460" spans="2:13" s="607" customFormat="1" ht="15.75" customHeight="1">
      <c r="B460" s="617" t="str">
        <f t="shared" si="7"/>
        <v>Target Longitudinal Uniformity (max/min)</v>
      </c>
      <c r="C460" s="601" t="s">
        <v>1327</v>
      </c>
      <c r="D460" s="601" t="s">
        <v>1422</v>
      </c>
      <c r="E460" s="601" t="s">
        <v>1474</v>
      </c>
      <c r="F460" s="662" t="s">
        <v>3195</v>
      </c>
      <c r="G460" s="616"/>
      <c r="H460" s="655"/>
      <c r="I460" s="607" t="s">
        <v>2683</v>
      </c>
      <c r="J460" s="607" t="s">
        <v>2481</v>
      </c>
    </row>
    <row r="461" spans="2:13" s="607" customFormat="1" ht="15.75" customHeight="1">
      <c r="B461" s="617" t="str">
        <f t="shared" si="7"/>
        <v>Simple Payback</v>
      </c>
      <c r="C461" s="601" t="s">
        <v>1125</v>
      </c>
      <c r="D461" s="604" t="s">
        <v>1337</v>
      </c>
      <c r="E461" s="604" t="s">
        <v>1234</v>
      </c>
      <c r="F461" s="662" t="s">
        <v>3123</v>
      </c>
      <c r="G461" s="616"/>
      <c r="H461" s="655"/>
      <c r="J461" s="607" t="s">
        <v>2684</v>
      </c>
    </row>
    <row r="462" spans="2:13" s="607" customFormat="1" ht="15.75" customHeight="1">
      <c r="B462" s="617" t="str">
        <f t="shared" si="7"/>
        <v>Total Installation Cost</v>
      </c>
      <c r="C462" s="601" t="s">
        <v>1126</v>
      </c>
      <c r="D462" s="604" t="s">
        <v>1338</v>
      </c>
      <c r="E462" s="604" t="s">
        <v>1235</v>
      </c>
      <c r="F462" s="662" t="s">
        <v>3124</v>
      </c>
      <c r="G462" s="616"/>
      <c r="H462" s="655"/>
      <c r="J462" s="607" t="s">
        <v>2685</v>
      </c>
    </row>
    <row r="463" spans="2:13" s="607" customFormat="1" ht="15.75" customHeight="1">
      <c r="B463" s="617" t="str">
        <f t="shared" si="7"/>
        <v>Total Annual Cost</v>
      </c>
      <c r="C463" s="601" t="s">
        <v>1127</v>
      </c>
      <c r="D463" s="604" t="s">
        <v>1339</v>
      </c>
      <c r="E463" s="604" t="s">
        <v>1236</v>
      </c>
      <c r="F463" s="662" t="s">
        <v>3125</v>
      </c>
      <c r="G463" s="616"/>
      <c r="H463" s="655"/>
      <c r="J463" s="607" t="s">
        <v>2686</v>
      </c>
    </row>
    <row r="464" spans="2:13" s="607" customFormat="1" ht="15.75" customHeight="1">
      <c r="B464" s="617" t="str">
        <f t="shared" si="7"/>
        <v>Installation Cost Difference (to baseline)</v>
      </c>
      <c r="C464" s="601" t="s">
        <v>1129</v>
      </c>
      <c r="D464" s="604" t="s">
        <v>1169</v>
      </c>
      <c r="E464" s="604" t="s">
        <v>1237</v>
      </c>
      <c r="F464" s="662" t="s">
        <v>3196</v>
      </c>
      <c r="G464" s="616"/>
      <c r="H464" s="655"/>
      <c r="J464" s="607" t="s">
        <v>2687</v>
      </c>
    </row>
    <row r="465" spans="2:12" s="607" customFormat="1" ht="15.75" customHeight="1">
      <c r="B465" s="617" t="str">
        <f t="shared" si="7"/>
        <v>Annual Cost Savings (to baseline)</v>
      </c>
      <c r="C465" s="601" t="s">
        <v>1128</v>
      </c>
      <c r="D465" s="604" t="s">
        <v>1170</v>
      </c>
      <c r="E465" s="604" t="s">
        <v>1238</v>
      </c>
      <c r="F465" s="662" t="s">
        <v>3197</v>
      </c>
      <c r="G465" s="616"/>
      <c r="H465" s="655"/>
      <c r="J465" s="607" t="s">
        <v>2688</v>
      </c>
    </row>
    <row r="466" spans="2:12" s="607" customFormat="1" ht="15.75" customHeight="1">
      <c r="B466" s="617" t="str">
        <f t="shared" si="7"/>
        <v>Simple Payback</v>
      </c>
      <c r="C466" s="601" t="s">
        <v>1125</v>
      </c>
      <c r="D466" s="604" t="s">
        <v>1337</v>
      </c>
      <c r="E466" s="604" t="s">
        <v>1234</v>
      </c>
      <c r="F466" s="662" t="s">
        <v>3123</v>
      </c>
      <c r="G466" s="616"/>
      <c r="H466" s="655"/>
      <c r="J466" s="607" t="s">
        <v>2689</v>
      </c>
    </row>
    <row r="467" spans="2:12" s="607" customFormat="1" ht="15.75" customHeight="1">
      <c r="B467" s="617" t="str">
        <f t="shared" si="7"/>
        <v>Net Present Value - Total Cost of Ownership</v>
      </c>
      <c r="C467" s="601" t="s">
        <v>1133</v>
      </c>
      <c r="D467" s="604" t="s">
        <v>1171</v>
      </c>
      <c r="E467" s="604" t="s">
        <v>1239</v>
      </c>
      <c r="F467" s="662" t="s">
        <v>3128</v>
      </c>
      <c r="G467" s="616"/>
      <c r="H467" s="655"/>
      <c r="J467" s="607" t="s">
        <v>2690</v>
      </c>
    </row>
    <row r="468" spans="2:12" s="607" customFormat="1" ht="15.75" customHeight="1">
      <c r="B468" s="617" t="str">
        <f t="shared" si="7"/>
        <v>Year 0</v>
      </c>
      <c r="C468" s="601" t="s">
        <v>1282</v>
      </c>
      <c r="D468" s="601" t="s">
        <v>1423</v>
      </c>
      <c r="E468" s="603" t="s">
        <v>1384</v>
      </c>
      <c r="F468" s="662" t="s">
        <v>3198</v>
      </c>
      <c r="G468" s="616"/>
      <c r="H468" s="655"/>
      <c r="J468" s="607" t="s">
        <v>2691</v>
      </c>
    </row>
    <row r="469" spans="2:12" s="607" customFormat="1" ht="15.75" customHeight="1">
      <c r="B469" s="617" t="str">
        <f t="shared" si="7"/>
        <v>Year 1</v>
      </c>
      <c r="C469" s="601" t="s">
        <v>1283</v>
      </c>
      <c r="D469" s="601" t="s">
        <v>1424</v>
      </c>
      <c r="E469" s="603" t="s">
        <v>1385</v>
      </c>
      <c r="F469" s="663" t="s">
        <v>3199</v>
      </c>
      <c r="G469" s="616"/>
      <c r="H469" s="655"/>
      <c r="J469" s="607" t="s">
        <v>2692</v>
      </c>
      <c r="L469" s="607" t="s">
        <v>2693</v>
      </c>
    </row>
    <row r="470" spans="2:12" s="607" customFormat="1" ht="15.75" customHeight="1">
      <c r="B470" s="617" t="str">
        <f t="shared" si="7"/>
        <v>Year 2</v>
      </c>
      <c r="C470" s="601" t="s">
        <v>1284</v>
      </c>
      <c r="D470" s="601" t="s">
        <v>1425</v>
      </c>
      <c r="E470" s="603" t="s">
        <v>1386</v>
      </c>
      <c r="F470" s="662" t="s">
        <v>3200</v>
      </c>
      <c r="G470" s="616"/>
      <c r="H470" s="655"/>
      <c r="J470" s="607" t="s">
        <v>2694</v>
      </c>
      <c r="L470" s="607" t="s">
        <v>2695</v>
      </c>
    </row>
    <row r="471" spans="2:12" s="607" customFormat="1" ht="15.75" customHeight="1">
      <c r="B471" s="617" t="str">
        <f t="shared" si="7"/>
        <v>Year 3</v>
      </c>
      <c r="C471" s="601" t="s">
        <v>1285</v>
      </c>
      <c r="D471" s="601" t="s">
        <v>1426</v>
      </c>
      <c r="E471" s="603" t="s">
        <v>1387</v>
      </c>
      <c r="F471" s="662" t="s">
        <v>3201</v>
      </c>
      <c r="G471" s="616"/>
      <c r="H471" s="655"/>
      <c r="J471" s="607" t="s">
        <v>2696</v>
      </c>
      <c r="L471" s="607" t="s">
        <v>2697</v>
      </c>
    </row>
    <row r="472" spans="2:12" s="607" customFormat="1" ht="15.75" customHeight="1">
      <c r="B472" s="617" t="str">
        <f t="shared" si="7"/>
        <v>Year 4</v>
      </c>
      <c r="C472" s="601" t="s">
        <v>1286</v>
      </c>
      <c r="D472" s="601" t="s">
        <v>1427</v>
      </c>
      <c r="E472" s="603" t="s">
        <v>1388</v>
      </c>
      <c r="F472" s="663" t="s">
        <v>3202</v>
      </c>
      <c r="G472" s="616"/>
      <c r="H472" s="655"/>
      <c r="J472" s="607" t="s">
        <v>2698</v>
      </c>
      <c r="L472" s="607" t="s">
        <v>2699</v>
      </c>
    </row>
    <row r="473" spans="2:12" s="607" customFormat="1" ht="15.75" customHeight="1">
      <c r="B473" s="617" t="str">
        <f t="shared" si="7"/>
        <v>Year 5</v>
      </c>
      <c r="C473" s="601" t="s">
        <v>1287</v>
      </c>
      <c r="D473" s="601" t="s">
        <v>1428</v>
      </c>
      <c r="E473" s="603" t="s">
        <v>1389</v>
      </c>
      <c r="F473" s="662" t="s">
        <v>3203</v>
      </c>
      <c r="G473" s="616"/>
      <c r="H473" s="655"/>
      <c r="J473" s="607" t="s">
        <v>2700</v>
      </c>
      <c r="L473" s="607" t="s">
        <v>2701</v>
      </c>
    </row>
    <row r="474" spans="2:12" s="607" customFormat="1" ht="15.75" customHeight="1">
      <c r="B474" s="617" t="str">
        <f t="shared" si="7"/>
        <v>Year 6</v>
      </c>
      <c r="C474" s="601" t="s">
        <v>1288</v>
      </c>
      <c r="D474" s="601" t="s">
        <v>1429</v>
      </c>
      <c r="E474" s="603" t="s">
        <v>1390</v>
      </c>
      <c r="F474" s="663" t="s">
        <v>3204</v>
      </c>
      <c r="G474" s="616"/>
      <c r="H474" s="655"/>
      <c r="J474" s="607" t="s">
        <v>2702</v>
      </c>
      <c r="L474" s="607" t="s">
        <v>2703</v>
      </c>
    </row>
    <row r="475" spans="2:12" s="607" customFormat="1" ht="15.75" customHeight="1">
      <c r="B475" s="617" t="str">
        <f t="shared" si="7"/>
        <v>Year 7</v>
      </c>
      <c r="C475" s="601" t="s">
        <v>1289</v>
      </c>
      <c r="D475" s="601" t="s">
        <v>1430</v>
      </c>
      <c r="E475" s="603" t="s">
        <v>1391</v>
      </c>
      <c r="F475" s="662" t="s">
        <v>3205</v>
      </c>
      <c r="G475" s="616"/>
      <c r="H475" s="655"/>
      <c r="J475" s="607" t="s">
        <v>2704</v>
      </c>
      <c r="L475" s="607" t="s">
        <v>2705</v>
      </c>
    </row>
    <row r="476" spans="2:12" s="607" customFormat="1" ht="15.75" customHeight="1">
      <c r="B476" s="617" t="str">
        <f t="shared" si="7"/>
        <v>Year 8</v>
      </c>
      <c r="C476" s="601" t="s">
        <v>1290</v>
      </c>
      <c r="D476" s="601" t="s">
        <v>1431</v>
      </c>
      <c r="E476" s="603" t="s">
        <v>1392</v>
      </c>
      <c r="F476" s="663" t="s">
        <v>3206</v>
      </c>
      <c r="G476" s="616"/>
      <c r="H476" s="655"/>
      <c r="J476" s="607" t="s">
        <v>2706</v>
      </c>
      <c r="L476" s="607" t="s">
        <v>2707</v>
      </c>
    </row>
    <row r="477" spans="2:12" s="607" customFormat="1" ht="15.75" customHeight="1">
      <c r="B477" s="617" t="str">
        <f t="shared" si="7"/>
        <v>Year 9</v>
      </c>
      <c r="C477" s="601" t="s">
        <v>1291</v>
      </c>
      <c r="D477" s="601" t="s">
        <v>1432</v>
      </c>
      <c r="E477" s="603" t="s">
        <v>1393</v>
      </c>
      <c r="F477" s="663" t="s">
        <v>3207</v>
      </c>
      <c r="G477" s="616"/>
      <c r="H477" s="655"/>
      <c r="J477" s="607" t="s">
        <v>2708</v>
      </c>
      <c r="L477" s="607" t="s">
        <v>2709</v>
      </c>
    </row>
    <row r="478" spans="2:12" s="607" customFormat="1" ht="15.75" customHeight="1">
      <c r="B478" s="617" t="str">
        <f t="shared" si="7"/>
        <v>Year 10</v>
      </c>
      <c r="C478" s="601" t="s">
        <v>1292</v>
      </c>
      <c r="D478" s="601" t="s">
        <v>1433</v>
      </c>
      <c r="E478" s="603" t="s">
        <v>1394</v>
      </c>
      <c r="F478" s="663" t="s">
        <v>3208</v>
      </c>
      <c r="G478" s="616"/>
      <c r="H478" s="655"/>
      <c r="J478" s="607" t="s">
        <v>2710</v>
      </c>
      <c r="L478" s="607" t="s">
        <v>2711</v>
      </c>
    </row>
    <row r="479" spans="2:12" s="607" customFormat="1" ht="15.75" customHeight="1">
      <c r="B479" s="617" t="str">
        <f t="shared" si="7"/>
        <v>Year 11</v>
      </c>
      <c r="C479" s="601" t="s">
        <v>1293</v>
      </c>
      <c r="D479" s="601" t="s">
        <v>1434</v>
      </c>
      <c r="E479" s="603" t="s">
        <v>1395</v>
      </c>
      <c r="F479" s="663" t="s">
        <v>3209</v>
      </c>
      <c r="G479" s="616"/>
      <c r="H479" s="655"/>
      <c r="J479" s="607" t="s">
        <v>2712</v>
      </c>
      <c r="L479" s="607" t="s">
        <v>2713</v>
      </c>
    </row>
    <row r="480" spans="2:12" s="607" customFormat="1" ht="15.75" customHeight="1">
      <c r="B480" s="617" t="str">
        <f t="shared" si="7"/>
        <v>Year 12</v>
      </c>
      <c r="C480" s="601" t="s">
        <v>1294</v>
      </c>
      <c r="D480" s="601" t="s">
        <v>1435</v>
      </c>
      <c r="E480" s="603" t="s">
        <v>1396</v>
      </c>
      <c r="F480" s="663" t="s">
        <v>3210</v>
      </c>
      <c r="G480" s="616"/>
      <c r="H480" s="655"/>
      <c r="J480" s="607" t="s">
        <v>2714</v>
      </c>
      <c r="L480" s="607" t="s">
        <v>2715</v>
      </c>
    </row>
    <row r="481" spans="2:12" s="607" customFormat="1" ht="15.75" customHeight="1">
      <c r="B481" s="617" t="str">
        <f t="shared" si="7"/>
        <v>Year 13</v>
      </c>
      <c r="C481" s="601" t="s">
        <v>1295</v>
      </c>
      <c r="D481" s="601" t="s">
        <v>1436</v>
      </c>
      <c r="E481" s="603" t="s">
        <v>1397</v>
      </c>
      <c r="F481" s="663" t="s">
        <v>3211</v>
      </c>
      <c r="G481" s="616"/>
      <c r="H481" s="655"/>
      <c r="J481" s="607" t="s">
        <v>2716</v>
      </c>
      <c r="L481" s="607" t="s">
        <v>2717</v>
      </c>
    </row>
    <row r="482" spans="2:12" s="607" customFormat="1" ht="15.75" customHeight="1">
      <c r="B482" s="617" t="str">
        <f t="shared" si="7"/>
        <v>Year 14</v>
      </c>
      <c r="C482" s="601" t="s">
        <v>1296</v>
      </c>
      <c r="D482" s="601" t="s">
        <v>1437</v>
      </c>
      <c r="E482" s="603" t="s">
        <v>1398</v>
      </c>
      <c r="F482" s="663" t="s">
        <v>3212</v>
      </c>
      <c r="G482" s="616"/>
      <c r="H482" s="655"/>
      <c r="J482" s="607" t="s">
        <v>2718</v>
      </c>
      <c r="L482" s="607" t="s">
        <v>2719</v>
      </c>
    </row>
    <row r="483" spans="2:12" s="607" customFormat="1" ht="15.75" customHeight="1">
      <c r="B483" s="617" t="str">
        <f t="shared" si="7"/>
        <v>Year 15</v>
      </c>
      <c r="C483" s="601" t="s">
        <v>1297</v>
      </c>
      <c r="D483" s="601" t="s">
        <v>1438</v>
      </c>
      <c r="E483" s="603" t="s">
        <v>1399</v>
      </c>
      <c r="F483" s="663" t="s">
        <v>3213</v>
      </c>
      <c r="G483" s="616"/>
      <c r="H483" s="655"/>
      <c r="J483" s="607" t="s">
        <v>2720</v>
      </c>
      <c r="L483" s="607" t="s">
        <v>2721</v>
      </c>
    </row>
    <row r="484" spans="2:12" s="607" customFormat="1" ht="15.75" customHeight="1">
      <c r="B484" s="617" t="str">
        <f t="shared" si="7"/>
        <v>Year 16</v>
      </c>
      <c r="C484" s="601" t="s">
        <v>1298</v>
      </c>
      <c r="D484" s="601" t="s">
        <v>1439</v>
      </c>
      <c r="E484" s="603" t="s">
        <v>1400</v>
      </c>
      <c r="F484" s="663" t="s">
        <v>3214</v>
      </c>
      <c r="G484" s="616"/>
      <c r="H484" s="655"/>
      <c r="J484" s="607" t="s">
        <v>2722</v>
      </c>
      <c r="L484" s="607" t="s">
        <v>2723</v>
      </c>
    </row>
    <row r="485" spans="2:12" s="607" customFormat="1" ht="15.75" customHeight="1">
      <c r="B485" s="617" t="str">
        <f t="shared" si="7"/>
        <v>Year 17</v>
      </c>
      <c r="C485" s="601" t="s">
        <v>1299</v>
      </c>
      <c r="D485" s="601" t="s">
        <v>1440</v>
      </c>
      <c r="E485" s="603" t="s">
        <v>1401</v>
      </c>
      <c r="F485" s="663" t="s">
        <v>3215</v>
      </c>
      <c r="G485" s="616"/>
      <c r="H485" s="655"/>
      <c r="J485" s="607" t="s">
        <v>2724</v>
      </c>
      <c r="L485" s="607" t="s">
        <v>2725</v>
      </c>
    </row>
    <row r="486" spans="2:12" s="607" customFormat="1" ht="15.75" customHeight="1">
      <c r="B486" s="617" t="str">
        <f t="shared" si="7"/>
        <v>Year 18</v>
      </c>
      <c r="C486" s="601" t="s">
        <v>1300</v>
      </c>
      <c r="D486" s="601" t="s">
        <v>1441</v>
      </c>
      <c r="E486" s="603" t="s">
        <v>1402</v>
      </c>
      <c r="F486" s="662" t="s">
        <v>3216</v>
      </c>
      <c r="G486" s="616"/>
      <c r="H486" s="655"/>
      <c r="J486" s="607" t="s">
        <v>2726</v>
      </c>
      <c r="L486" s="607" t="s">
        <v>2727</v>
      </c>
    </row>
    <row r="487" spans="2:12" s="607" customFormat="1" ht="15.75" customHeight="1">
      <c r="B487" s="617" t="str">
        <f t="shared" si="7"/>
        <v>Year 19</v>
      </c>
      <c r="C487" s="601" t="s">
        <v>1301</v>
      </c>
      <c r="D487" s="601" t="s">
        <v>1442</v>
      </c>
      <c r="E487" s="603" t="s">
        <v>1403</v>
      </c>
      <c r="F487" s="662" t="s">
        <v>3217</v>
      </c>
      <c r="G487" s="616"/>
      <c r="H487" s="655"/>
      <c r="J487" s="607" t="s">
        <v>2728</v>
      </c>
      <c r="L487" s="607" t="s">
        <v>2729</v>
      </c>
    </row>
    <row r="488" spans="2:12" s="607" customFormat="1" ht="15.75" customHeight="1">
      <c r="B488" s="617" t="str">
        <f t="shared" si="7"/>
        <v>Year 20</v>
      </c>
      <c r="C488" s="601" t="s">
        <v>1302</v>
      </c>
      <c r="D488" s="601" t="s">
        <v>1443</v>
      </c>
      <c r="E488" s="603" t="s">
        <v>1404</v>
      </c>
      <c r="F488" s="663" t="s">
        <v>3218</v>
      </c>
      <c r="G488" s="616"/>
      <c r="H488" s="655"/>
      <c r="J488" s="607" t="s">
        <v>2730</v>
      </c>
      <c r="L488" s="607" t="s">
        <v>2731</v>
      </c>
    </row>
    <row r="489" spans="2:12" s="607" customFormat="1" ht="15.75" customHeight="1">
      <c r="B489" s="617" t="str">
        <f t="shared" si="7"/>
        <v>Charts</v>
      </c>
      <c r="C489" s="601" t="s">
        <v>1315</v>
      </c>
      <c r="D489" s="601" t="s">
        <v>1444</v>
      </c>
      <c r="E489" s="601" t="s">
        <v>1475</v>
      </c>
      <c r="F489" s="661" t="s">
        <v>3219</v>
      </c>
      <c r="G489" s="616"/>
      <c r="H489" s="655"/>
    </row>
    <row r="490" spans="2:12" s="607" customFormat="1" ht="15.75" customHeight="1">
      <c r="B490" s="617" t="str">
        <f t="shared" si="7"/>
        <v>Wattage</v>
      </c>
      <c r="C490" s="601" t="s">
        <v>41</v>
      </c>
      <c r="D490" s="601" t="s">
        <v>1445</v>
      </c>
      <c r="E490" s="601" t="s">
        <v>1476</v>
      </c>
      <c r="F490" s="661" t="s">
        <v>3220</v>
      </c>
      <c r="G490" s="616"/>
      <c r="H490" s="655"/>
    </row>
    <row r="491" spans="2:12" s="607" customFormat="1" ht="15.75" customHeight="1">
      <c r="B491" s="617" t="str">
        <f t="shared" si="7"/>
        <v>Illuminance</v>
      </c>
      <c r="C491" s="601" t="s">
        <v>17</v>
      </c>
      <c r="D491" s="604" t="s">
        <v>768</v>
      </c>
      <c r="E491" s="604" t="s">
        <v>959</v>
      </c>
      <c r="F491" s="661" t="s">
        <v>3007</v>
      </c>
      <c r="G491" s="616"/>
      <c r="H491" s="655"/>
    </row>
    <row r="492" spans="2:12" s="607" customFormat="1" ht="15.75" customHeight="1">
      <c r="B492" s="617" t="str">
        <f t="shared" si="7"/>
        <v>Luminance</v>
      </c>
      <c r="C492" s="601" t="s">
        <v>199</v>
      </c>
      <c r="D492" s="604" t="s">
        <v>199</v>
      </c>
      <c r="E492" s="604" t="s">
        <v>960</v>
      </c>
      <c r="F492" s="661" t="s">
        <v>3008</v>
      </c>
      <c r="G492" s="616"/>
      <c r="H492" s="655"/>
    </row>
    <row r="493" spans="2:12" s="607" customFormat="1" ht="15.75" customHeight="1">
      <c r="B493" s="617" t="str">
        <f t="shared" si="7"/>
        <v>Baseline</v>
      </c>
      <c r="C493" s="601" t="s">
        <v>22</v>
      </c>
      <c r="D493" s="601" t="s">
        <v>1453</v>
      </c>
      <c r="E493" s="601" t="s">
        <v>1454</v>
      </c>
      <c r="F493" s="662" t="s">
        <v>3005</v>
      </c>
      <c r="G493" s="616"/>
      <c r="H493" s="655"/>
    </row>
    <row r="494" spans="2:12" s="607" customFormat="1" ht="15.75" customHeight="1">
      <c r="B494" s="617" t="str">
        <f t="shared" ref="B494:B557" si="8">INDEX(C494:G494,MATCH($B$11,$C$11:$G$11,0))</f>
        <v>Passes</v>
      </c>
      <c r="C494" s="601" t="s">
        <v>1316</v>
      </c>
      <c r="D494" s="601" t="s">
        <v>1446</v>
      </c>
      <c r="E494" s="604" t="s">
        <v>1477</v>
      </c>
      <c r="F494" s="661" t="s">
        <v>3221</v>
      </c>
      <c r="G494" s="616"/>
      <c r="H494" s="655"/>
    </row>
    <row r="495" spans="2:12" s="607" customFormat="1" ht="15.75" customHeight="1">
      <c r="B495" s="617" t="str">
        <f t="shared" si="8"/>
        <v>Fails</v>
      </c>
      <c r="C495" s="601" t="s">
        <v>1317</v>
      </c>
      <c r="D495" s="601" t="s">
        <v>1447</v>
      </c>
      <c r="E495" s="604" t="s">
        <v>1478</v>
      </c>
      <c r="F495" s="661" t="s">
        <v>3222</v>
      </c>
      <c r="G495" s="616"/>
      <c r="H495" s="655"/>
    </row>
    <row r="496" spans="2:12" s="607" customFormat="1" ht="15.75" customHeight="1">
      <c r="B496" s="617" t="str">
        <f t="shared" si="8"/>
        <v>Target-Average Illuminance</v>
      </c>
      <c r="C496" s="601" t="s">
        <v>1318</v>
      </c>
      <c r="D496" s="601" t="s">
        <v>1448</v>
      </c>
      <c r="E496" s="601" t="s">
        <v>1479</v>
      </c>
      <c r="F496" s="663" t="s">
        <v>3223</v>
      </c>
      <c r="G496" s="616"/>
      <c r="H496" s="655"/>
    </row>
    <row r="497" spans="2:13" s="607" customFormat="1" ht="15.75" customHeight="1">
      <c r="B497" s="617" t="str">
        <f t="shared" si="8"/>
        <v>Average Illuminance</v>
      </c>
      <c r="C497" s="601" t="s">
        <v>39</v>
      </c>
      <c r="D497" s="601" t="s">
        <v>814</v>
      </c>
      <c r="E497" s="601" t="s">
        <v>1359</v>
      </c>
      <c r="F497" s="661" t="s">
        <v>3035</v>
      </c>
      <c r="G497" s="616"/>
      <c r="H497" s="655"/>
    </row>
    <row r="498" spans="2:13" s="607" customFormat="1" ht="15.75" customHeight="1">
      <c r="B498" s="617" t="str">
        <f t="shared" si="8"/>
        <v>Target-Average Luminance</v>
      </c>
      <c r="C498" s="601" t="s">
        <v>1319</v>
      </c>
      <c r="D498" s="601" t="s">
        <v>1656</v>
      </c>
      <c r="E498" s="601" t="s">
        <v>1480</v>
      </c>
      <c r="F498" s="661" t="s">
        <v>3224</v>
      </c>
      <c r="G498" s="616"/>
      <c r="H498" s="655"/>
    </row>
    <row r="499" spans="2:13" s="607" customFormat="1" ht="15.75" customHeight="1">
      <c r="B499" s="617" t="str">
        <f t="shared" si="8"/>
        <v>Average Luminance</v>
      </c>
      <c r="C499" s="601" t="s">
        <v>203</v>
      </c>
      <c r="D499" s="601" t="s">
        <v>1405</v>
      </c>
      <c r="E499" s="604" t="s">
        <v>973</v>
      </c>
      <c r="F499" s="661" t="s">
        <v>3225</v>
      </c>
      <c r="G499" s="616"/>
      <c r="H499" s="655"/>
    </row>
    <row r="500" spans="2:13" s="607" customFormat="1" ht="15.75" customHeight="1">
      <c r="B500" s="617" t="str">
        <f t="shared" si="8"/>
        <v>Min to Avg</v>
      </c>
      <c r="C500" s="601" t="s">
        <v>1320</v>
      </c>
      <c r="D500" s="601" t="s">
        <v>1449</v>
      </c>
      <c r="E500" s="601" t="s">
        <v>1481</v>
      </c>
      <c r="F500" s="662" t="s">
        <v>3226</v>
      </c>
      <c r="G500" s="616"/>
      <c r="H500" s="655"/>
    </row>
    <row r="501" spans="2:13" s="607" customFormat="1" ht="15.75" customHeight="1">
      <c r="B501" s="617" t="str">
        <f t="shared" si="8"/>
        <v>Min to Max</v>
      </c>
      <c r="C501" s="601" t="s">
        <v>1321</v>
      </c>
      <c r="D501" s="601" t="s">
        <v>1450</v>
      </c>
      <c r="E501" s="601" t="s">
        <v>1482</v>
      </c>
      <c r="F501" s="663" t="s">
        <v>3227</v>
      </c>
      <c r="G501" s="616"/>
      <c r="H501" s="655"/>
    </row>
    <row r="502" spans="2:13" s="607" customFormat="1" ht="15.75" customHeight="1">
      <c r="B502" s="617" t="str">
        <f t="shared" si="8"/>
        <v>Avg to Min</v>
      </c>
      <c r="C502" s="601" t="s">
        <v>1328</v>
      </c>
      <c r="D502" s="601" t="s">
        <v>1451</v>
      </c>
      <c r="E502" s="601" t="s">
        <v>1483</v>
      </c>
      <c r="F502" s="663" t="s">
        <v>3228</v>
      </c>
      <c r="G502" s="616"/>
      <c r="H502" s="655"/>
    </row>
    <row r="503" spans="2:13" s="607" customFormat="1" ht="15.75" customHeight="1">
      <c r="B503" s="617" t="str">
        <f t="shared" si="8"/>
        <v>Max to Min</v>
      </c>
      <c r="C503" s="601" t="s">
        <v>1329</v>
      </c>
      <c r="D503" s="601" t="s">
        <v>1452</v>
      </c>
      <c r="E503" s="601" t="s">
        <v>1484</v>
      </c>
      <c r="F503" s="663" t="s">
        <v>3229</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3230</v>
      </c>
      <c r="G504" s="616"/>
      <c r="H504" s="655"/>
      <c r="J504" s="607" t="s">
        <v>2732</v>
      </c>
    </row>
    <row r="505" spans="2:13" s="607" customFormat="1" ht="15.75" customHeight="1">
      <c r="B505" s="617" t="str">
        <f t="shared" si="8"/>
        <v>Optional Inputs</v>
      </c>
      <c r="C505" s="601" t="s">
        <v>1663</v>
      </c>
      <c r="D505" s="601" t="s">
        <v>1828</v>
      </c>
      <c r="E505" s="601" t="s">
        <v>1704</v>
      </c>
      <c r="F505" s="661" t="s">
        <v>3231</v>
      </c>
      <c r="G505" s="616"/>
      <c r="H505" s="655"/>
      <c r="J505" s="607" t="s">
        <v>2733</v>
      </c>
    </row>
    <row r="506" spans="2:13" s="607" customFormat="1" ht="15.75" customHeight="1">
      <c r="B506" s="617" t="str">
        <f t="shared" si="8"/>
        <v>If desired, enter the value for each fixture in the appropriate column. If you wish to use the default value, leave the column blank.</v>
      </c>
      <c r="C506" s="601" t="s">
        <v>1664</v>
      </c>
      <c r="D506" s="601" t="s">
        <v>1829</v>
      </c>
      <c r="E506" s="601" t="s">
        <v>1705</v>
      </c>
      <c r="F506" s="661" t="s">
        <v>3232</v>
      </c>
      <c r="G506" s="616"/>
      <c r="H506" s="655"/>
      <c r="J506" s="607" t="s">
        <v>2734</v>
      </c>
    </row>
    <row r="507" spans="2:13" s="607" customFormat="1" ht="15.75" customHeight="1">
      <c r="B507" s="617" t="str">
        <f t="shared" si="8"/>
        <v>Blue indicates values that are not default</v>
      </c>
      <c r="C507" s="601" t="s">
        <v>1668</v>
      </c>
      <c r="D507" s="601" t="s">
        <v>1830</v>
      </c>
      <c r="E507" s="601" t="s">
        <v>1706</v>
      </c>
      <c r="F507" s="661" t="s">
        <v>3233</v>
      </c>
      <c r="G507" s="616"/>
      <c r="H507" s="655"/>
    </row>
    <row r="508" spans="2:13" s="607" customFormat="1" ht="15.75" customHeight="1">
      <c r="B508" s="617" t="str">
        <f t="shared" si="8"/>
        <v>Return on Investment (after 'x' years)</v>
      </c>
      <c r="C508" s="601" t="s">
        <v>1670</v>
      </c>
      <c r="D508" s="601" t="s">
        <v>1831</v>
      </c>
      <c r="E508" s="601" t="s">
        <v>1707</v>
      </c>
      <c r="F508" s="661" t="s">
        <v>3234</v>
      </c>
      <c r="G508" s="616"/>
      <c r="H508" s="655"/>
      <c r="J508" s="607" t="s">
        <v>2735</v>
      </c>
      <c r="L508" s="607" t="s">
        <v>2736</v>
      </c>
      <c r="M508" s="607" t="s">
        <v>2737</v>
      </c>
    </row>
    <row r="509" spans="2:13" s="607" customFormat="1" ht="15.75" customHeight="1">
      <c r="B509" s="617" t="str">
        <f t="shared" si="8"/>
        <v>Upgrade is cheaper to install than baseline!</v>
      </c>
      <c r="C509" s="601" t="s">
        <v>1675</v>
      </c>
      <c r="D509" s="601" t="s">
        <v>1832</v>
      </c>
      <c r="E509" s="601" t="s">
        <v>1708</v>
      </c>
      <c r="F509" s="661" t="s">
        <v>3235</v>
      </c>
      <c r="G509" s="616"/>
      <c r="H509" s="655"/>
      <c r="J509" s="607" t="s">
        <v>2738</v>
      </c>
    </row>
    <row r="510" spans="2:13" s="607" customFormat="1" ht="15.75" customHeight="1">
      <c r="B510" s="617" t="str">
        <f t="shared" si="8"/>
        <v>Upgrade is more costly to operate!</v>
      </c>
      <c r="C510" s="601" t="s">
        <v>1676</v>
      </c>
      <c r="D510" s="601" t="s">
        <v>1833</v>
      </c>
      <c r="E510" s="601" t="s">
        <v>1709</v>
      </c>
      <c r="F510" s="661" t="s">
        <v>3236</v>
      </c>
      <c r="G510" s="616"/>
      <c r="H510" s="655"/>
      <c r="J510" s="607" t="s">
        <v>2738</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1834</v>
      </c>
      <c r="E511" s="601" t="s">
        <v>1710</v>
      </c>
      <c r="F511" s="661" t="s">
        <v>3237</v>
      </c>
      <c r="G511" s="616"/>
      <c r="H511" s="655"/>
      <c r="J511" s="607" t="s">
        <v>2739</v>
      </c>
    </row>
    <row r="512" spans="2:13" s="607" customFormat="1" ht="15.75" customHeight="1">
      <c r="B512" s="617" t="str">
        <f t="shared" si="8"/>
        <v>Required Inputs</v>
      </c>
      <c r="C512" s="601" t="s">
        <v>1687</v>
      </c>
      <c r="D512" s="601" t="s">
        <v>1835</v>
      </c>
      <c r="E512" s="602" t="s">
        <v>1711</v>
      </c>
      <c r="F512" s="661" t="s">
        <v>3238</v>
      </c>
      <c r="G512" s="616"/>
      <c r="H512" s="655"/>
      <c r="J512" s="607" t="s">
        <v>2740</v>
      </c>
    </row>
    <row r="513" spans="2:10" s="607" customFormat="1" ht="15.75" customHeight="1">
      <c r="B513" s="617" t="str">
        <f t="shared" si="8"/>
        <v>Step 1: Save the IES files you would like to upload to the tool into a folder on your hard drive</v>
      </c>
      <c r="C513" s="601" t="s">
        <v>1940</v>
      </c>
      <c r="D513" s="601" t="s">
        <v>1836</v>
      </c>
      <c r="E513" s="601" t="s">
        <v>1712</v>
      </c>
      <c r="F513" s="661" t="s">
        <v>3239</v>
      </c>
      <c r="G513" s="616"/>
      <c r="H513" s="655"/>
      <c r="J513" s="607" t="s">
        <v>2741</v>
      </c>
    </row>
    <row r="514" spans="2:10" s="607" customFormat="1" ht="15.75" customHeight="1">
      <c r="B514" s="617" t="str">
        <f t="shared" si="8"/>
        <v>Step 2: Select “Add files to list below”</v>
      </c>
      <c r="C514" s="601" t="s">
        <v>1941</v>
      </c>
      <c r="D514" s="601" t="s">
        <v>1837</v>
      </c>
      <c r="E514" s="601" t="s">
        <v>1713</v>
      </c>
      <c r="F514" s="661" t="s">
        <v>3240</v>
      </c>
      <c r="G514" s="616"/>
      <c r="H514" s="655"/>
      <c r="J514" s="607" t="s">
        <v>2742</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1838</v>
      </c>
      <c r="E515" s="601" t="s">
        <v>1714</v>
      </c>
      <c r="F515" s="661" t="s">
        <v>3241</v>
      </c>
      <c r="G515" s="616"/>
      <c r="H515" s="655"/>
      <c r="J515" s="607" t="s">
        <v>2743</v>
      </c>
    </row>
    <row r="516" spans="2:10" s="607" customFormat="1" ht="15.75" customHeight="1">
      <c r="B516" s="617" t="str">
        <f t="shared" si="8"/>
        <v>Step 4: Enter a name for the fixture that you can use to identify the fixture in the tool analysis (the default will be the file name)</v>
      </c>
      <c r="C516" s="601" t="s">
        <v>1689</v>
      </c>
      <c r="D516" s="601" t="s">
        <v>1839</v>
      </c>
      <c r="E516" s="601" t="s">
        <v>1715</v>
      </c>
      <c r="F516" s="661" t="s">
        <v>3242</v>
      </c>
      <c r="G516" s="616"/>
      <c r="H516" s="655"/>
      <c r="J516" s="607" t="s">
        <v>2744</v>
      </c>
    </row>
    <row r="517" spans="2:10" s="607" customFormat="1" ht="15.75" customHeight="1">
      <c r="B517" s="617" t="str">
        <f t="shared" si="8"/>
        <v>Step 5: Enter the Fixture Type (HPS, MH, or LED)</v>
      </c>
      <c r="C517" s="601" t="s">
        <v>1690</v>
      </c>
      <c r="D517" s="601" t="s">
        <v>1840</v>
      </c>
      <c r="E517" s="602" t="s">
        <v>1716</v>
      </c>
      <c r="F517" s="661" t="s">
        <v>3243</v>
      </c>
      <c r="G517" s="616"/>
      <c r="H517" s="655"/>
      <c r="J517" s="607" t="s">
        <v>2745</v>
      </c>
    </row>
    <row r="518" spans="2:10" s="607" customFormat="1" ht="15.75" customHeight="1">
      <c r="B518" s="617" t="str">
        <f t="shared" si="8"/>
        <v>Step 6: If desired, enter data for optional inputs found in columns D-K</v>
      </c>
      <c r="C518" s="601" t="s">
        <v>1693</v>
      </c>
      <c r="D518" s="601" t="s">
        <v>1841</v>
      </c>
      <c r="E518" s="601" t="s">
        <v>1717</v>
      </c>
      <c r="F518" s="661" t="s">
        <v>3244</v>
      </c>
      <c r="G518" s="616"/>
      <c r="H518" s="655"/>
      <c r="J518" s="607" t="s">
        <v>2746</v>
      </c>
    </row>
    <row r="519" spans="2:10" s="607" customFormat="1" ht="15.75" customHeight="1">
      <c r="B519" s="617" t="str">
        <f t="shared" si="8"/>
        <v>Step 7: Select "Begin upload of IES files listed below"</v>
      </c>
      <c r="C519" s="601" t="s">
        <v>1691</v>
      </c>
      <c r="D519" s="601" t="s">
        <v>1842</v>
      </c>
      <c r="E519" s="601" t="s">
        <v>1718</v>
      </c>
      <c r="F519" s="661" t="s">
        <v>3245</v>
      </c>
      <c r="G519" s="616"/>
      <c r="H519" s="655"/>
      <c r="J519" s="607" t="s">
        <v>2747</v>
      </c>
    </row>
    <row r="520" spans="2:10" s="607" customFormat="1" ht="15.75" customHeight="1">
      <c r="B520" s="617" t="str">
        <f t="shared" si="8"/>
        <v>Step 8: Return to “Fixtures” tab and select the fixtures that you want to include in this analysis</v>
      </c>
      <c r="C520" s="601" t="s">
        <v>1692</v>
      </c>
      <c r="D520" s="601" t="s">
        <v>1843</v>
      </c>
      <c r="E520" s="601" t="s">
        <v>1719</v>
      </c>
      <c r="F520" s="661" t="s">
        <v>3246</v>
      </c>
      <c r="G520" s="616"/>
      <c r="H520" s="655"/>
      <c r="J520" s="607" t="s">
        <v>2748</v>
      </c>
    </row>
    <row r="521" spans="2:10" s="607" customFormat="1" ht="15.75" customHeight="1">
      <c r="B521" s="617" t="str">
        <f t="shared" si="8"/>
        <v>Error! Check the value entered for 'pole configuration' and try again</v>
      </c>
      <c r="C521" s="601" t="s">
        <v>1698</v>
      </c>
      <c r="D521" s="601" t="s">
        <v>1844</v>
      </c>
      <c r="E521" s="601" t="s">
        <v>1720</v>
      </c>
      <c r="F521" s="661" t="s">
        <v>3247</v>
      </c>
      <c r="G521" s="616"/>
      <c r="H521" s="655"/>
      <c r="I521" s="607" t="s">
        <v>2749</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1845</v>
      </c>
      <c r="E522" s="601" t="s">
        <v>1797</v>
      </c>
      <c r="F522" s="661" t="s">
        <v>3248</v>
      </c>
      <c r="G522" s="616"/>
      <c r="H522" s="655"/>
      <c r="I522" s="607" t="s">
        <v>2750</v>
      </c>
    </row>
    <row r="523" spans="2:10" s="607" customFormat="1" ht="15.75" customHeight="1">
      <c r="B523" s="617" t="str">
        <f t="shared" si="8"/>
        <v>Pavement Type (only required for luminance calculations)</v>
      </c>
      <c r="C523" s="601" t="s">
        <v>1730</v>
      </c>
      <c r="D523" s="601" t="s">
        <v>1846</v>
      </c>
      <c r="E523" s="601" t="s">
        <v>1798</v>
      </c>
      <c r="F523" s="661" t="s">
        <v>3249</v>
      </c>
      <c r="G523" s="616"/>
      <c r="H523" s="655"/>
      <c r="J523" s="607" t="s">
        <v>2751</v>
      </c>
    </row>
    <row r="524" spans="2:10" s="607" customFormat="1" ht="15.75" customHeight="1">
      <c r="B524" s="617" t="str">
        <f t="shared" si="8"/>
        <v>View your inputs:</v>
      </c>
      <c r="C524" s="601" t="s">
        <v>1731</v>
      </c>
      <c r="D524" s="601" t="s">
        <v>1847</v>
      </c>
      <c r="E524" s="601" t="s">
        <v>1799</v>
      </c>
      <c r="F524" s="663" t="s">
        <v>3250</v>
      </c>
      <c r="G524" s="616"/>
      <c r="H524" s="655"/>
      <c r="J524" s="607" t="s">
        <v>2752</v>
      </c>
    </row>
    <row r="525" spans="2:10" s="607" customFormat="1" ht="15.75" customHeight="1">
      <c r="B525" s="617" t="str">
        <f t="shared" si="8"/>
        <v>Previous</v>
      </c>
      <c r="C525" s="601" t="s">
        <v>1741</v>
      </c>
      <c r="D525" s="601" t="s">
        <v>1848</v>
      </c>
      <c r="E525" s="601" t="s">
        <v>1800</v>
      </c>
      <c r="F525" s="661" t="s">
        <v>3304</v>
      </c>
      <c r="G525" s="616"/>
      <c r="H525" s="655"/>
    </row>
    <row r="526" spans="2:10" s="607" customFormat="1" ht="15.75" customHeight="1">
      <c r="B526" s="617" t="str">
        <f t="shared" si="8"/>
        <v>Next</v>
      </c>
      <c r="C526" s="601" t="s">
        <v>492</v>
      </c>
      <c r="D526" s="601" t="s">
        <v>1849</v>
      </c>
      <c r="E526" s="601" t="s">
        <v>875</v>
      </c>
      <c r="F526" s="661" t="s">
        <v>3303</v>
      </c>
      <c r="G526" s="616"/>
      <c r="H526" s="655"/>
    </row>
    <row r="527" spans="2:10" s="607" customFormat="1" ht="15.75" customHeight="1">
      <c r="B527" s="617" t="str">
        <f t="shared" si="8"/>
        <v>All yellow fields can be edited with your specific input assumptions</v>
      </c>
      <c r="C527" s="601" t="s">
        <v>1747</v>
      </c>
      <c r="D527" s="601" t="s">
        <v>1850</v>
      </c>
      <c r="E527" s="601" t="s">
        <v>1801</v>
      </c>
      <c r="F527" s="661" t="s">
        <v>3251</v>
      </c>
      <c r="G527" s="616"/>
      <c r="H527" s="655" t="str">
        <f>IF(AND(I527="",J527=""),"Remove","Check")</f>
        <v>Remove</v>
      </c>
    </row>
    <row r="528" spans="2:10" s="607" customFormat="1" ht="15.75" customHeight="1">
      <c r="B528" s="617" t="str">
        <f t="shared" si="8"/>
        <v>IES Method</v>
      </c>
      <c r="C528" s="601" t="s">
        <v>1757</v>
      </c>
      <c r="D528" s="601" t="s">
        <v>1851</v>
      </c>
      <c r="E528" s="601" t="s">
        <v>1802</v>
      </c>
      <c r="F528" s="663" t="s">
        <v>3252</v>
      </c>
      <c r="G528" s="616"/>
      <c r="H528" s="655"/>
      <c r="J528" s="607" t="s">
        <v>2753</v>
      </c>
    </row>
    <row r="529" spans="2:10" s="607" customFormat="1" ht="15.75" customHeight="1">
      <c r="B529" s="617" t="str">
        <f t="shared" si="8"/>
        <v>CIE Method</v>
      </c>
      <c r="C529" s="601" t="s">
        <v>1758</v>
      </c>
      <c r="D529" s="601" t="s">
        <v>1852</v>
      </c>
      <c r="E529" s="601" t="s">
        <v>1803</v>
      </c>
      <c r="F529" s="663" t="s">
        <v>3253</v>
      </c>
      <c r="G529" s="616"/>
      <c r="H529" s="655"/>
      <c r="J529" s="607" t="s">
        <v>2754</v>
      </c>
    </row>
    <row r="530" spans="2:10" s="607" customFormat="1" ht="15.75" customHeight="1">
      <c r="B530" s="617" t="str">
        <f t="shared" si="8"/>
        <v>Only the first 125 selected fixtures are shown</v>
      </c>
      <c r="C530" s="603" t="s">
        <v>1775</v>
      </c>
      <c r="D530" s="601" t="s">
        <v>1853</v>
      </c>
      <c r="E530" s="601" t="s">
        <v>1804</v>
      </c>
      <c r="F530" s="661" t="s">
        <v>3254</v>
      </c>
      <c r="G530" s="616"/>
      <c r="H530" s="655"/>
      <c r="J530" s="607" t="s">
        <v>2755</v>
      </c>
    </row>
    <row r="531" spans="2:10" s="607" customFormat="1" ht="15.75" customHeight="1">
      <c r="B531" s="617" t="str">
        <f t="shared" si="8"/>
        <v>Road configuration is same between baseline and upgrade</v>
      </c>
      <c r="C531" s="601" t="s">
        <v>1770</v>
      </c>
      <c r="D531" s="601" t="s">
        <v>1854</v>
      </c>
      <c r="E531" s="601" t="s">
        <v>1805</v>
      </c>
      <c r="F531" s="661" t="s">
        <v>3255</v>
      </c>
      <c r="G531" s="616"/>
      <c r="H531" s="655"/>
      <c r="J531" s="607" t="s">
        <v>2756</v>
      </c>
    </row>
    <row r="532" spans="2:10" s="607" customFormat="1" ht="15.75" customHeight="1">
      <c r="B532" s="617" t="str">
        <f t="shared" si="8"/>
        <v>Baseline road configuration is different from the Upgrade configuration - is this intentional?</v>
      </c>
      <c r="C532" s="601" t="s">
        <v>1776</v>
      </c>
      <c r="D532" s="601" t="s">
        <v>1855</v>
      </c>
      <c r="E532" s="601" t="s">
        <v>1806</v>
      </c>
      <c r="F532" s="661" t="s">
        <v>3256</v>
      </c>
      <c r="G532" s="616"/>
      <c r="H532" s="655"/>
      <c r="J532" s="607" t="s">
        <v>2756</v>
      </c>
    </row>
    <row r="533" spans="2:10" s="607" customFormat="1" ht="15.75" customHeight="1">
      <c r="B533" s="617" t="str">
        <f t="shared" si="8"/>
        <v>The IES calculation method is selected</v>
      </c>
      <c r="C533" s="601" t="s">
        <v>1772</v>
      </c>
      <c r="D533" s="601" t="s">
        <v>1856</v>
      </c>
      <c r="E533" s="601" t="s">
        <v>1807</v>
      </c>
      <c r="F533" s="661" t="s">
        <v>3257</v>
      </c>
      <c r="G533" s="616"/>
      <c r="H533" s="655"/>
      <c r="J533" s="607" t="s">
        <v>2757</v>
      </c>
    </row>
    <row r="534" spans="2:10" s="607" customFormat="1" ht="15.75" customHeight="1">
      <c r="B534" s="617" t="str">
        <f t="shared" si="8"/>
        <v>The CIE calculation method is selected</v>
      </c>
      <c r="C534" s="601" t="s">
        <v>1777</v>
      </c>
      <c r="D534" s="601" t="s">
        <v>1857</v>
      </c>
      <c r="E534" s="601" t="s">
        <v>1808</v>
      </c>
      <c r="F534" s="661" t="s">
        <v>3258</v>
      </c>
      <c r="G534" s="616"/>
      <c r="H534" s="655"/>
      <c r="J534" s="607" t="s">
        <v>2757</v>
      </c>
    </row>
    <row r="535" spans="2:10" s="607" customFormat="1" ht="15.75" customHeight="1">
      <c r="B535" s="617" t="str">
        <f t="shared" si="8"/>
        <v>Both calculation methods are selected</v>
      </c>
      <c r="C535" s="601" t="s">
        <v>1778</v>
      </c>
      <c r="D535" s="601" t="s">
        <v>1858</v>
      </c>
      <c r="E535" s="601" t="s">
        <v>1809</v>
      </c>
      <c r="F535" s="661" t="s">
        <v>3259</v>
      </c>
      <c r="G535" s="616"/>
      <c r="H535" s="655"/>
      <c r="J535" s="607" t="s">
        <v>2757</v>
      </c>
    </row>
    <row r="536" spans="2:10" s="607" customFormat="1" ht="15.75" customHeight="1">
      <c r="B536" s="617" t="str">
        <f t="shared" si="8"/>
        <v>No calculation method is selected</v>
      </c>
      <c r="C536" s="601" t="s">
        <v>1796</v>
      </c>
      <c r="D536" s="601" t="s">
        <v>1859</v>
      </c>
      <c r="E536" s="601" t="s">
        <v>1810</v>
      </c>
      <c r="F536" s="661" t="s">
        <v>3260</v>
      </c>
      <c r="G536" s="616"/>
      <c r="H536" s="655"/>
      <c r="J536" s="607" t="s">
        <v>2757</v>
      </c>
    </row>
    <row r="537" spans="2:10" s="607" customFormat="1" ht="15.75" customHeight="1">
      <c r="B537" s="617" t="str">
        <f t="shared" si="8"/>
        <v>You have entered all lighting targets for the IES method</v>
      </c>
      <c r="C537" s="601" t="s">
        <v>1784</v>
      </c>
      <c r="D537" s="601" t="s">
        <v>1860</v>
      </c>
      <c r="E537" s="601" t="s">
        <v>1811</v>
      </c>
      <c r="F537" s="661" t="s">
        <v>3261</v>
      </c>
      <c r="G537" s="616"/>
      <c r="H537" s="655"/>
      <c r="J537" s="607" t="s">
        <v>2758</v>
      </c>
    </row>
    <row r="538" spans="2:10" s="607" customFormat="1" ht="15.75" customHeight="1">
      <c r="B538" s="617" t="str">
        <f t="shared" si="8"/>
        <v>You have NOT completed the lighting targets for the IES method</v>
      </c>
      <c r="C538" s="601" t="s">
        <v>1783</v>
      </c>
      <c r="D538" s="601" t="s">
        <v>1861</v>
      </c>
      <c r="E538" s="601" t="s">
        <v>1812</v>
      </c>
      <c r="F538" s="661" t="s">
        <v>3262</v>
      </c>
      <c r="G538" s="616"/>
      <c r="H538" s="655"/>
      <c r="J538" s="607" t="s">
        <v>2758</v>
      </c>
    </row>
    <row r="539" spans="2:10" s="607" customFormat="1" ht="15.75" customHeight="1">
      <c r="B539" s="617" t="str">
        <f t="shared" si="8"/>
        <v>You have entered all lighting targets for the CIE method</v>
      </c>
      <c r="C539" s="601" t="s">
        <v>1785</v>
      </c>
      <c r="D539" s="601" t="s">
        <v>1862</v>
      </c>
      <c r="E539" s="601" t="s">
        <v>1813</v>
      </c>
      <c r="F539" s="661" t="s">
        <v>3263</v>
      </c>
      <c r="G539" s="616"/>
      <c r="H539" s="655"/>
      <c r="J539" s="607" t="s">
        <v>2759</v>
      </c>
    </row>
    <row r="540" spans="2:10" s="607" customFormat="1" ht="15.75" customHeight="1">
      <c r="B540" s="617" t="str">
        <f t="shared" si="8"/>
        <v>You have NOT completed the lighting targets for the CIE method</v>
      </c>
      <c r="C540" s="601" t="s">
        <v>1782</v>
      </c>
      <c r="D540" s="601" t="s">
        <v>1863</v>
      </c>
      <c r="E540" s="601" t="s">
        <v>1814</v>
      </c>
      <c r="F540" s="661" t="s">
        <v>3264</v>
      </c>
      <c r="G540" s="616"/>
      <c r="H540" s="655"/>
      <c r="J540" s="607" t="s">
        <v>2759</v>
      </c>
    </row>
    <row r="541" spans="2:10" s="607" customFormat="1" ht="15.75" customHeight="1">
      <c r="B541" s="617" t="str">
        <f t="shared" si="8"/>
        <v>A baseline fixture is selected</v>
      </c>
      <c r="C541" s="601" t="s">
        <v>1773</v>
      </c>
      <c r="D541" s="601" t="s">
        <v>1864</v>
      </c>
      <c r="E541" s="601" t="s">
        <v>1815</v>
      </c>
      <c r="F541" s="661" t="s">
        <v>3265</v>
      </c>
      <c r="G541" s="616"/>
      <c r="H541" s="655"/>
      <c r="J541" s="607" t="s">
        <v>2760</v>
      </c>
    </row>
    <row r="542" spans="2:10" s="607" customFormat="1" ht="15.75" customHeight="1">
      <c r="B542" s="617" t="str">
        <f t="shared" si="8"/>
        <v>No baseline fixture is selected</v>
      </c>
      <c r="C542" s="601" t="s">
        <v>1779</v>
      </c>
      <c r="D542" s="601" t="s">
        <v>1865</v>
      </c>
      <c r="E542" s="601" t="s">
        <v>1816</v>
      </c>
      <c r="F542" s="661" t="s">
        <v>3266</v>
      </c>
      <c r="G542" s="616"/>
      <c r="H542" s="655"/>
      <c r="J542" s="607" t="s">
        <v>2760</v>
      </c>
    </row>
    <row r="543" spans="2:10" s="607" customFormat="1" ht="15.75" customHeight="1">
      <c r="B543" s="617" t="str">
        <f t="shared" si="8"/>
        <v xml:space="preserve"> upgrade fixtures are selected</v>
      </c>
      <c r="C543" s="601" t="s">
        <v>1786</v>
      </c>
      <c r="D543" s="601" t="s">
        <v>1967</v>
      </c>
      <c r="E543" s="601" t="s">
        <v>1968</v>
      </c>
      <c r="F543" s="663" t="s">
        <v>3267</v>
      </c>
      <c r="G543" s="616"/>
      <c r="H543" s="655"/>
      <c r="J543" s="607" t="s">
        <v>2761</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1866</v>
      </c>
      <c r="E544" s="601" t="s">
        <v>1817</v>
      </c>
      <c r="F544" s="662" t="s">
        <v>3268</v>
      </c>
      <c r="G544" s="616"/>
      <c r="H544" s="655"/>
      <c r="J544" s="607" t="s">
        <v>2762</v>
      </c>
    </row>
    <row r="545" spans="2:10" s="607" customFormat="1" ht="15.75" customHeight="1">
      <c r="B545" s="617" t="str">
        <f t="shared" si="8"/>
        <v>Quick check:</v>
      </c>
      <c r="C545" s="603" t="s">
        <v>1771</v>
      </c>
      <c r="D545" s="601" t="s">
        <v>1867</v>
      </c>
      <c r="E545" s="601" t="s">
        <v>1818</v>
      </c>
      <c r="F545" s="661" t="s">
        <v>3269</v>
      </c>
      <c r="G545" s="616"/>
      <c r="H545" s="655"/>
      <c r="J545" s="607" t="s">
        <v>2763</v>
      </c>
    </row>
    <row r="546" spans="2:10" s="607" customFormat="1" ht="15.75" customHeight="1">
      <c r="B546" s="617" t="str">
        <f t="shared" si="8"/>
        <v>Review All Inputs</v>
      </c>
      <c r="C546" s="603" t="s">
        <v>1774</v>
      </c>
      <c r="D546" s="601" t="s">
        <v>1868</v>
      </c>
      <c r="E546" s="601" t="s">
        <v>1819</v>
      </c>
      <c r="F546" s="661" t="s">
        <v>3270</v>
      </c>
      <c r="G546" s="616"/>
      <c r="H546" s="655"/>
      <c r="J546" s="607" t="s">
        <v>2764</v>
      </c>
    </row>
    <row r="547" spans="2:10" s="607" customFormat="1" ht="15.75" customHeight="1">
      <c r="B547" s="617" t="str">
        <f t="shared" si="8"/>
        <v>Currently selected fixtures:</v>
      </c>
      <c r="C547" s="603" t="s">
        <v>1745</v>
      </c>
      <c r="D547" s="601" t="s">
        <v>1869</v>
      </c>
      <c r="E547" s="601" t="s">
        <v>1820</v>
      </c>
      <c r="F547" s="661" t="s">
        <v>3271</v>
      </c>
      <c r="G547" s="616"/>
      <c r="H547" s="655"/>
      <c r="J547" s="607" t="s">
        <v>2765</v>
      </c>
    </row>
    <row r="548" spans="2:10" s="607" customFormat="1" ht="15.75" customHeight="1">
      <c r="B548" s="617" t="str">
        <f t="shared" si="8"/>
        <v>Select one of the fixtures from the list below. To edit the fixture assumptions, find the fixture in the table below</v>
      </c>
      <c r="C548" s="603" t="s">
        <v>1749</v>
      </c>
      <c r="D548" s="601" t="s">
        <v>1870</v>
      </c>
      <c r="E548" s="601" t="s">
        <v>1821</v>
      </c>
      <c r="F548" s="662" t="s">
        <v>3272</v>
      </c>
      <c r="G548" s="616"/>
      <c r="H548" s="655"/>
      <c r="J548" s="607" t="s">
        <v>2766</v>
      </c>
    </row>
    <row r="549" spans="2:10" s="607" customFormat="1" ht="15.75" customHeight="1">
      <c r="B549" s="617" t="str">
        <f t="shared" si="8"/>
        <v>Baseline Fixture Summary</v>
      </c>
      <c r="C549" s="603" t="s">
        <v>1748</v>
      </c>
      <c r="D549" s="601" t="s">
        <v>1871</v>
      </c>
      <c r="E549" s="601" t="s">
        <v>1822</v>
      </c>
      <c r="F549" s="661" t="s">
        <v>3273</v>
      </c>
      <c r="G549" s="616"/>
      <c r="H549" s="655"/>
    </row>
    <row r="550" spans="2:10" s="607" customFormat="1" ht="15.75" customHeight="1">
      <c r="B550" s="617" t="str">
        <f t="shared" si="8"/>
        <v>Describe Road</v>
      </c>
      <c r="C550" s="603" t="s">
        <v>1790</v>
      </c>
      <c r="D550" s="601" t="s">
        <v>1872</v>
      </c>
      <c r="E550" s="601" t="s">
        <v>1823</v>
      </c>
      <c r="F550" s="661" t="s">
        <v>3312</v>
      </c>
      <c r="G550" s="616"/>
      <c r="H550" s="655"/>
    </row>
    <row r="551" spans="2:10" s="607" customFormat="1" ht="15.75" customHeight="1">
      <c r="B551" s="617" t="str">
        <f t="shared" si="8"/>
        <v>Set Lighting Targets</v>
      </c>
      <c r="C551" s="603" t="s">
        <v>1791</v>
      </c>
      <c r="D551" s="601" t="s">
        <v>1873</v>
      </c>
      <c r="E551" s="601" t="s">
        <v>1824</v>
      </c>
      <c r="F551" s="661" t="s">
        <v>3305</v>
      </c>
      <c r="G551" s="616"/>
      <c r="H551" s="655"/>
    </row>
    <row r="552" spans="2:10" s="607" customFormat="1" ht="15.75" customHeight="1">
      <c r="B552" s="617" t="str">
        <f t="shared" si="8"/>
        <v>Choose Fixtures</v>
      </c>
      <c r="C552" s="603" t="s">
        <v>1792</v>
      </c>
      <c r="D552" s="601" t="s">
        <v>1874</v>
      </c>
      <c r="E552" s="601" t="s">
        <v>1825</v>
      </c>
      <c r="F552" s="661" t="s">
        <v>3311</v>
      </c>
      <c r="G552" s="616"/>
      <c r="H552" s="655"/>
    </row>
    <row r="553" spans="2:10" s="607" customFormat="1" ht="15.75" customHeight="1">
      <c r="B553" s="617" t="str">
        <f t="shared" si="8"/>
        <v>Identify Costs</v>
      </c>
      <c r="C553" s="603" t="s">
        <v>1793</v>
      </c>
      <c r="D553" s="601" t="s">
        <v>1875</v>
      </c>
      <c r="E553" s="601" t="s">
        <v>1826</v>
      </c>
      <c r="F553" s="661" t="s">
        <v>3310</v>
      </c>
      <c r="G553" s="616"/>
      <c r="H553" s="655"/>
    </row>
    <row r="554" spans="2:10" s="607" customFormat="1" ht="15.75" customHeight="1">
      <c r="B554" s="617" t="str">
        <f t="shared" si="8"/>
        <v>Confirm Inputs</v>
      </c>
      <c r="C554" s="603" t="s">
        <v>1768</v>
      </c>
      <c r="D554" s="601" t="s">
        <v>1876</v>
      </c>
      <c r="E554" s="601" t="s">
        <v>1827</v>
      </c>
      <c r="F554" s="661" t="s">
        <v>3274</v>
      </c>
      <c r="G554" s="616"/>
      <c r="H554" s="655"/>
      <c r="J554" s="607" t="s">
        <v>2767</v>
      </c>
    </row>
    <row r="555" spans="2:10" ht="15.75" customHeight="1">
      <c r="B555" s="617" t="str">
        <f t="shared" si="8"/>
        <v>Add a fixture</v>
      </c>
      <c r="C555" s="623" t="s">
        <v>1725</v>
      </c>
      <c r="D555" s="601" t="s">
        <v>1969</v>
      </c>
      <c r="E555" s="602" t="s">
        <v>1970</v>
      </c>
      <c r="F555" s="661" t="s">
        <v>3275</v>
      </c>
    </row>
    <row r="556" spans="2:10" ht="15.75" customHeight="1">
      <c r="B556" s="617" t="str">
        <f t="shared" si="8"/>
        <v>Delete a Fixture</v>
      </c>
      <c r="C556" s="601" t="s">
        <v>581</v>
      </c>
      <c r="D556" s="601" t="s">
        <v>833</v>
      </c>
      <c r="E556" s="601" t="s">
        <v>1602</v>
      </c>
      <c r="F556" s="662" t="s">
        <v>3276</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3277</v>
      </c>
      <c r="J557" s="610" t="s">
        <v>2768</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3278</v>
      </c>
      <c r="J558" s="610" t="s">
        <v>2769</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3306</v>
      </c>
      <c r="J559" s="610" t="s">
        <v>1997</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1971</v>
      </c>
      <c r="E560" s="605" t="s">
        <v>1971</v>
      </c>
      <c r="F560" s="661" t="s">
        <v>3326</v>
      </c>
      <c r="J560" s="610" t="s">
        <v>1998</v>
      </c>
    </row>
    <row r="561" spans="2:9" ht="15.75" customHeight="1">
      <c r="B561" s="617" t="str">
        <f>INDEX(C561:G561,MATCH($B$11,$C$11:$G$11,0))</f>
        <v>You're missing an input on the Road Geometry tab. Please fix it and try again!</v>
      </c>
      <c r="C561" s="624" t="s">
        <v>1974</v>
      </c>
      <c r="D561" s="605" t="s">
        <v>1975</v>
      </c>
      <c r="E561" s="605" t="s">
        <v>1975</v>
      </c>
      <c r="F561" s="666" t="s">
        <v>3279</v>
      </c>
      <c r="I561" s="610" t="s">
        <v>1999</v>
      </c>
    </row>
    <row r="562" spans="2:9" ht="15.75" customHeight="1">
      <c r="B562" s="617" t="str">
        <f>INDEX(C562:G562,MATCH($B$11,$C$11:$G$11,0))</f>
        <v>Upload Complete</v>
      </c>
      <c r="C562" s="614" t="s">
        <v>1988</v>
      </c>
      <c r="D562" s="615" t="s">
        <v>1989</v>
      </c>
      <c r="E562" s="615" t="s">
        <v>1990</v>
      </c>
      <c r="F562" s="661" t="s">
        <v>3280</v>
      </c>
      <c r="I562" s="610" t="s">
        <v>2000</v>
      </c>
    </row>
    <row r="563" spans="2:9" ht="15.75" customHeight="1">
      <c r="B563" s="617" t="str">
        <f t="shared" ref="B563:B577" si="9">INDEX(C563:G563,MATCH($B$11,$C$11:$G$11,0))</f>
        <v>Update Baseline View</v>
      </c>
      <c r="C563" s="601" t="s">
        <v>1273</v>
      </c>
      <c r="D563" s="601" t="s">
        <v>1407</v>
      </c>
      <c r="E563" s="602" t="s">
        <v>1556</v>
      </c>
      <c r="F563" s="662" t="s">
        <v>3281</v>
      </c>
    </row>
    <row r="564" spans="2:9" ht="15.75" customHeight="1">
      <c r="B564" s="617" t="str">
        <f t="shared" si="9"/>
        <v>Update Upgrade View</v>
      </c>
      <c r="C564" s="601" t="s">
        <v>1274</v>
      </c>
      <c r="D564" s="601" t="s">
        <v>1408</v>
      </c>
      <c r="E564" s="602" t="s">
        <v>1557</v>
      </c>
      <c r="F564" s="663" t="s">
        <v>3307</v>
      </c>
    </row>
    <row r="565" spans="2:9" ht="15.75" customHeight="1">
      <c r="B565" s="617" t="str">
        <f t="shared" si="9"/>
        <v xml:space="preserve">Calculate Scenario Results </v>
      </c>
      <c r="C565" s="601" t="s">
        <v>1148</v>
      </c>
      <c r="D565" s="601" t="s">
        <v>1220</v>
      </c>
      <c r="E565" s="601" t="s">
        <v>1244</v>
      </c>
      <c r="F565" s="661" t="s">
        <v>3282</v>
      </c>
    </row>
    <row r="566" spans="2:9" ht="15.75" customHeight="1">
      <c r="B566" s="617" t="str">
        <f>INDEX(C566:G566,MATCH($B$11,$C$11:$G$11,0))</f>
        <v>General Costs</v>
      </c>
      <c r="C566" s="605" t="s">
        <v>86</v>
      </c>
      <c r="D566" s="605" t="s">
        <v>1971</v>
      </c>
      <c r="E566" s="605" t="s">
        <v>1971</v>
      </c>
      <c r="F566" s="661" t="s">
        <v>3283</v>
      </c>
    </row>
    <row r="567" spans="2:9" ht="15.75" customHeight="1">
      <c r="B567" s="617" t="str">
        <f t="shared" si="9"/>
        <v>Fixture Costs</v>
      </c>
      <c r="C567" s="605" t="s">
        <v>1765</v>
      </c>
      <c r="D567" s="605" t="s">
        <v>1971</v>
      </c>
      <c r="E567" s="605" t="s">
        <v>1971</v>
      </c>
      <c r="F567" s="661" t="s">
        <v>3284</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1971</v>
      </c>
      <c r="E568" s="605" t="s">
        <v>1971</v>
      </c>
      <c r="F568" s="661" t="s">
        <v>3285</v>
      </c>
    </row>
    <row r="569" spans="2:9" ht="15.75" customHeight="1">
      <c r="B569" s="617" t="str">
        <f t="shared" si="9"/>
        <v>1) Add files to list below</v>
      </c>
      <c r="C569" s="601" t="s">
        <v>1751</v>
      </c>
      <c r="D569" s="601" t="s">
        <v>1752</v>
      </c>
      <c r="E569" s="601" t="s">
        <v>1753</v>
      </c>
      <c r="F569" s="661" t="s">
        <v>3286</v>
      </c>
    </row>
    <row r="570" spans="2:9" ht="15.75" customHeight="1">
      <c r="B570" s="617" t="str">
        <f t="shared" si="9"/>
        <v>2) Begin upload of IES files listed below</v>
      </c>
      <c r="C570" s="601" t="s">
        <v>1756</v>
      </c>
      <c r="D570" s="601" t="s">
        <v>1754</v>
      </c>
      <c r="E570" s="601" t="s">
        <v>1755</v>
      </c>
      <c r="F570" s="661" t="s">
        <v>3287</v>
      </c>
    </row>
    <row r="571" spans="2:9" ht="15.75" customHeight="1">
      <c r="B571" s="617" t="str">
        <f t="shared" si="9"/>
        <v>Error log</v>
      </c>
      <c r="C571" s="601" t="s">
        <v>1048</v>
      </c>
      <c r="D571" s="605" t="s">
        <v>1971</v>
      </c>
      <c r="E571" s="605" t="s">
        <v>1971</v>
      </c>
      <c r="F571" s="661" t="s">
        <v>3288</v>
      </c>
    </row>
    <row r="572" spans="2:9" ht="15.75" customHeight="1">
      <c r="B572" s="617" t="str">
        <f t="shared" si="9"/>
        <v>Do you want to delete the data on the Results page?</v>
      </c>
      <c r="C572" s="601" t="s">
        <v>511</v>
      </c>
      <c r="D572" s="601" t="s">
        <v>828</v>
      </c>
      <c r="E572" s="602" t="s">
        <v>1001</v>
      </c>
      <c r="F572" s="662" t="s">
        <v>3289</v>
      </c>
    </row>
    <row r="573" spans="2:9" ht="15.75" customHeight="1">
      <c r="B573" s="617" t="str">
        <f t="shared" si="9"/>
        <v>Delete Results?</v>
      </c>
      <c r="C573" s="601" t="s">
        <v>512</v>
      </c>
      <c r="D573" s="601" t="s">
        <v>829</v>
      </c>
      <c r="E573" s="602" t="s">
        <v>1600</v>
      </c>
      <c r="F573" s="662" t="s">
        <v>3290</v>
      </c>
    </row>
    <row r="574" spans="2:9" ht="15.75" customHeight="1">
      <c r="B574" s="617" t="str">
        <f t="shared" si="9"/>
        <v>Status...</v>
      </c>
      <c r="C574" s="615" t="s">
        <v>2785</v>
      </c>
      <c r="D574" s="615" t="s">
        <v>2787</v>
      </c>
      <c r="E574" s="615" t="s">
        <v>2788</v>
      </c>
      <c r="F574" s="615" t="s">
        <v>3291</v>
      </c>
    </row>
    <row r="575" spans="2:9" ht="15.75" customHeight="1">
      <c r="B575" s="617" t="str">
        <f t="shared" si="9"/>
        <v>Performing calculations, please wait...</v>
      </c>
      <c r="C575" s="615" t="s">
        <v>2784</v>
      </c>
      <c r="D575" s="615" t="s">
        <v>2790</v>
      </c>
      <c r="E575" s="615" t="s">
        <v>2789</v>
      </c>
      <c r="F575" s="615" t="s">
        <v>3292</v>
      </c>
    </row>
    <row r="576" spans="2:9" ht="15.75" customHeight="1">
      <c r="B576" s="617" t="str">
        <f t="shared" si="9"/>
        <v>Uploading fixtures, please wait…</v>
      </c>
      <c r="C576" s="615" t="s">
        <v>2786</v>
      </c>
      <c r="D576" s="615" t="s">
        <v>2792</v>
      </c>
      <c r="E576" s="615" t="s">
        <v>2791</v>
      </c>
      <c r="F576" s="615" t="s">
        <v>3293</v>
      </c>
    </row>
    <row r="577" spans="2:6" ht="15.75" customHeight="1">
      <c r="B577" s="617" t="str">
        <f t="shared" si="9"/>
        <v>The annual increase in nominal price of electricity.</v>
      </c>
      <c r="C577" s="615" t="s">
        <v>3332</v>
      </c>
      <c r="D577" s="692" t="s">
        <v>3334</v>
      </c>
      <c r="E577" s="692" t="s">
        <v>3335</v>
      </c>
      <c r="F577" s="692" t="s">
        <v>3333</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3300</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1794</v>
      </c>
      <c r="B113" t="s">
        <v>1795</v>
      </c>
    </row>
    <row r="114" spans="1:2">
      <c r="A114" t="s">
        <v>1959</v>
      </c>
      <c r="B114" t="s">
        <v>1960</v>
      </c>
    </row>
    <row r="115" spans="1:2">
      <c r="B115" t="s">
        <v>1961</v>
      </c>
    </row>
    <row r="116" spans="1:2">
      <c r="B116" t="s">
        <v>1962</v>
      </c>
    </row>
    <row r="117" spans="1:2">
      <c r="A117" t="s">
        <v>1963</v>
      </c>
      <c r="B117" t="s">
        <v>1964</v>
      </c>
    </row>
    <row r="118" spans="1:2">
      <c r="A118" t="s">
        <v>1972</v>
      </c>
      <c r="B118" t="s">
        <v>1973</v>
      </c>
    </row>
    <row r="119" spans="1:2">
      <c r="A119" t="s">
        <v>1976</v>
      </c>
      <c r="B119" t="s">
        <v>1977</v>
      </c>
    </row>
    <row r="120" spans="1:2">
      <c r="B120" t="s">
        <v>1978</v>
      </c>
    </row>
    <row r="121" spans="1:2">
      <c r="B121" t="s">
        <v>1981</v>
      </c>
    </row>
    <row r="122" spans="1:2">
      <c r="B122" t="s">
        <v>1982</v>
      </c>
    </row>
    <row r="123" spans="1:2">
      <c r="B123" t="s">
        <v>1987</v>
      </c>
    </row>
    <row r="124" spans="1:2">
      <c r="B124" t="s">
        <v>1991</v>
      </c>
    </row>
    <row r="125" spans="1:2">
      <c r="B125" t="s">
        <v>1992</v>
      </c>
    </row>
    <row r="126" spans="1:2">
      <c r="A126" t="s">
        <v>1993</v>
      </c>
      <c r="B126" t="s">
        <v>1994</v>
      </c>
    </row>
    <row r="127" spans="1:2">
      <c r="B127" t="s">
        <v>1996</v>
      </c>
    </row>
    <row r="129" spans="1:2">
      <c r="B129" t="s">
        <v>1979</v>
      </c>
    </row>
    <row r="130" spans="1:2">
      <c r="B130" t="s">
        <v>1980</v>
      </c>
    </row>
    <row r="131" spans="1:2">
      <c r="A131" t="s">
        <v>2773</v>
      </c>
      <c r="B131" t="s">
        <v>2774</v>
      </c>
    </row>
    <row r="132" spans="1:2">
      <c r="A132" t="s">
        <v>2775</v>
      </c>
      <c r="B132" t="s">
        <v>2776</v>
      </c>
    </row>
    <row r="133" spans="1:2">
      <c r="A133" t="s">
        <v>2777</v>
      </c>
      <c r="B133" t="s">
        <v>2779</v>
      </c>
    </row>
    <row r="134" spans="1:2">
      <c r="B134" t="s">
        <v>1079</v>
      </c>
    </row>
    <row r="135" spans="1:2">
      <c r="B135" t="s">
        <v>2780</v>
      </c>
    </row>
    <row r="136" spans="1:2">
      <c r="B136" t="s">
        <v>2781</v>
      </c>
    </row>
    <row r="137" spans="1:2">
      <c r="A137" t="s">
        <v>2782</v>
      </c>
      <c r="B137" t="s">
        <v>2783</v>
      </c>
    </row>
    <row r="138" spans="1:2">
      <c r="B138" t="s">
        <v>2793</v>
      </c>
    </row>
    <row r="139" spans="1:2">
      <c r="B139" t="s">
        <v>2794</v>
      </c>
    </row>
    <row r="140" spans="1:2">
      <c r="B140" t="s">
        <v>2795</v>
      </c>
    </row>
    <row r="141" spans="1:2">
      <c r="A141" t="s">
        <v>3298</v>
      </c>
      <c r="B141" t="s">
        <v>3299</v>
      </c>
    </row>
    <row r="142" spans="1:2">
      <c r="A142" t="s">
        <v>3300</v>
      </c>
      <c r="B142" t="s">
        <v>3301</v>
      </c>
    </row>
    <row r="143" spans="1:2">
      <c r="A143" s="481" t="s">
        <v>3336</v>
      </c>
      <c r="B143" s="481" t="s">
        <v>3337</v>
      </c>
    </row>
    <row r="144" spans="1:2">
      <c r="B144" s="481" t="s">
        <v>3338</v>
      </c>
    </row>
    <row r="145" spans="2:2">
      <c r="B145" s="481" t="s">
        <v>3339</v>
      </c>
    </row>
    <row r="146" spans="2:2">
      <c r="B146" t="s">
        <v>3340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3345</v>
      </c>
      <c r="D4" s="404" t="s">
        <v>66</v>
      </c>
      <c r="E4" s="414">
        <v>91</v>
      </c>
      <c r="F4" s="405">
        <v>28.571428571428573</v>
      </c>
      <c r="G4" s="414">
        <v>4</v>
      </c>
      <c r="H4" s="405">
        <v>4</v>
      </c>
      <c r="I4" s="405"/>
      <c r="J4" s="405">
        <v>1</v>
      </c>
      <c r="K4" s="422" t="s">
        <v>1246</v>
      </c>
      <c r="L4" s="405">
        <v>10</v>
      </c>
      <c r="M4" s="405">
        <v>35</v>
      </c>
      <c r="N4" s="405">
        <v>2.5</v>
      </c>
      <c r="O4" s="405">
        <v>3</v>
      </c>
      <c r="P4" s="405">
        <v>0.69000000000000006</v>
      </c>
    </row>
    <row r="5" spans="2:16">
      <c r="B5" s="412" t="s">
        <v>1995</v>
      </c>
      <c r="C5" s="412" t="s">
        <v>3345</v>
      </c>
      <c r="D5" s="412" t="s">
        <v>66</v>
      </c>
      <c r="E5" s="415">
        <v>91</v>
      </c>
      <c r="F5" s="418">
        <v>28.571428571428573</v>
      </c>
      <c r="G5" s="415">
        <v>4</v>
      </c>
      <c r="H5" s="418">
        <v>4</v>
      </c>
      <c r="I5" s="418"/>
      <c r="J5" s="418">
        <v>1</v>
      </c>
      <c r="K5" s="423" t="s">
        <v>1246</v>
      </c>
      <c r="L5" s="418">
        <v>10</v>
      </c>
      <c r="M5" s="418">
        <v>35</v>
      </c>
      <c r="N5" s="418">
        <v>2.5</v>
      </c>
      <c r="O5" s="418">
        <v>3</v>
      </c>
      <c r="P5" s="418">
        <v>0.69000000000000006</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3345</v>
      </c>
      <c r="D4" s="625" t="s">
        <v>66</v>
      </c>
      <c r="E4" s="626">
        <v>91</v>
      </c>
      <c r="F4" s="627">
        <v>398.58</v>
      </c>
      <c r="G4" s="627">
        <v>11388</v>
      </c>
    </row>
    <row r="5" spans="2:7">
      <c r="B5" s="412" t="s">
        <v>1995</v>
      </c>
      <c r="C5" s="412" t="s">
        <v>3345</v>
      </c>
      <c r="D5" s="412" t="s">
        <v>66</v>
      </c>
      <c r="E5" s="415">
        <v>91</v>
      </c>
      <c r="F5" s="418">
        <v>398.58</v>
      </c>
      <c r="G5" s="418">
        <v>11388</v>
      </c>
    </row>
    <row r="12" spans="2:7">
      <c r="B12" s="294"/>
      <c r="C12" s="294"/>
      <c r="D12" s="294"/>
      <c r="E12" s="416"/>
      <c r="F12" s="406"/>
      <c r="G12" s="406"/>
    </row>
  </sheetData>
  <sortState ref="B5:G6">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3345</v>
      </c>
      <c r="D4" s="625" t="s">
        <v>66</v>
      </c>
      <c r="E4" s="626">
        <v>91</v>
      </c>
      <c r="F4" s="627">
        <v>9.4449011816568067</v>
      </c>
      <c r="G4" s="627">
        <v>4.5401723145088004</v>
      </c>
      <c r="H4" s="627">
        <v>15.418829076716726</v>
      </c>
      <c r="I4" s="627">
        <v>2.0802957525365744</v>
      </c>
      <c r="J4" s="627">
        <v>6</v>
      </c>
      <c r="K4" s="627">
        <v>6</v>
      </c>
      <c r="L4" s="628">
        <v>1</v>
      </c>
      <c r="M4" s="450"/>
      <c r="N4" s="450"/>
      <c r="O4" s="450" t="s">
        <v>1316</v>
      </c>
      <c r="P4" s="450" t="s">
        <v>1317</v>
      </c>
      <c r="Q4" s="450" t="s">
        <v>1316</v>
      </c>
      <c r="R4" s="450" t="s">
        <v>1317</v>
      </c>
      <c r="S4" s="450">
        <v>398.58</v>
      </c>
      <c r="T4" s="425">
        <v>398.58</v>
      </c>
    </row>
    <row r="5" spans="2:30">
      <c r="B5" s="412" t="s">
        <v>1995</v>
      </c>
      <c r="C5" s="412" t="s">
        <v>3345</v>
      </c>
      <c r="D5" s="412" t="s">
        <v>66</v>
      </c>
      <c r="E5" s="415">
        <v>91</v>
      </c>
      <c r="F5" s="418">
        <v>9.4449011816568067</v>
      </c>
      <c r="G5" s="418">
        <v>4.5401723145088004</v>
      </c>
      <c r="H5" s="418">
        <v>15.418829076716726</v>
      </c>
      <c r="I5" s="418">
        <v>2.0802957525365744</v>
      </c>
      <c r="J5" s="418">
        <v>6</v>
      </c>
      <c r="K5" s="418">
        <v>6</v>
      </c>
      <c r="L5" s="412">
        <v>1</v>
      </c>
      <c r="M5" s="450"/>
      <c r="N5" s="450"/>
      <c r="O5" s="450">
        <f t="shared" ref="O5:O14" si="0">IF($L5=1,$E5,NA())</f>
        <v>91</v>
      </c>
      <c r="P5" s="450" t="e">
        <f t="shared" ref="P5:P14" si="1">IF(AND($L5=0,$L5&lt;&gt;""),$E5,NA())</f>
        <v>#N/A</v>
      </c>
      <c r="Q5" s="450">
        <f t="shared" ref="Q5:Q40" si="2">IF(L5=1,F5,NA())</f>
        <v>9.4449011816568067</v>
      </c>
      <c r="R5" s="450" t="e">
        <f t="shared" ref="R5:R14" si="3">IF(P5&lt;&gt;"",F5,NA())</f>
        <v>#N/A</v>
      </c>
      <c r="S5" s="450">
        <v>398.58</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5:S6">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3345</v>
      </c>
      <c r="D4" s="625" t="s">
        <v>66</v>
      </c>
      <c r="E4" s="626">
        <v>91</v>
      </c>
      <c r="F4" s="627">
        <v>0.66123351443113476</v>
      </c>
      <c r="G4" s="627">
        <v>0.37528948185867272</v>
      </c>
      <c r="H4" s="627">
        <v>0.78301243228045658</v>
      </c>
      <c r="I4" s="627">
        <v>1.7619292476737822</v>
      </c>
      <c r="J4" s="627">
        <v>2.0864225354850872</v>
      </c>
      <c r="K4" s="627">
        <v>0.6</v>
      </c>
      <c r="L4" s="627">
        <v>3</v>
      </c>
      <c r="M4" s="627">
        <v>6</v>
      </c>
      <c r="N4" s="628">
        <v>1</v>
      </c>
      <c r="R4" s="450">
        <v>398.58</v>
      </c>
    </row>
    <row r="5" spans="2:26">
      <c r="B5" s="412" t="s">
        <v>1995</v>
      </c>
      <c r="C5" s="412" t="s">
        <v>3345</v>
      </c>
      <c r="D5" s="412" t="s">
        <v>66</v>
      </c>
      <c r="E5" s="415">
        <v>91</v>
      </c>
      <c r="F5" s="418">
        <v>0.66123351443113476</v>
      </c>
      <c r="G5" s="418">
        <v>0.37528948185867272</v>
      </c>
      <c r="H5" s="418">
        <v>0.78301243228045658</v>
      </c>
      <c r="I5" s="418">
        <v>1.7619292476737822</v>
      </c>
      <c r="J5" s="418">
        <v>2.0864225354850872</v>
      </c>
      <c r="K5" s="418">
        <v>0.6</v>
      </c>
      <c r="L5" s="418">
        <v>3</v>
      </c>
      <c r="M5" s="418">
        <v>6</v>
      </c>
      <c r="N5" s="415">
        <v>1</v>
      </c>
      <c r="R5" s="450">
        <v>398.58</v>
      </c>
      <c r="S5" s="450">
        <f>IF($N5=1,$E5,NA())</f>
        <v>91</v>
      </c>
      <c r="T5" s="450" t="e">
        <f>IF(AND($N5=0,$N5&lt;&gt;""),$E5,NA())</f>
        <v>#N/A</v>
      </c>
      <c r="U5" s="450">
        <f>IF($N5=1,$F5,NA())</f>
        <v>0.66123351443113476</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5:R6">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3345</v>
      </c>
      <c r="D4" s="625" t="s">
        <v>66</v>
      </c>
      <c r="E4" s="626">
        <v>91</v>
      </c>
      <c r="F4" s="677">
        <v>0</v>
      </c>
      <c r="G4" s="677">
        <v>64.86</v>
      </c>
      <c r="H4" s="677"/>
      <c r="I4" s="677"/>
      <c r="J4" s="627"/>
    </row>
    <row r="5" spans="2:10">
      <c r="B5" s="412" t="s">
        <v>1995</v>
      </c>
      <c r="C5" s="412" t="s">
        <v>3345</v>
      </c>
      <c r="D5" s="412" t="s">
        <v>66</v>
      </c>
      <c r="E5" s="415">
        <v>91</v>
      </c>
      <c r="F5" s="678">
        <v>600</v>
      </c>
      <c r="G5" s="678">
        <v>64.86</v>
      </c>
      <c r="H5" s="678">
        <v>600</v>
      </c>
      <c r="I5" s="678">
        <v>0.14000000000000001</v>
      </c>
      <c r="J5" s="418">
        <v>4225.352112676057</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3345</v>
      </c>
      <c r="D4" s="625" t="s">
        <v>66</v>
      </c>
      <c r="E4" s="626">
        <v>91</v>
      </c>
      <c r="F4" s="679">
        <v>0</v>
      </c>
      <c r="G4" s="679">
        <v>64.23</v>
      </c>
      <c r="H4" s="679">
        <v>127.83</v>
      </c>
      <c r="I4" s="679">
        <v>190.82</v>
      </c>
      <c r="J4" s="679">
        <v>253.2</v>
      </c>
      <c r="K4" s="679">
        <v>314.97000000000003</v>
      </c>
      <c r="L4" s="679">
        <v>376.14</v>
      </c>
      <c r="M4" s="679">
        <v>436.71</v>
      </c>
      <c r="N4" s="679">
        <v>496.7</v>
      </c>
      <c r="O4" s="679">
        <v>556.11</v>
      </c>
      <c r="P4" s="679">
        <v>614.94000000000005</v>
      </c>
      <c r="Q4" s="679">
        <v>673.19</v>
      </c>
      <c r="R4" s="679">
        <v>730.89</v>
      </c>
      <c r="S4" s="679">
        <v>788.02</v>
      </c>
      <c r="T4" s="679">
        <v>844.6</v>
      </c>
      <c r="U4" s="679">
        <v>900.63</v>
      </c>
      <c r="V4" s="679">
        <v>956.11</v>
      </c>
      <c r="W4" s="679">
        <v>1011.06</v>
      </c>
      <c r="X4" s="679">
        <v>1065.47</v>
      </c>
      <c r="Y4" s="679">
        <v>1119.3499999999999</v>
      </c>
      <c r="Z4" s="679">
        <v>1172.71</v>
      </c>
      <c r="AB4" s="503">
        <v>398.58</v>
      </c>
      <c r="AC4" s="425"/>
    </row>
    <row r="5" spans="2:29">
      <c r="B5" s="412" t="s">
        <v>1995</v>
      </c>
      <c r="C5" s="412" t="s">
        <v>3345</v>
      </c>
      <c r="D5" s="412" t="s">
        <v>66</v>
      </c>
      <c r="E5" s="415">
        <v>91</v>
      </c>
      <c r="F5" s="678">
        <v>600</v>
      </c>
      <c r="G5" s="678">
        <v>664.23</v>
      </c>
      <c r="H5" s="678">
        <v>727.83</v>
      </c>
      <c r="I5" s="678">
        <v>790.82</v>
      </c>
      <c r="J5" s="678">
        <v>853.2</v>
      </c>
      <c r="K5" s="678">
        <v>914.97</v>
      </c>
      <c r="L5" s="678">
        <v>976.14</v>
      </c>
      <c r="M5" s="678">
        <v>1036.71</v>
      </c>
      <c r="N5" s="678">
        <v>1096.7</v>
      </c>
      <c r="O5" s="678">
        <v>1156.1099999999999</v>
      </c>
      <c r="P5" s="678">
        <v>1214.94</v>
      </c>
      <c r="Q5" s="678">
        <v>1273.19</v>
      </c>
      <c r="R5" s="678">
        <v>1330.89</v>
      </c>
      <c r="S5" s="678">
        <v>1388.02</v>
      </c>
      <c r="T5" s="678">
        <v>1444.6</v>
      </c>
      <c r="U5" s="678">
        <v>1500.63</v>
      </c>
      <c r="V5" s="678">
        <v>1556.11</v>
      </c>
      <c r="W5" s="678">
        <v>1611.06</v>
      </c>
      <c r="X5" s="678">
        <v>1665.47</v>
      </c>
      <c r="Y5" s="678">
        <v>1719.35</v>
      </c>
      <c r="Z5" s="678">
        <v>1772.71</v>
      </c>
      <c r="AB5" s="503">
        <v>398.58</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5:AB6">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3345</v>
      </c>
      <c r="D4" s="625" t="s">
        <v>66</v>
      </c>
      <c r="E4" s="626">
        <v>91</v>
      </c>
      <c r="F4" s="629"/>
      <c r="G4" s="629"/>
      <c r="H4" s="629"/>
      <c r="I4" s="629"/>
      <c r="J4" s="629"/>
      <c r="K4" s="629"/>
      <c r="L4" s="629"/>
      <c r="M4" s="629"/>
      <c r="N4" s="629"/>
      <c r="O4" s="629"/>
      <c r="P4" s="629"/>
      <c r="Q4" s="629"/>
      <c r="R4" s="629"/>
      <c r="S4" s="629"/>
      <c r="T4" s="629"/>
      <c r="U4" s="629"/>
      <c r="V4" s="629"/>
      <c r="W4" s="629"/>
      <c r="X4" s="629"/>
      <c r="Y4" s="629"/>
      <c r="AA4" s="450">
        <v>398.58</v>
      </c>
      <c r="AB4" s="425"/>
    </row>
    <row r="5" spans="1:28" s="450" customFormat="1">
      <c r="A5" s="387"/>
      <c r="B5" s="412" t="s">
        <v>1995</v>
      </c>
      <c r="C5" s="412" t="s">
        <v>3345</v>
      </c>
      <c r="D5" s="412" t="s">
        <v>66</v>
      </c>
      <c r="E5" s="415">
        <v>91</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398.58</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5:AA6">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200</vt:i4>
      </vt:variant>
    </vt:vector>
  </HeadingPairs>
  <TitlesOfParts>
    <vt:vector size="233"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2014-12-23T21:44:59Z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