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6-Photometric Test Data\"/>
    </mc:Choice>
  </mc:AlternateContent>
  <xr:revisionPtr revIDLastSave="0" documentId="13_ncr:1_{626E409E-1BBA-4B2A-9AC8-227CEB135A46}" xr6:coauthVersionLast="36" xr6:coauthVersionMax="36" xr10:uidLastSave="{00000000-0000-0000-0000-000000000000}"/>
  <bookViews>
    <workbookView xWindow="0" yWindow="460" windowWidth="33600" windowHeight="20540" activeTab="1" xr2:uid="{00000000-000D-0000-FFFF-FFFF00000000}"/>
  </bookViews>
  <sheets>
    <sheet name="test01" sheetId="2" r:id="rId1"/>
    <sheet name="test02" sheetId="3" r:id="rId2"/>
    <sheet name="12&quot;_4x COB_scratch" sheetId="11" state="hidden" r:id="rId3"/>
    <sheet name="test03" sheetId="13" r:id="rId4"/>
    <sheet name="metadata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1" l="1"/>
  <c r="G3" i="11"/>
  <c r="G2" i="11"/>
  <c r="J22" i="3"/>
  <c r="J21" i="3"/>
  <c r="J20" i="3"/>
  <c r="J5" i="3"/>
  <c r="J4" i="3"/>
  <c r="J3" i="3"/>
  <c r="J5" i="2"/>
  <c r="J4" i="2"/>
  <c r="J3" i="2"/>
</calcChain>
</file>

<file path=xl/sharedStrings.xml><?xml version="1.0" encoding="utf-8"?>
<sst xmlns="http://schemas.openxmlformats.org/spreadsheetml/2006/main" count="50" uniqueCount="34">
  <si>
    <t>Target Wall, Warehouse</t>
  </si>
  <si>
    <t>MAX</t>
  </si>
  <si>
    <t>4'x6' Illiumination Plane</t>
  </si>
  <si>
    <t>MIN</t>
  </si>
  <si>
    <t>Full 6-light unit, 1825 optics at 18" distance</t>
  </si>
  <si>
    <t>AVG</t>
  </si>
  <si>
    <t>Data are PPFD 400-700nm</t>
  </si>
  <si>
    <t>Includes far red unit at 19.8V 1.5A</t>
  </si>
  <si>
    <t>Single far red unit only, 1825 optic</t>
  </si>
  <si>
    <t xml:space="preserve">Data are PPFD 701-780nm </t>
  </si>
  <si>
    <t>Unit tested at 19.8V 1.5A</t>
  </si>
  <si>
    <t>Khatod 1825 round optic</t>
  </si>
  <si>
    <t>4x COB design, as displayed in image, 18" from target wall</t>
  </si>
  <si>
    <t>Date Created</t>
  </si>
  <si>
    <t>Author</t>
  </si>
  <si>
    <t>Tim Savas</t>
  </si>
  <si>
    <t>Description</t>
  </si>
  <si>
    <t>Tab</t>
  </si>
  <si>
    <t>Design</t>
  </si>
  <si>
    <t>Single far red LED unit test and full 6-light assembly test</t>
  </si>
  <si>
    <t>test01</t>
  </si>
  <si>
    <t>test02</t>
  </si>
  <si>
    <t>Tab describes far red LED unit with 1825 optic at 18" from target wall</t>
  </si>
  <si>
    <t>single far red LED</t>
  </si>
  <si>
    <t>6 COB (2x3) on 12" heatsink, including far red, 2 warm white, 3 cool white</t>
  </si>
  <si>
    <t>Tab describes 6 COB including far red, with 1825 optic, at 18" from target wall; first plot shows full PAR range, second plot shows far red range</t>
  </si>
  <si>
    <t>Sunrise Measurement</t>
  </si>
  <si>
    <t>2019-03-29 8:12 a.m.</t>
  </si>
  <si>
    <t>Location: MIT Bates warehouse lot</t>
  </si>
  <si>
    <t>Far red (701-780nm): 6.83 µmol/m2/s</t>
  </si>
  <si>
    <t>PPFD (400-700nm): 174.72 µmol/m2/s</t>
  </si>
  <si>
    <t>test03</t>
  </si>
  <si>
    <t>Tab describes a single data point taken outdoors during sunrise, for far red comparison.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</si>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</sst>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yyyy\-mm\-dd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b/>
      <sz val="9"/>
      <name val="Arial"/>
    </font>
    <font>
      <sz val="14"/>
      <color rgb="FF000000"/>
      <name val="Arial"/>
    </font>
    <font>
      <sz val="8"/>
      <name val="Arial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" fontId="2" fillId="0" borderId="0" xfId="0" applyNumberFormat="1" applyFont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" fontId="3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10" fillId="0" borderId="10" xfId="0" applyFont="1" applyBorder="1" applyAlignment="1"/>
    <xf numFmtId="0" fontId="10" fillId="0" borderId="11" xfId="0" applyFont="1" applyBorder="1" applyAlignment="1"/>
    <xf numFmtId="0" fontId="9" fillId="2" borderId="12" xfId="0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13" xfId="0" applyFont="1" applyBorder="1" applyAlignment="1"/>
    <xf numFmtId="0" fontId="9" fillId="2" borderId="14" xfId="0" applyFont="1" applyFill="1" applyBorder="1" applyAlignment="1">
      <alignment horizontal="left"/>
    </xf>
    <xf numFmtId="0" fontId="10" fillId="0" borderId="15" xfId="0" applyFont="1" applyBorder="1" applyAlignment="1"/>
    <xf numFmtId="0" fontId="10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8"/>
  <sheetViews>
    <sheetView workbookViewId="0">
      <selection activeCell="N3" sqref="N1:XFD1048576"/>
    </sheetView>
  </sheetViews>
  <sheetFormatPr defaultColWidth="0" defaultRowHeight="15.75" customHeight="1" zeroHeight="1" x14ac:dyDescent="0.25"/>
  <cols>
    <col min="1" max="1" width="14.453125" customWidth="1"/>
    <col min="2" max="12" width="7.36328125" customWidth="1"/>
    <col min="13" max="13" width="14.453125" customWidth="1"/>
    <col min="14" max="14" width="0" hidden="1" customWidth="1"/>
    <col min="15" max="16384" width="14.453125" hidden="1"/>
  </cols>
  <sheetData>
    <row r="1" spans="1:14" ht="12.5" x14ac:dyDescent="0.25">
      <c r="A1" s="1"/>
      <c r="M1" s="2"/>
      <c r="N1" s="3"/>
    </row>
    <row r="2" spans="1:14" ht="12.5" x14ac:dyDescent="0.25">
      <c r="A2" s="1"/>
      <c r="M2" s="2"/>
      <c r="N2" s="3"/>
    </row>
    <row r="3" spans="1:14" ht="17.5" x14ac:dyDescent="0.35">
      <c r="A3" s="1"/>
      <c r="B3" s="4" t="s">
        <v>0</v>
      </c>
      <c r="I3" s="5" t="s">
        <v>1</v>
      </c>
      <c r="J3" s="6">
        <f>MAX(B9:L15)</f>
        <v>66.216999999999999</v>
      </c>
      <c r="M3" s="2"/>
      <c r="N3" s="3"/>
    </row>
    <row r="4" spans="1:14" ht="17.5" x14ac:dyDescent="0.35">
      <c r="A4" s="1"/>
      <c r="B4" s="4" t="s">
        <v>2</v>
      </c>
      <c r="I4" s="5" t="s">
        <v>3</v>
      </c>
      <c r="J4" s="6">
        <f>MIN(B9:L15)</f>
        <v>0.64429999999999998</v>
      </c>
      <c r="M4" s="2"/>
      <c r="N4" s="3"/>
    </row>
    <row r="5" spans="1:14" ht="17.5" x14ac:dyDescent="0.35">
      <c r="A5" s="1"/>
      <c r="B5" s="4" t="s">
        <v>8</v>
      </c>
      <c r="I5" s="5" t="s">
        <v>5</v>
      </c>
      <c r="J5" s="6">
        <f>AVERAGE(B9:L15)</f>
        <v>23.836801298701303</v>
      </c>
      <c r="M5" s="2"/>
      <c r="N5" s="3"/>
    </row>
    <row r="6" spans="1:14" ht="17.5" x14ac:dyDescent="0.35">
      <c r="A6" s="1"/>
      <c r="B6" s="4" t="s">
        <v>9</v>
      </c>
      <c r="M6" s="2"/>
      <c r="N6" s="3"/>
    </row>
    <row r="7" spans="1:14" ht="17.5" x14ac:dyDescent="0.35">
      <c r="A7" s="1"/>
      <c r="B7" s="4" t="s">
        <v>10</v>
      </c>
      <c r="M7" s="2"/>
      <c r="N7" s="3"/>
    </row>
    <row r="8" spans="1:14" ht="37.5" customHeight="1" x14ac:dyDescent="0.2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25">
      <c r="A9" s="1"/>
      <c r="B9" s="10">
        <v>0.80330000000000001</v>
      </c>
      <c r="C9" s="11">
        <v>1.8158000000000001</v>
      </c>
      <c r="D9" s="11">
        <v>5.9603000000000002</v>
      </c>
      <c r="E9" s="11">
        <v>12.961</v>
      </c>
      <c r="F9" s="11">
        <v>23.856000000000002</v>
      </c>
      <c r="G9" s="11">
        <v>28.689</v>
      </c>
      <c r="H9" s="11">
        <v>23.033999999999999</v>
      </c>
      <c r="I9" s="11">
        <v>12.962999999999999</v>
      </c>
      <c r="J9" s="11">
        <v>5.3724999999999996</v>
      </c>
      <c r="K9" s="11">
        <v>1.6525000000000001</v>
      </c>
      <c r="L9" s="12">
        <v>0.86509999999999998</v>
      </c>
    </row>
    <row r="10" spans="1:14" ht="37.5" customHeight="1" x14ac:dyDescent="0.25">
      <c r="A10" s="1"/>
      <c r="B10" s="13">
        <v>0.97240000000000004</v>
      </c>
      <c r="C10" s="15">
        <v>4.1475</v>
      </c>
      <c r="D10" s="15">
        <v>14.907999999999999</v>
      </c>
      <c r="E10" s="15">
        <v>35.18</v>
      </c>
      <c r="F10" s="15">
        <v>42.17</v>
      </c>
      <c r="G10" s="15">
        <v>43.484999999999999</v>
      </c>
      <c r="H10" s="15">
        <v>48.167999999999999</v>
      </c>
      <c r="I10" s="15">
        <v>35.965000000000003</v>
      </c>
      <c r="J10" s="15">
        <v>15.004</v>
      </c>
      <c r="K10" s="15">
        <v>4.2226999999999997</v>
      </c>
      <c r="L10" s="17">
        <v>0.98050000000000004</v>
      </c>
    </row>
    <row r="11" spans="1:14" ht="37.5" customHeight="1" x14ac:dyDescent="0.25">
      <c r="A11" s="1"/>
      <c r="B11" s="13">
        <v>1.39</v>
      </c>
      <c r="C11" s="15">
        <v>7.7226999999999997</v>
      </c>
      <c r="D11" s="15">
        <v>29.82</v>
      </c>
      <c r="E11" s="15">
        <v>45.02</v>
      </c>
      <c r="F11" s="15">
        <v>54.454000000000001</v>
      </c>
      <c r="G11" s="15">
        <v>62.997999999999998</v>
      </c>
      <c r="H11" s="15">
        <v>63.808999999999997</v>
      </c>
      <c r="I11" s="15">
        <v>55.872999999999998</v>
      </c>
      <c r="J11" s="15">
        <v>24.135999999999999</v>
      </c>
      <c r="K11" s="15">
        <v>6.8883999999999999</v>
      </c>
      <c r="L11" s="17">
        <v>1.2764</v>
      </c>
    </row>
    <row r="12" spans="1:14" ht="37.5" customHeight="1" x14ac:dyDescent="0.3">
      <c r="A12" s="1"/>
      <c r="B12" s="13">
        <v>1.66</v>
      </c>
      <c r="C12" s="15">
        <v>8.5244999999999997</v>
      </c>
      <c r="D12" s="15">
        <v>28.183</v>
      </c>
      <c r="E12" s="15">
        <v>47.195</v>
      </c>
      <c r="F12" s="15">
        <v>57.241999999999997</v>
      </c>
      <c r="G12" s="15">
        <v>64.36</v>
      </c>
      <c r="H12" s="15">
        <v>65.165000000000006</v>
      </c>
      <c r="I12" s="15">
        <v>54.478999999999999</v>
      </c>
      <c r="J12" s="15">
        <v>30.849</v>
      </c>
      <c r="K12" s="15">
        <v>7.8836000000000004</v>
      </c>
      <c r="L12" s="17">
        <v>1.4229000000000001</v>
      </c>
      <c r="M12" s="5"/>
      <c r="N12" s="18"/>
    </row>
    <row r="13" spans="1:14" ht="37.5" customHeight="1" x14ac:dyDescent="0.3">
      <c r="A13" s="1"/>
      <c r="B13" s="13">
        <v>1.3456999999999999</v>
      </c>
      <c r="C13" s="15">
        <v>8.0732999999999997</v>
      </c>
      <c r="D13" s="15">
        <v>26.632000000000001</v>
      </c>
      <c r="E13" s="15">
        <v>41.99</v>
      </c>
      <c r="F13" s="15">
        <v>56.948999999999998</v>
      </c>
      <c r="G13" s="15">
        <v>66.216999999999999</v>
      </c>
      <c r="H13" s="15">
        <v>64.81</v>
      </c>
      <c r="I13" s="15">
        <v>55.146000000000001</v>
      </c>
      <c r="J13" s="15">
        <v>25.731000000000002</v>
      </c>
      <c r="K13" s="15">
        <v>6.383</v>
      </c>
      <c r="L13" s="17">
        <v>1.2314000000000001</v>
      </c>
      <c r="M13" s="5"/>
      <c r="N13" s="18"/>
    </row>
    <row r="14" spans="1:14" ht="37.5" customHeight="1" x14ac:dyDescent="0.3">
      <c r="A14" s="1"/>
      <c r="B14" s="13">
        <v>0.81030000000000002</v>
      </c>
      <c r="C14" s="15">
        <v>3.6074999999999999</v>
      </c>
      <c r="D14" s="15">
        <v>17.797000000000001</v>
      </c>
      <c r="E14" s="15">
        <v>34.286999999999999</v>
      </c>
      <c r="F14" s="15">
        <v>50.8</v>
      </c>
      <c r="G14" s="15">
        <v>56.524000000000001</v>
      </c>
      <c r="H14" s="15">
        <v>51.81</v>
      </c>
      <c r="I14" s="15">
        <v>36.682000000000002</v>
      </c>
      <c r="J14" s="15">
        <v>13.519</v>
      </c>
      <c r="K14" s="15">
        <v>4.0986000000000002</v>
      </c>
      <c r="L14" s="17">
        <v>1.0658000000000001</v>
      </c>
      <c r="M14" s="5"/>
      <c r="N14" s="18"/>
    </row>
    <row r="15" spans="1:14" ht="37.5" customHeight="1" x14ac:dyDescent="0.3">
      <c r="A15" s="1"/>
      <c r="B15" s="20">
        <v>0.64429999999999998</v>
      </c>
      <c r="C15" s="22">
        <v>1.6193</v>
      </c>
      <c r="D15" s="22">
        <v>4.8612000000000002</v>
      </c>
      <c r="E15" s="22">
        <v>13.403</v>
      </c>
      <c r="F15" s="22">
        <v>27.135000000000002</v>
      </c>
      <c r="G15" s="22">
        <v>32.649000000000001</v>
      </c>
      <c r="H15" s="22">
        <v>27.815999999999999</v>
      </c>
      <c r="I15" s="22">
        <v>10.983000000000001</v>
      </c>
      <c r="J15" s="22">
        <v>4.9145000000000003</v>
      </c>
      <c r="K15" s="22">
        <v>1.5215000000000001</v>
      </c>
      <c r="L15" s="24">
        <v>0.85019999999999996</v>
      </c>
      <c r="M15" s="5"/>
      <c r="N15" s="18"/>
    </row>
    <row r="16" spans="1:14" ht="13" x14ac:dyDescent="0.3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hidden="1" x14ac:dyDescent="0.3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3" hidden="1" x14ac:dyDescent="0.3">
      <c r="A18" s="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18"/>
    </row>
  </sheetData>
  <conditionalFormatting sqref="B8:L15">
    <cfRule type="colorScale" priority="1">
      <colorScale>
        <cfvo type="min"/>
        <cfvo type="max"/>
        <color rgb="FFFFFFFF"/>
        <color rgb="FFCC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"/>
  <sheetViews>
    <sheetView tabSelected="1" workbookViewId="0">
      <selection activeCell="K18" sqref="K18"/>
    </sheetView>
  </sheetViews>
  <sheetFormatPr defaultColWidth="0" defaultRowHeight="15.75" customHeight="1" zeroHeight="1" x14ac:dyDescent="0.25"/>
  <cols>
    <col min="1" max="1" width="14.453125" customWidth="1"/>
    <col min="2" max="12" width="7.36328125" customWidth="1"/>
    <col min="13" max="13" width="14.453125" customWidth="1"/>
    <col min="14" max="14" width="0" hidden="1" customWidth="1"/>
    <col min="15" max="16384" width="14.453125" hidden="1"/>
  </cols>
  <sheetData>
    <row r="1" spans="1:14" ht="12.5" x14ac:dyDescent="0.25">
      <c r="A1" s="1"/>
      <c r="M1" s="2"/>
      <c r="N1" s="3"/>
    </row>
    <row r="2" spans="1:14" ht="12.5" x14ac:dyDescent="0.25">
      <c r="A2" s="1"/>
      <c r="M2" s="2"/>
      <c r="N2" s="3"/>
    </row>
    <row r="3" spans="1:14" ht="17.5" x14ac:dyDescent="0.35">
      <c r="A3" s="1"/>
      <c r="B3" s="4" t="s">
        <v>0</v>
      </c>
      <c r="I3" s="5" t="s">
        <v>1</v>
      </c>
      <c r="J3" s="6">
        <f>MAX(B9:L15)</f>
        <v>1375.3</v>
      </c>
      <c r="M3" s="2"/>
      <c r="N3" s="3"/>
    </row>
    <row r="4" spans="1:14" ht="17.5" x14ac:dyDescent="0.35">
      <c r="A4" s="1"/>
      <c r="B4" s="4" t="s">
        <v>2</v>
      </c>
      <c r="I4" s="5" t="s">
        <v>3</v>
      </c>
      <c r="J4" s="6">
        <f>MIN(B9:L15)</f>
        <v>9.6974</v>
      </c>
      <c r="M4" s="2"/>
      <c r="N4" s="3"/>
    </row>
    <row r="5" spans="1:14" ht="17.5" x14ac:dyDescent="0.35">
      <c r="A5" s="1"/>
      <c r="B5" s="4" t="s">
        <v>4</v>
      </c>
      <c r="I5" s="5" t="s">
        <v>5</v>
      </c>
      <c r="J5" s="6">
        <f>AVERAGE(B9:L15)</f>
        <v>485.19381038961041</v>
      </c>
      <c r="M5" s="2"/>
      <c r="N5" s="3"/>
    </row>
    <row r="6" spans="1:14" ht="17.5" x14ac:dyDescent="0.35">
      <c r="A6" s="1"/>
      <c r="B6" s="7" t="s">
        <v>6</v>
      </c>
      <c r="M6" s="2"/>
      <c r="N6" s="3"/>
    </row>
    <row r="7" spans="1:14" ht="17.5" x14ac:dyDescent="0.35">
      <c r="A7" s="1"/>
      <c r="B7" s="7" t="s">
        <v>7</v>
      </c>
      <c r="M7" s="2"/>
      <c r="N7" s="3"/>
    </row>
    <row r="8" spans="1:14" ht="37.5" customHeight="1" x14ac:dyDescent="0.25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ht="37.5" customHeight="1" x14ac:dyDescent="0.25">
      <c r="A9" s="1"/>
      <c r="B9" s="9">
        <v>10.823</v>
      </c>
      <c r="C9" s="14">
        <v>20.808</v>
      </c>
      <c r="D9" s="14">
        <v>81.632999999999996</v>
      </c>
      <c r="E9" s="14">
        <v>252.25</v>
      </c>
      <c r="F9" s="14">
        <v>515.28</v>
      </c>
      <c r="G9" s="14">
        <v>594.59</v>
      </c>
      <c r="H9" s="14">
        <v>528.02</v>
      </c>
      <c r="I9" s="14">
        <v>313.48</v>
      </c>
      <c r="J9" s="14">
        <v>135.78</v>
      </c>
      <c r="K9" s="14">
        <v>48.881</v>
      </c>
      <c r="L9" s="16">
        <v>23.219000000000001</v>
      </c>
    </row>
    <row r="10" spans="1:14" ht="37.5" customHeight="1" x14ac:dyDescent="0.25">
      <c r="A10" s="1"/>
      <c r="B10" s="19">
        <v>12.763999999999999</v>
      </c>
      <c r="C10" s="21">
        <v>39.689</v>
      </c>
      <c r="D10" s="21">
        <v>222.84</v>
      </c>
      <c r="E10" s="21">
        <v>656.98</v>
      </c>
      <c r="F10" s="21">
        <v>1080.5999999999999</v>
      </c>
      <c r="G10" s="21">
        <v>1110.5999999999999</v>
      </c>
      <c r="H10" s="21">
        <v>1001.3</v>
      </c>
      <c r="I10" s="23">
        <v>629.66999999999996</v>
      </c>
      <c r="J10" s="21">
        <v>315.64</v>
      </c>
      <c r="K10" s="21">
        <v>89.111999999999995</v>
      </c>
      <c r="L10" s="25">
        <v>35.368000000000002</v>
      </c>
    </row>
    <row r="11" spans="1:14" ht="37.5" customHeight="1" x14ac:dyDescent="0.25">
      <c r="A11" s="1"/>
      <c r="B11" s="19">
        <v>14.727</v>
      </c>
      <c r="C11" s="21">
        <v>68.677000000000007</v>
      </c>
      <c r="D11" s="21">
        <v>392.17</v>
      </c>
      <c r="E11" s="21">
        <v>1103.7</v>
      </c>
      <c r="F11" s="21">
        <v>1298.4000000000001</v>
      </c>
      <c r="G11" s="21">
        <v>1313.9</v>
      </c>
      <c r="H11" s="21">
        <v>1262.5999999999999</v>
      </c>
      <c r="I11" s="21">
        <v>995.01</v>
      </c>
      <c r="J11" s="21">
        <v>443.98</v>
      </c>
      <c r="K11" s="21">
        <v>141.28</v>
      </c>
      <c r="L11" s="25">
        <v>51.95</v>
      </c>
    </row>
    <row r="12" spans="1:14" ht="37.5" customHeight="1" x14ac:dyDescent="0.3">
      <c r="A12" s="1"/>
      <c r="B12" s="19">
        <v>15.13</v>
      </c>
      <c r="C12" s="21">
        <v>82.588999999999999</v>
      </c>
      <c r="D12" s="21">
        <v>456.41</v>
      </c>
      <c r="E12" s="21">
        <v>1179.4000000000001</v>
      </c>
      <c r="F12" s="21">
        <v>1375.3</v>
      </c>
      <c r="G12" s="21">
        <v>1364</v>
      </c>
      <c r="H12" s="21">
        <v>1323.1</v>
      </c>
      <c r="I12" s="21">
        <v>1110.9000000000001</v>
      </c>
      <c r="J12" s="21">
        <v>515.86</v>
      </c>
      <c r="K12" s="21">
        <v>176.62</v>
      </c>
      <c r="L12" s="25">
        <v>46.735999999999997</v>
      </c>
      <c r="M12" s="5"/>
      <c r="N12" s="18"/>
    </row>
    <row r="13" spans="1:14" ht="37.5" customHeight="1" x14ac:dyDescent="0.3">
      <c r="A13" s="1"/>
      <c r="B13" s="19">
        <v>14.404999999999999</v>
      </c>
      <c r="C13" s="21">
        <v>70.974999999999994</v>
      </c>
      <c r="D13" s="21">
        <v>367.24</v>
      </c>
      <c r="E13" s="21">
        <v>1125.9000000000001</v>
      </c>
      <c r="F13" s="21">
        <v>1314.4</v>
      </c>
      <c r="G13" s="21">
        <v>1357</v>
      </c>
      <c r="H13" s="21">
        <v>1304.3</v>
      </c>
      <c r="I13" s="21">
        <v>1039.0999999999999</v>
      </c>
      <c r="J13" s="21">
        <v>435.02</v>
      </c>
      <c r="K13" s="21">
        <v>167.95</v>
      </c>
      <c r="L13" s="25">
        <v>40.244999999999997</v>
      </c>
      <c r="M13" s="5"/>
      <c r="N13" s="18"/>
    </row>
    <row r="14" spans="1:14" ht="37.5" customHeight="1" x14ac:dyDescent="0.3">
      <c r="A14" s="1"/>
      <c r="B14" s="19">
        <v>10.67</v>
      </c>
      <c r="C14" s="21">
        <v>31.201000000000001</v>
      </c>
      <c r="D14" s="21">
        <v>189.26</v>
      </c>
      <c r="E14" s="21">
        <v>683.53</v>
      </c>
      <c r="F14" s="21">
        <v>1103.8</v>
      </c>
      <c r="G14" s="21">
        <v>1140</v>
      </c>
      <c r="H14" s="21">
        <v>1069.8</v>
      </c>
      <c r="I14" s="21">
        <v>691.01</v>
      </c>
      <c r="J14" s="21">
        <v>252.03</v>
      </c>
      <c r="K14" s="21">
        <v>99.055999999999997</v>
      </c>
      <c r="L14" s="25">
        <v>34.341000000000001</v>
      </c>
      <c r="M14" s="5"/>
      <c r="N14" s="18"/>
    </row>
    <row r="15" spans="1:14" ht="37.5" customHeight="1" x14ac:dyDescent="0.3">
      <c r="A15" s="1"/>
      <c r="B15" s="27">
        <v>9.6974</v>
      </c>
      <c r="C15" s="28">
        <v>15.298999999999999</v>
      </c>
      <c r="D15" s="28">
        <v>65.88</v>
      </c>
      <c r="E15" s="28">
        <v>252.59</v>
      </c>
      <c r="F15" s="28">
        <v>480.55</v>
      </c>
      <c r="G15" s="28">
        <v>565.34</v>
      </c>
      <c r="H15" s="28">
        <v>503.94</v>
      </c>
      <c r="I15" s="28">
        <v>284.25</v>
      </c>
      <c r="J15" s="28">
        <v>118.33</v>
      </c>
      <c r="K15" s="28">
        <v>50.194000000000003</v>
      </c>
      <c r="L15" s="29">
        <v>20.853999999999999</v>
      </c>
      <c r="M15" s="5"/>
      <c r="N15" s="18"/>
    </row>
    <row r="16" spans="1:14" ht="13" x14ac:dyDescent="0.3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"/>
      <c r="N16" s="18"/>
    </row>
    <row r="17" spans="1:14" ht="13" x14ac:dyDescent="0.3">
      <c r="A17" s="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"/>
      <c r="N17" s="18"/>
    </row>
    <row r="18" spans="1:14" ht="12.5" x14ac:dyDescent="0.25">
      <c r="A18" s="1"/>
      <c r="M18" s="2"/>
      <c r="N18" s="3"/>
    </row>
    <row r="19" spans="1:14" ht="12.5" x14ac:dyDescent="0.25">
      <c r="A19" s="1"/>
      <c r="M19" s="2"/>
      <c r="N19" s="3"/>
    </row>
    <row r="20" spans="1:14" ht="17.5" x14ac:dyDescent="0.35">
      <c r="A20" s="1"/>
      <c r="B20" s="4"/>
      <c r="I20" s="5" t="s">
        <v>1</v>
      </c>
      <c r="J20" s="6">
        <f>MAX(B24:L30)</f>
        <v>139.78</v>
      </c>
      <c r="M20" s="2"/>
      <c r="N20" s="3"/>
    </row>
    <row r="21" spans="1:14" ht="17.5" x14ac:dyDescent="0.35">
      <c r="A21" s="1"/>
      <c r="B21" s="7" t="s">
        <v>6</v>
      </c>
      <c r="I21" s="5" t="s">
        <v>3</v>
      </c>
      <c r="J21" s="6">
        <f>MIN(B24:L30)</f>
        <v>0.83050000000000002</v>
      </c>
      <c r="M21" s="2"/>
      <c r="N21" s="3"/>
    </row>
    <row r="22" spans="1:14" ht="17.5" x14ac:dyDescent="0.35">
      <c r="A22" s="1"/>
      <c r="B22" s="7" t="s">
        <v>7</v>
      </c>
      <c r="I22" s="5" t="s">
        <v>5</v>
      </c>
      <c r="J22" s="6">
        <f>AVERAGE(B24:L30)</f>
        <v>42.645183116883118</v>
      </c>
      <c r="M22" s="2"/>
      <c r="N22" s="3"/>
    </row>
    <row r="23" spans="1:14" ht="37.5" customHeight="1" x14ac:dyDescent="0.25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4" ht="37.5" customHeight="1" x14ac:dyDescent="0.25">
      <c r="A24" s="1"/>
      <c r="B24" s="9">
        <v>0.89500000000000002</v>
      </c>
      <c r="C24" s="14">
        <v>1.4759</v>
      </c>
      <c r="D24" s="14">
        <v>4.9488000000000003</v>
      </c>
      <c r="E24" s="14">
        <v>16.189</v>
      </c>
      <c r="F24" s="14">
        <v>37.375999999999998</v>
      </c>
      <c r="G24" s="14">
        <v>45.78</v>
      </c>
      <c r="H24" s="14">
        <v>45.860999999999997</v>
      </c>
      <c r="I24" s="14">
        <v>31.103999999999999</v>
      </c>
      <c r="J24" s="14">
        <v>14.728999999999999</v>
      </c>
      <c r="K24" s="14">
        <v>6.1195000000000004</v>
      </c>
      <c r="L24" s="16">
        <v>3.3578000000000001</v>
      </c>
    </row>
    <row r="25" spans="1:14" ht="37.5" customHeight="1" x14ac:dyDescent="0.25">
      <c r="A25" s="1"/>
      <c r="B25" s="19">
        <v>1.0035000000000001</v>
      </c>
      <c r="C25" s="21">
        <v>2.4089</v>
      </c>
      <c r="D25" s="21">
        <v>13.987</v>
      </c>
      <c r="E25" s="21">
        <v>43.905000000000001</v>
      </c>
      <c r="F25" s="21">
        <v>79.966999999999999</v>
      </c>
      <c r="G25" s="21">
        <v>83.775999999999996</v>
      </c>
      <c r="H25" s="21">
        <v>78.959000000000003</v>
      </c>
      <c r="I25" s="23">
        <v>55.831000000000003</v>
      </c>
      <c r="J25" s="21">
        <v>37.106000000000002</v>
      </c>
      <c r="K25" s="21">
        <v>12.627000000000001</v>
      </c>
      <c r="L25" s="25">
        <v>5.5327999999999999</v>
      </c>
    </row>
    <row r="26" spans="1:14" ht="37.5" customHeight="1" x14ac:dyDescent="0.25">
      <c r="A26" s="1"/>
      <c r="B26" s="19">
        <v>1.1343000000000001</v>
      </c>
      <c r="C26" s="21">
        <v>3.8083999999999998</v>
      </c>
      <c r="D26" s="21">
        <v>23.654</v>
      </c>
      <c r="E26" s="21">
        <v>85.028999999999996</v>
      </c>
      <c r="F26" s="21">
        <v>113.18</v>
      </c>
      <c r="G26" s="21">
        <v>119.69</v>
      </c>
      <c r="H26" s="21">
        <v>111.45</v>
      </c>
      <c r="I26" s="21">
        <v>82.430999999999997</v>
      </c>
      <c r="J26" s="21">
        <v>50.113</v>
      </c>
      <c r="K26" s="21">
        <v>22.489000000000001</v>
      </c>
      <c r="L26" s="25">
        <v>8.6990999999999996</v>
      </c>
    </row>
    <row r="27" spans="1:14" ht="37.5" customHeight="1" x14ac:dyDescent="0.3">
      <c r="A27" s="1"/>
      <c r="B27" s="19">
        <v>1.1692</v>
      </c>
      <c r="C27" s="21">
        <v>4.3049999999999997</v>
      </c>
      <c r="D27" s="21">
        <v>26.873000000000001</v>
      </c>
      <c r="E27" s="21">
        <v>93.447000000000003</v>
      </c>
      <c r="F27" s="21">
        <v>135.84</v>
      </c>
      <c r="G27" s="21">
        <v>139.78</v>
      </c>
      <c r="H27" s="21">
        <v>130.15</v>
      </c>
      <c r="I27" s="21">
        <v>93.884</v>
      </c>
      <c r="J27" s="21">
        <v>56.323</v>
      </c>
      <c r="K27" s="21">
        <v>24.667999999999999</v>
      </c>
      <c r="L27" s="25">
        <v>7.9686000000000003</v>
      </c>
      <c r="M27" s="5"/>
      <c r="N27" s="18"/>
    </row>
    <row r="28" spans="1:14" ht="37.5" customHeight="1" x14ac:dyDescent="0.3">
      <c r="A28" s="1"/>
      <c r="B28" s="19">
        <v>1.1456</v>
      </c>
      <c r="C28" s="21">
        <v>3.6778</v>
      </c>
      <c r="D28" s="21">
        <v>20.890999999999998</v>
      </c>
      <c r="E28" s="21">
        <v>88.379000000000005</v>
      </c>
      <c r="F28" s="21">
        <v>121.27</v>
      </c>
      <c r="G28" s="21">
        <v>135.82</v>
      </c>
      <c r="H28" s="21">
        <v>129.19999999999999</v>
      </c>
      <c r="I28" s="21">
        <v>87.528999999999996</v>
      </c>
      <c r="J28" s="21">
        <v>49.619</v>
      </c>
      <c r="K28" s="21">
        <v>25.036000000000001</v>
      </c>
      <c r="L28" s="25">
        <v>6.9531999999999998</v>
      </c>
      <c r="M28" s="5"/>
      <c r="N28" s="18"/>
    </row>
    <row r="29" spans="1:14" ht="37.5" customHeight="1" x14ac:dyDescent="0.3">
      <c r="A29" s="1"/>
      <c r="B29" s="19">
        <v>0.90329999999999999</v>
      </c>
      <c r="C29" s="21">
        <v>1.8934</v>
      </c>
      <c r="D29" s="21">
        <v>10.648999999999999</v>
      </c>
      <c r="E29" s="21">
        <v>46.31</v>
      </c>
      <c r="F29" s="21">
        <v>92.040999999999997</v>
      </c>
      <c r="G29" s="21">
        <v>96.200999999999993</v>
      </c>
      <c r="H29" s="21">
        <v>89.340999999999994</v>
      </c>
      <c r="I29" s="21">
        <v>64.754000000000005</v>
      </c>
      <c r="J29" s="21">
        <v>31.111999999999998</v>
      </c>
      <c r="K29" s="21">
        <v>14.45</v>
      </c>
      <c r="L29" s="25">
        <v>6.0773999999999999</v>
      </c>
      <c r="M29" s="5"/>
      <c r="N29" s="18"/>
    </row>
    <row r="30" spans="1:14" ht="37.5" customHeight="1" x14ac:dyDescent="0.3">
      <c r="A30" s="1"/>
      <c r="B30" s="27">
        <v>0.83050000000000002</v>
      </c>
      <c r="C30" s="28">
        <v>1.1487000000000001</v>
      </c>
      <c r="D30" s="28">
        <v>3.2867999999999999</v>
      </c>
      <c r="E30" s="28">
        <v>14.484999999999999</v>
      </c>
      <c r="F30" s="28">
        <v>33.594999999999999</v>
      </c>
      <c r="G30" s="28">
        <v>45.414000000000001</v>
      </c>
      <c r="H30" s="28">
        <v>47.49</v>
      </c>
      <c r="I30" s="28">
        <v>31.850999999999999</v>
      </c>
      <c r="J30" s="28">
        <v>13.079000000000001</v>
      </c>
      <c r="K30" s="28">
        <v>7.1516999999999999</v>
      </c>
      <c r="L30" s="29">
        <v>3.0699000000000001</v>
      </c>
      <c r="M30" s="5"/>
      <c r="N30" s="18"/>
    </row>
    <row r="31" spans="1:14" ht="15.75" customHeight="1" x14ac:dyDescent="0.3">
      <c r="A31" s="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5"/>
      <c r="N31" s="18"/>
    </row>
    <row r="32" spans="1:14" ht="15.75" hidden="1" customHeight="1" x14ac:dyDescent="0.3">
      <c r="A32" s="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5"/>
      <c r="N32" s="18"/>
    </row>
    <row r="33" spans="1:14" ht="15.75" hidden="1" customHeight="1" x14ac:dyDescent="0.3">
      <c r="A33" s="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5"/>
      <c r="N33" s="18"/>
    </row>
  </sheetData>
  <conditionalFormatting sqref="B24:L33">
    <cfRule type="colorScale" priority="1">
      <colorScale>
        <cfvo type="min"/>
        <cfvo type="max"/>
        <color rgb="FFFFFFFF"/>
        <color rgb="FFCC0000"/>
      </colorScale>
    </cfRule>
  </conditionalFormatting>
  <conditionalFormatting sqref="B8:L15 B23:L33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4"/>
  <sheetViews>
    <sheetView workbookViewId="0"/>
  </sheetViews>
  <sheetFormatPr defaultColWidth="14.453125" defaultRowHeight="15.75" customHeight="1" x14ac:dyDescent="0.25"/>
  <cols>
    <col min="2" max="12" width="7.36328125" customWidth="1"/>
  </cols>
  <sheetData>
    <row r="1" spans="1:14" ht="12.5" x14ac:dyDescent="0.25">
      <c r="A1" s="1"/>
      <c r="M1" s="2"/>
      <c r="N1" s="3"/>
    </row>
    <row r="2" spans="1:14" ht="17.5" x14ac:dyDescent="0.35">
      <c r="A2" s="1"/>
      <c r="B2" s="4" t="s">
        <v>0</v>
      </c>
      <c r="F2" s="5" t="s">
        <v>1</v>
      </c>
      <c r="G2" s="6" t="e">
        <f>MAX(#REF!)</f>
        <v>#REF!</v>
      </c>
      <c r="M2" s="2"/>
      <c r="N2" s="3"/>
    </row>
    <row r="3" spans="1:14" ht="17.5" x14ac:dyDescent="0.35">
      <c r="A3" s="1"/>
      <c r="B3" s="4" t="s">
        <v>2</v>
      </c>
      <c r="F3" s="5" t="s">
        <v>3</v>
      </c>
      <c r="G3" s="6" t="e">
        <f>MIN(#REF!)</f>
        <v>#REF!</v>
      </c>
      <c r="M3" s="2"/>
      <c r="N3" s="3"/>
    </row>
    <row r="4" spans="1:14" ht="17.5" x14ac:dyDescent="0.35">
      <c r="A4" s="1"/>
      <c r="B4" s="4" t="s">
        <v>11</v>
      </c>
      <c r="F4" s="5" t="s">
        <v>5</v>
      </c>
      <c r="G4" s="6" t="e">
        <f>AVERAGE(#REF!)</f>
        <v>#REF!</v>
      </c>
      <c r="M4" s="2"/>
      <c r="N4" s="3"/>
    </row>
    <row r="5" spans="1:14" ht="17.5" x14ac:dyDescent="0.35">
      <c r="A5" s="1"/>
      <c r="B5" s="4" t="s">
        <v>12</v>
      </c>
      <c r="M5" s="2"/>
      <c r="N5" s="3"/>
    </row>
    <row r="6" spans="1:14" ht="37.5" customHeight="1" x14ac:dyDescent="0.25">
      <c r="A6" s="1"/>
    </row>
    <row r="7" spans="1:14" ht="37.5" customHeight="1" x14ac:dyDescent="0.25">
      <c r="A7" s="1"/>
      <c r="B7" s="33">
        <v>10.335000000000001</v>
      </c>
      <c r="C7" s="34">
        <v>16.042000000000002</v>
      </c>
      <c r="D7" s="34">
        <v>74.328000000000003</v>
      </c>
      <c r="E7" s="34">
        <v>252.27</v>
      </c>
      <c r="F7" s="34">
        <v>526.21</v>
      </c>
      <c r="G7" s="34">
        <v>676.25</v>
      </c>
      <c r="H7" s="34">
        <v>545.38</v>
      </c>
      <c r="I7" s="34">
        <v>264.95</v>
      </c>
      <c r="J7" s="34">
        <v>82.311000000000007</v>
      </c>
      <c r="K7" s="34">
        <v>21.103000000000002</v>
      </c>
      <c r="L7" s="35">
        <v>13.603999999999999</v>
      </c>
    </row>
    <row r="8" spans="1:14" ht="37.5" customHeight="1" x14ac:dyDescent="0.25">
      <c r="A8" s="1"/>
      <c r="B8" s="36">
        <v>11.502000000000001</v>
      </c>
      <c r="C8" s="37">
        <v>36.351999999999997</v>
      </c>
      <c r="D8" s="37">
        <v>219.58</v>
      </c>
      <c r="E8" s="37">
        <v>706.96</v>
      </c>
      <c r="F8" s="37">
        <v>1114.9000000000001</v>
      </c>
      <c r="G8" s="37">
        <v>1228</v>
      </c>
      <c r="H8" s="37">
        <v>1137.5999999999999</v>
      </c>
      <c r="I8" s="37">
        <v>709.09</v>
      </c>
      <c r="J8" s="37">
        <v>259.83999999999997</v>
      </c>
      <c r="K8" s="37">
        <v>55.609000000000002</v>
      </c>
      <c r="L8" s="38">
        <v>16.466999999999999</v>
      </c>
    </row>
    <row r="9" spans="1:14" ht="37.5" customHeight="1" x14ac:dyDescent="0.3">
      <c r="A9" s="1"/>
      <c r="B9" s="36">
        <v>13.084</v>
      </c>
      <c r="C9" s="37">
        <v>60.386000000000003</v>
      </c>
      <c r="D9" s="37">
        <v>374.99</v>
      </c>
      <c r="E9" s="37">
        <v>1062.3</v>
      </c>
      <c r="F9" s="37">
        <v>1306</v>
      </c>
      <c r="G9" s="37">
        <v>1383.3</v>
      </c>
      <c r="H9" s="37">
        <v>1331.4</v>
      </c>
      <c r="I9" s="37">
        <v>1126.5999999999999</v>
      </c>
      <c r="J9" s="37">
        <v>421.2</v>
      </c>
      <c r="K9" s="37">
        <v>103.96</v>
      </c>
      <c r="L9" s="38">
        <v>18.521999999999998</v>
      </c>
      <c r="M9" s="5"/>
      <c r="N9" s="18"/>
    </row>
    <row r="10" spans="1:14" ht="37.5" customHeight="1" x14ac:dyDescent="0.3">
      <c r="A10" s="1"/>
      <c r="B10" s="36">
        <v>14.048999999999999</v>
      </c>
      <c r="C10" s="37">
        <v>81.03</v>
      </c>
      <c r="D10" s="37">
        <v>455.69</v>
      </c>
      <c r="E10" s="37">
        <v>1135.2</v>
      </c>
      <c r="F10" s="37">
        <v>1368.5</v>
      </c>
      <c r="G10" s="37">
        <v>1406.9</v>
      </c>
      <c r="H10" s="37">
        <v>1372.8</v>
      </c>
      <c r="I10" s="37">
        <v>1161.7</v>
      </c>
      <c r="J10" s="37">
        <v>576.54</v>
      </c>
      <c r="K10" s="37">
        <v>130.91999999999999</v>
      </c>
      <c r="L10" s="38">
        <v>19.588000000000001</v>
      </c>
      <c r="M10" s="5"/>
      <c r="N10" s="18"/>
    </row>
    <row r="11" spans="1:14" ht="37.5" customHeight="1" x14ac:dyDescent="0.3">
      <c r="A11" s="1"/>
      <c r="B11" s="36">
        <v>14.569000000000001</v>
      </c>
      <c r="C11" s="37">
        <v>74.62</v>
      </c>
      <c r="D11" s="37">
        <v>407.17</v>
      </c>
      <c r="E11" s="37">
        <v>1034.4000000000001</v>
      </c>
      <c r="F11" s="37">
        <v>1326.4</v>
      </c>
      <c r="G11" s="37">
        <v>1342.4</v>
      </c>
      <c r="H11" s="37">
        <v>1313.3</v>
      </c>
      <c r="I11" s="37">
        <v>1105.5</v>
      </c>
      <c r="J11" s="37">
        <v>454.28</v>
      </c>
      <c r="K11" s="37">
        <v>119.4</v>
      </c>
      <c r="L11" s="38">
        <v>21.164999999999999</v>
      </c>
      <c r="M11" s="5"/>
      <c r="N11" s="18"/>
    </row>
    <row r="12" spans="1:14" ht="37.5" customHeight="1" x14ac:dyDescent="0.3">
      <c r="A12" s="1"/>
      <c r="B12" s="36">
        <v>10.818</v>
      </c>
      <c r="C12" s="37">
        <v>48.365000000000002</v>
      </c>
      <c r="D12" s="37">
        <v>244.95</v>
      </c>
      <c r="E12" s="37">
        <v>642.66</v>
      </c>
      <c r="F12" s="37">
        <v>1019.7</v>
      </c>
      <c r="G12" s="37">
        <v>1131.9000000000001</v>
      </c>
      <c r="H12" s="37">
        <v>1093.0999999999999</v>
      </c>
      <c r="I12" s="37">
        <v>667.14</v>
      </c>
      <c r="J12" s="37">
        <v>289.19</v>
      </c>
      <c r="K12" s="37">
        <v>76.664000000000001</v>
      </c>
      <c r="L12" s="38">
        <v>17.044</v>
      </c>
      <c r="M12" s="5"/>
      <c r="N12" s="18"/>
    </row>
    <row r="13" spans="1:14" ht="37.5" customHeight="1" x14ac:dyDescent="0.3">
      <c r="A13" s="1"/>
      <c r="B13" s="39">
        <v>9.8849</v>
      </c>
      <c r="C13" s="40">
        <v>22.111000000000001</v>
      </c>
      <c r="D13" s="40">
        <v>99.78</v>
      </c>
      <c r="E13" s="40">
        <v>298.01</v>
      </c>
      <c r="F13" s="40">
        <v>559.30999999999995</v>
      </c>
      <c r="G13" s="40">
        <v>658.26</v>
      </c>
      <c r="H13" s="40">
        <v>558.15</v>
      </c>
      <c r="I13" s="40">
        <v>347.79</v>
      </c>
      <c r="J13" s="40">
        <v>127.66</v>
      </c>
      <c r="K13" s="40">
        <v>35.729999999999997</v>
      </c>
      <c r="L13" s="41">
        <v>13.278</v>
      </c>
      <c r="M13" s="5"/>
      <c r="N13" s="18"/>
    </row>
    <row r="14" spans="1:14" ht="13" x14ac:dyDescent="0.3">
      <c r="A14" s="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"/>
      <c r="N14" s="18"/>
    </row>
    <row r="15" spans="1:14" ht="13" x14ac:dyDescent="0.3">
      <c r="A15" s="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"/>
      <c r="N15" s="18"/>
    </row>
    <row r="16" spans="1:14" ht="17.5" x14ac:dyDescent="0.35">
      <c r="A16" s="1"/>
      <c r="B16" s="30"/>
      <c r="C16" s="26"/>
      <c r="D16" s="26"/>
      <c r="E16" s="26"/>
      <c r="F16" s="5"/>
      <c r="G16" s="6"/>
      <c r="H16" s="26"/>
      <c r="I16" s="26"/>
      <c r="J16" s="26"/>
      <c r="K16" s="26"/>
      <c r="L16" s="26"/>
      <c r="M16" s="5"/>
      <c r="N16" s="18"/>
    </row>
    <row r="17" spans="1:14" ht="17.5" x14ac:dyDescent="0.35">
      <c r="A17" s="1"/>
      <c r="B17" s="4"/>
      <c r="C17" s="26"/>
      <c r="D17" s="26"/>
      <c r="E17" s="26"/>
      <c r="F17" s="5"/>
      <c r="G17" s="6"/>
      <c r="H17" s="26"/>
      <c r="I17" s="26"/>
      <c r="J17" s="26"/>
      <c r="K17" s="26"/>
      <c r="L17" s="26"/>
      <c r="M17" s="5"/>
      <c r="N17" s="18"/>
    </row>
    <row r="18" spans="1:14" ht="17.5" x14ac:dyDescent="0.35">
      <c r="A18" s="1"/>
      <c r="B18" s="4"/>
      <c r="C18" s="26"/>
      <c r="D18" s="26"/>
      <c r="E18" s="26"/>
      <c r="F18" s="5"/>
      <c r="G18" s="6"/>
      <c r="H18" s="26"/>
      <c r="I18" s="26"/>
      <c r="J18" s="26"/>
      <c r="K18" s="26"/>
      <c r="L18" s="26"/>
      <c r="M18" s="5"/>
      <c r="N18" s="18"/>
    </row>
    <row r="19" spans="1:14" ht="13" x14ac:dyDescent="0.3">
      <c r="A19" s="1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"/>
      <c r="N19" s="18"/>
    </row>
    <row r="20" spans="1:14" ht="37.5" customHeight="1" x14ac:dyDescent="0.25">
      <c r="A20" s="1"/>
    </row>
    <row r="21" spans="1:14" ht="37.5" customHeight="1" x14ac:dyDescent="0.25">
      <c r="A21" s="1"/>
    </row>
    <row r="22" spans="1:14" ht="37.5" customHeight="1" x14ac:dyDescent="0.25">
      <c r="A22" s="1"/>
    </row>
    <row r="23" spans="1:14" ht="37.5" customHeight="1" x14ac:dyDescent="0.25">
      <c r="A23" s="1"/>
      <c r="M23" s="31"/>
      <c r="N23" s="32"/>
    </row>
    <row r="24" spans="1:14" ht="37.5" customHeight="1" x14ac:dyDescent="0.25">
      <c r="A24" s="1"/>
      <c r="M24" s="31"/>
      <c r="N24" s="32"/>
    </row>
    <row r="25" spans="1:14" ht="37.5" customHeight="1" x14ac:dyDescent="0.25">
      <c r="A25" s="1"/>
      <c r="M25" s="31"/>
      <c r="N25" s="32"/>
    </row>
    <row r="26" spans="1:14" ht="37.5" customHeight="1" x14ac:dyDescent="0.25">
      <c r="A26" s="1"/>
      <c r="M26" s="31"/>
      <c r="N26" s="32"/>
    </row>
    <row r="27" spans="1:14" ht="12.5" x14ac:dyDescent="0.25">
      <c r="A27" s="1"/>
      <c r="M27" s="2"/>
      <c r="N27" s="3"/>
    </row>
    <row r="28" spans="1:14" ht="12.5" x14ac:dyDescent="0.25">
      <c r="M28" s="2"/>
      <c r="N28" s="3"/>
    </row>
    <row r="29" spans="1:14" ht="12.5" x14ac:dyDescent="0.25">
      <c r="M29" s="2"/>
      <c r="N29" s="3"/>
    </row>
    <row r="30" spans="1:14" ht="12.5" x14ac:dyDescent="0.25">
      <c r="M30" s="2"/>
      <c r="N30" s="3"/>
    </row>
    <row r="31" spans="1:14" ht="12.5" x14ac:dyDescent="0.25">
      <c r="M31" s="2"/>
      <c r="N31" s="3"/>
    </row>
    <row r="32" spans="1:14" ht="12.5" x14ac:dyDescent="0.25">
      <c r="M32" s="2"/>
      <c r="N32" s="3"/>
    </row>
    <row r="33" spans="13:14" ht="12.5" x14ac:dyDescent="0.25">
      <c r="M33" s="2"/>
      <c r="N33" s="3"/>
    </row>
    <row r="34" spans="13:14" ht="12.5" x14ac:dyDescent="0.25">
      <c r="M34" s="2"/>
      <c r="N34" s="3"/>
    </row>
    <row r="35" spans="13:14" ht="12.5" x14ac:dyDescent="0.25">
      <c r="M35" s="2"/>
      <c r="N35" s="3"/>
    </row>
    <row r="36" spans="13:14" ht="12.5" x14ac:dyDescent="0.25">
      <c r="M36" s="2"/>
      <c r="N36" s="3"/>
    </row>
    <row r="37" spans="13:14" ht="12.5" x14ac:dyDescent="0.25">
      <c r="M37" s="2"/>
      <c r="N37" s="3"/>
    </row>
    <row r="38" spans="13:14" ht="12.5" x14ac:dyDescent="0.25">
      <c r="M38" s="2"/>
      <c r="N38" s="3"/>
    </row>
    <row r="39" spans="13:14" ht="12.5" x14ac:dyDescent="0.25">
      <c r="M39" s="2"/>
      <c r="N39" s="3"/>
    </row>
    <row r="40" spans="13:14" ht="12.5" x14ac:dyDescent="0.25">
      <c r="M40" s="2"/>
      <c r="N40" s="3"/>
    </row>
    <row r="41" spans="13:14" ht="12.5" x14ac:dyDescent="0.25">
      <c r="M41" s="2"/>
      <c r="N41" s="3"/>
    </row>
    <row r="42" spans="13:14" ht="12.5" x14ac:dyDescent="0.25">
      <c r="M42" s="2"/>
      <c r="N42" s="3"/>
    </row>
    <row r="43" spans="13:14" ht="12.5" x14ac:dyDescent="0.25">
      <c r="M43" s="2"/>
      <c r="N43" s="3"/>
    </row>
    <row r="44" spans="13:14" ht="12.5" x14ac:dyDescent="0.25">
      <c r="M44" s="2"/>
      <c r="N44" s="3"/>
    </row>
    <row r="45" spans="13:14" ht="12.5" x14ac:dyDescent="0.25">
      <c r="M45" s="2"/>
      <c r="N45" s="3"/>
    </row>
    <row r="46" spans="13:14" ht="12.5" x14ac:dyDescent="0.25">
      <c r="M46" s="2"/>
      <c r="N46" s="3"/>
    </row>
    <row r="47" spans="13:14" ht="12.5" x14ac:dyDescent="0.25">
      <c r="M47" s="2"/>
      <c r="N47" s="3"/>
    </row>
    <row r="48" spans="13:14" ht="12.5" x14ac:dyDescent="0.25">
      <c r="M48" s="2"/>
      <c r="N48" s="3"/>
    </row>
    <row r="49" spans="13:14" ht="12.5" x14ac:dyDescent="0.25">
      <c r="M49" s="2"/>
      <c r="N49" s="3"/>
    </row>
    <row r="50" spans="13:14" ht="12.5" x14ac:dyDescent="0.25">
      <c r="M50" s="2"/>
      <c r="N50" s="3"/>
    </row>
    <row r="51" spans="13:14" ht="12.5" x14ac:dyDescent="0.25">
      <c r="M51" s="2"/>
      <c r="N51" s="3"/>
    </row>
    <row r="52" spans="13:14" ht="12.5" x14ac:dyDescent="0.25">
      <c r="M52" s="2"/>
      <c r="N52" s="3"/>
    </row>
    <row r="53" spans="13:14" ht="12.5" x14ac:dyDescent="0.25">
      <c r="M53" s="2"/>
      <c r="N53" s="3"/>
    </row>
    <row r="54" spans="13:14" ht="12.5" x14ac:dyDescent="0.25">
      <c r="M54" s="2"/>
      <c r="N54" s="3"/>
    </row>
    <row r="55" spans="13:14" ht="12.5" x14ac:dyDescent="0.25">
      <c r="M55" s="2"/>
      <c r="N55" s="3"/>
    </row>
    <row r="56" spans="13:14" ht="12.5" x14ac:dyDescent="0.25">
      <c r="M56" s="2"/>
      <c r="N56" s="3"/>
    </row>
    <row r="57" spans="13:14" ht="12.5" x14ac:dyDescent="0.25">
      <c r="M57" s="2"/>
      <c r="N57" s="3"/>
    </row>
    <row r="58" spans="13:14" ht="12.5" x14ac:dyDescent="0.25">
      <c r="M58" s="2"/>
      <c r="N58" s="3"/>
    </row>
    <row r="59" spans="13:14" ht="12.5" x14ac:dyDescent="0.25">
      <c r="M59" s="2"/>
      <c r="N59" s="3"/>
    </row>
    <row r="60" spans="13:14" ht="12.5" x14ac:dyDescent="0.25">
      <c r="M60" s="2"/>
      <c r="N60" s="3"/>
    </row>
    <row r="61" spans="13:14" ht="12.5" x14ac:dyDescent="0.25">
      <c r="M61" s="2"/>
      <c r="N61" s="3"/>
    </row>
    <row r="62" spans="13:14" ht="12.5" x14ac:dyDescent="0.25">
      <c r="M62" s="2"/>
      <c r="N62" s="3"/>
    </row>
    <row r="63" spans="13:14" ht="12.5" x14ac:dyDescent="0.25">
      <c r="M63" s="2"/>
      <c r="N63" s="3"/>
    </row>
    <row r="64" spans="13:14" ht="12.5" x14ac:dyDescent="0.25">
      <c r="M64" s="2"/>
      <c r="N64" s="3"/>
    </row>
    <row r="65" spans="13:14" ht="12.5" x14ac:dyDescent="0.25">
      <c r="M65" s="2"/>
      <c r="N65" s="3"/>
    </row>
    <row r="66" spans="13:14" ht="12.5" x14ac:dyDescent="0.25">
      <c r="M66" s="2"/>
      <c r="N66" s="3"/>
    </row>
    <row r="67" spans="13:14" ht="12.5" x14ac:dyDescent="0.25">
      <c r="M67" s="2"/>
      <c r="N67" s="3"/>
    </row>
    <row r="68" spans="13:14" ht="12.5" x14ac:dyDescent="0.25">
      <c r="M68" s="2"/>
      <c r="N68" s="3"/>
    </row>
    <row r="69" spans="13:14" ht="12.5" x14ac:dyDescent="0.25">
      <c r="M69" s="2"/>
      <c r="N69" s="3"/>
    </row>
    <row r="70" spans="13:14" ht="12.5" x14ac:dyDescent="0.25">
      <c r="M70" s="2"/>
      <c r="N70" s="3"/>
    </row>
    <row r="71" spans="13:14" ht="12.5" x14ac:dyDescent="0.25">
      <c r="M71" s="2"/>
      <c r="N71" s="3"/>
    </row>
    <row r="72" spans="13:14" ht="12.5" x14ac:dyDescent="0.25">
      <c r="M72" s="2"/>
      <c r="N72" s="3"/>
    </row>
    <row r="73" spans="13:14" ht="12.5" x14ac:dyDescent="0.25">
      <c r="M73" s="2"/>
      <c r="N73" s="3"/>
    </row>
    <row r="74" spans="13:14" ht="12.5" x14ac:dyDescent="0.25">
      <c r="M74" s="2"/>
      <c r="N74" s="3"/>
    </row>
    <row r="75" spans="13:14" ht="12.5" x14ac:dyDescent="0.25">
      <c r="M75" s="2"/>
      <c r="N75" s="3"/>
    </row>
    <row r="76" spans="13:14" ht="12.5" x14ac:dyDescent="0.25">
      <c r="M76" s="2"/>
      <c r="N76" s="3"/>
    </row>
    <row r="77" spans="13:14" ht="12.5" x14ac:dyDescent="0.25">
      <c r="M77" s="2"/>
      <c r="N77" s="3"/>
    </row>
    <row r="78" spans="13:14" ht="12.5" x14ac:dyDescent="0.25">
      <c r="M78" s="2"/>
      <c r="N78" s="3"/>
    </row>
    <row r="79" spans="13:14" ht="12.5" x14ac:dyDescent="0.25">
      <c r="M79" s="2"/>
      <c r="N79" s="3"/>
    </row>
    <row r="80" spans="13:14" ht="12.5" x14ac:dyDescent="0.25">
      <c r="M80" s="2"/>
      <c r="N80" s="3"/>
    </row>
    <row r="81" spans="13:14" ht="12.5" x14ac:dyDescent="0.25">
      <c r="M81" s="2"/>
      <c r="N81" s="3"/>
    </row>
    <row r="82" spans="13:14" ht="12.5" x14ac:dyDescent="0.25">
      <c r="M82" s="2"/>
      <c r="N82" s="3"/>
    </row>
    <row r="83" spans="13:14" ht="12.5" x14ac:dyDescent="0.25">
      <c r="M83" s="2"/>
      <c r="N83" s="3"/>
    </row>
    <row r="84" spans="13:14" ht="12.5" x14ac:dyDescent="0.25">
      <c r="M84" s="2"/>
      <c r="N84" s="3"/>
    </row>
    <row r="85" spans="13:14" ht="12.5" x14ac:dyDescent="0.25">
      <c r="M85" s="2"/>
      <c r="N85" s="3"/>
    </row>
    <row r="86" spans="13:14" ht="12.5" x14ac:dyDescent="0.25">
      <c r="M86" s="2"/>
      <c r="N86" s="3"/>
    </row>
    <row r="87" spans="13:14" ht="12.5" x14ac:dyDescent="0.25">
      <c r="M87" s="2"/>
      <c r="N87" s="3"/>
    </row>
    <row r="88" spans="13:14" ht="12.5" x14ac:dyDescent="0.25">
      <c r="M88" s="2"/>
      <c r="N88" s="3"/>
    </row>
    <row r="89" spans="13:14" ht="12.5" x14ac:dyDescent="0.25">
      <c r="M89" s="2"/>
      <c r="N89" s="3"/>
    </row>
    <row r="90" spans="13:14" ht="12.5" x14ac:dyDescent="0.25">
      <c r="M90" s="2"/>
      <c r="N90" s="3"/>
    </row>
    <row r="91" spans="13:14" ht="12.5" x14ac:dyDescent="0.25">
      <c r="M91" s="2"/>
      <c r="N91" s="3"/>
    </row>
    <row r="92" spans="13:14" ht="12.5" x14ac:dyDescent="0.25">
      <c r="M92" s="2"/>
      <c r="N92" s="3"/>
    </row>
    <row r="93" spans="13:14" ht="12.5" x14ac:dyDescent="0.25">
      <c r="M93" s="2"/>
      <c r="N93" s="3"/>
    </row>
    <row r="94" spans="13:14" ht="12.5" x14ac:dyDescent="0.25">
      <c r="M94" s="2"/>
      <c r="N94" s="3"/>
    </row>
    <row r="95" spans="13:14" ht="12.5" x14ac:dyDescent="0.25">
      <c r="M95" s="2"/>
      <c r="N95" s="3"/>
    </row>
    <row r="96" spans="13:14" ht="12.5" x14ac:dyDescent="0.25">
      <c r="M96" s="2"/>
      <c r="N96" s="3"/>
    </row>
    <row r="97" spans="13:14" ht="12.5" x14ac:dyDescent="0.25">
      <c r="M97" s="2"/>
      <c r="N97" s="3"/>
    </row>
    <row r="98" spans="13:14" ht="12.5" x14ac:dyDescent="0.25">
      <c r="M98" s="2"/>
      <c r="N98" s="3"/>
    </row>
    <row r="99" spans="13:14" ht="12.5" x14ac:dyDescent="0.25">
      <c r="M99" s="2"/>
      <c r="N99" s="3"/>
    </row>
    <row r="100" spans="13:14" ht="12.5" x14ac:dyDescent="0.25">
      <c r="M100" s="2"/>
      <c r="N100" s="3"/>
    </row>
    <row r="101" spans="13:14" ht="12.5" x14ac:dyDescent="0.25">
      <c r="M101" s="2"/>
      <c r="N101" s="3"/>
    </row>
    <row r="102" spans="13:14" ht="12.5" x14ac:dyDescent="0.25">
      <c r="M102" s="2"/>
      <c r="N102" s="3"/>
    </row>
    <row r="103" spans="13:14" ht="12.5" x14ac:dyDescent="0.25">
      <c r="M103" s="2"/>
      <c r="N103" s="3"/>
    </row>
    <row r="104" spans="13:14" ht="12.5" x14ac:dyDescent="0.25">
      <c r="M104" s="2"/>
      <c r="N104" s="3"/>
    </row>
  </sheetData>
  <conditionalFormatting sqref="B7:L1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6DBE-26A5-EF41-8BFB-47536DAF406E}">
  <sheetPr>
    <outlinePr summaryBelow="0" summaryRight="0"/>
  </sheetPr>
  <dimension ref="A1:N37"/>
  <sheetViews>
    <sheetView workbookViewId="0">
      <selection activeCell="I6" sqref="I6"/>
    </sheetView>
  </sheetViews>
  <sheetFormatPr defaultColWidth="0" defaultRowHeight="15.75" customHeight="1" zeroHeight="1" x14ac:dyDescent="0.25"/>
  <cols>
    <col min="1" max="1" width="14.453125" style="52" customWidth="1"/>
    <col min="2" max="10" width="7.36328125" style="52" customWidth="1"/>
    <col min="11" max="14" width="0" style="52" hidden="1" customWidth="1"/>
    <col min="15" max="16384" width="14.453125" style="52" hidden="1"/>
  </cols>
  <sheetData>
    <row r="1" spans="1:11" ht="22" customHeight="1" x14ac:dyDescent="0.25">
      <c r="A1" s="51"/>
      <c r="K1" s="53"/>
    </row>
    <row r="2" spans="1:11" ht="22" customHeight="1" x14ac:dyDescent="0.25">
      <c r="A2" s="51"/>
      <c r="K2" s="53"/>
    </row>
    <row r="3" spans="1:11" ht="22" customHeight="1" x14ac:dyDescent="0.35">
      <c r="A3" s="51"/>
      <c r="B3" s="54" t="s">
        <v>26</v>
      </c>
      <c r="I3" s="55"/>
      <c r="J3" s="56"/>
      <c r="K3" s="53"/>
    </row>
    <row r="4" spans="1:11" ht="22" customHeight="1" x14ac:dyDescent="0.35">
      <c r="A4" s="51"/>
      <c r="B4" s="54" t="s">
        <v>27</v>
      </c>
      <c r="I4" s="55"/>
      <c r="J4" s="56"/>
      <c r="K4" s="53"/>
    </row>
    <row r="5" spans="1:11" ht="22" customHeight="1" x14ac:dyDescent="0.35">
      <c r="A5" s="51"/>
      <c r="B5" s="54" t="s">
        <v>28</v>
      </c>
      <c r="I5" s="55"/>
      <c r="J5" s="56"/>
      <c r="K5" s="53"/>
    </row>
    <row r="6" spans="1:11" ht="22" customHeight="1" x14ac:dyDescent="0.25">
      <c r="A6" s="51"/>
      <c r="K6" s="53"/>
    </row>
    <row r="7" spans="1:11" ht="22" customHeight="1" x14ac:dyDescent="0.4">
      <c r="A7" s="51"/>
      <c r="B7" s="59" t="s">
        <v>29</v>
      </c>
      <c r="C7" s="60"/>
      <c r="D7" s="60"/>
      <c r="E7" s="60"/>
      <c r="F7" s="60"/>
      <c r="G7" s="61"/>
      <c r="K7" s="53"/>
    </row>
    <row r="8" spans="1:11" ht="22" customHeight="1" x14ac:dyDescent="0.4">
      <c r="A8" s="51"/>
      <c r="B8" s="62"/>
      <c r="C8" s="63"/>
      <c r="D8" s="63"/>
      <c r="E8" s="63"/>
      <c r="F8" s="63"/>
      <c r="G8" s="64"/>
      <c r="K8" s="53"/>
    </row>
    <row r="9" spans="1:11" ht="22" customHeight="1" x14ac:dyDescent="0.4">
      <c r="A9" s="51"/>
      <c r="B9" s="65" t="s">
        <v>30</v>
      </c>
      <c r="C9" s="66"/>
      <c r="D9" s="66"/>
      <c r="E9" s="66"/>
      <c r="F9" s="66"/>
      <c r="G9" s="67"/>
      <c r="H9" s="57"/>
      <c r="I9" s="57"/>
      <c r="J9" s="57"/>
      <c r="K9" s="58"/>
    </row>
    <row r="10" spans="1:11" ht="15.75" customHeight="1" x14ac:dyDescent="0.25"/>
    <row r="11" spans="1:11" ht="15.75" hidden="1" customHeight="1" x14ac:dyDescent="0.3">
      <c r="A11" s="51"/>
      <c r="B11" s="57"/>
      <c r="C11" s="57"/>
      <c r="D11" s="57"/>
      <c r="E11" s="57"/>
      <c r="F11" s="57"/>
      <c r="G11" s="57"/>
      <c r="H11" s="57"/>
      <c r="I11" s="57"/>
      <c r="J11" s="57"/>
      <c r="K11" s="58"/>
    </row>
    <row r="12" spans="1:11" ht="15.75" hidden="1" customHeight="1" x14ac:dyDescent="0.25"/>
    <row r="13" spans="1:11" ht="15.75" hidden="1" customHeight="1" x14ac:dyDescent="0.25"/>
    <row r="14" spans="1:11" ht="15.75" hidden="1" customHeight="1" x14ac:dyDescent="0.25"/>
    <row r="15" spans="1:11" ht="15.75" hidden="1" customHeight="1" x14ac:dyDescent="0.25"/>
    <row r="16" spans="1:11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</sheetData>
  <conditionalFormatting sqref="H9:J9 B11:J11">
    <cfRule type="colorScale" priority="5">
      <colorScale>
        <cfvo type="min"/>
        <cfvo type="max"/>
        <color rgb="FFFFFFFF"/>
        <color rgb="FFCC0000"/>
      </colorScale>
    </cfRule>
  </conditionalFormatting>
  <conditionalFormatting sqref="H9:J9 B11:J11">
    <cfRule type="colorScale" priority="7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6"/>
  <sheetViews>
    <sheetView workbookViewId="0">
      <selection activeCell="C8" sqref="C8"/>
    </sheetView>
  </sheetViews>
  <sheetFormatPr defaultColWidth="0" defaultRowHeight="15.75" customHeight="1" zeroHeight="1" x14ac:dyDescent="0.25"/>
  <cols>
    <col min="1" max="1" width="14.453125" customWidth="1"/>
    <col min="2" max="2" width="114.36328125" customWidth="1"/>
    <col min="3" max="3" width="35.453125" customWidth="1"/>
    <col min="4" max="16384" width="14.453125" hidden="1"/>
  </cols>
  <sheetData>
    <row r="1" spans="1:3" ht="15.75" customHeight="1" x14ac:dyDescent="0.25">
      <c r="A1" s="42" t="s">
        <v>13</v>
      </c>
      <c r="B1" s="43">
        <v>43545</v>
      </c>
    </row>
    <row r="2" spans="1:3" ht="15.75" customHeight="1" x14ac:dyDescent="0.25">
      <c r="A2" s="42" t="s">
        <v>14</v>
      </c>
      <c r="B2" s="44" t="s">
        <v>15</v>
      </c>
    </row>
    <row r="3" spans="1:3" ht="15.75" customHeight="1" x14ac:dyDescent="0.25">
      <c r="A3" s="42" t="s">
        <v>16</v>
      </c>
      <c r="B3" s="47" t="s">
        <v>19</v>
      </c>
    </row>
    <row r="4" spans="1:3" ht="15.75" customHeight="1" x14ac:dyDescent="0.25">
      <c r="A4" s="42"/>
      <c r="B4" s="45"/>
      <c r="C4" s="42"/>
    </row>
    <row r="5" spans="1:3" ht="15.75" customHeight="1" x14ac:dyDescent="0.25">
      <c r="A5" s="42" t="s">
        <v>17</v>
      </c>
      <c r="B5" s="45" t="s">
        <v>16</v>
      </c>
      <c r="C5" s="42" t="s">
        <v>18</v>
      </c>
    </row>
    <row r="6" spans="1:3" ht="15.75" customHeight="1" x14ac:dyDescent="0.25">
      <c r="A6" s="48" t="s">
        <v>20</v>
      </c>
      <c r="B6" s="49" t="s">
        <v>22</v>
      </c>
      <c r="C6" s="50" t="s">
        <v>23</v>
      </c>
    </row>
    <row r="7" spans="1:3" ht="15.75" customHeight="1" x14ac:dyDescent="0.25">
      <c r="A7" s="48" t="s">
        <v>21</v>
      </c>
      <c r="B7" s="49" t="s">
        <v>25</v>
      </c>
      <c r="C7" s="50" t="s">
        <v>24</v>
      </c>
    </row>
    <row r="8" spans="1:3" ht="15.75" customHeight="1" x14ac:dyDescent="0.25">
      <c r="A8" s="48" t="s">
        <v>31</v>
      </c>
      <c r="B8" s="49" t="s">
        <v>32</v>
      </c>
      <c r="C8" s="50" t="s">
        <v>33</v>
      </c>
    </row>
    <row r="9" spans="1:3" ht="15.75" hidden="1" customHeight="1" x14ac:dyDescent="0.25">
      <c r="A9" s="48"/>
      <c r="B9" s="45"/>
      <c r="C9" s="46"/>
    </row>
    <row r="10" spans="1:3" ht="15.75" hidden="1" customHeight="1" x14ac:dyDescent="0.25">
      <c r="A10" s="42"/>
      <c r="B10" s="44"/>
    </row>
    <row r="11" spans="1:3" ht="15.75" hidden="1" customHeight="1" x14ac:dyDescent="0.25"/>
    <row r="12" spans="1:3" ht="15.75" hidden="1" customHeight="1" x14ac:dyDescent="0.25"/>
    <row r="13" spans="1:3" ht="15.75" hidden="1" customHeight="1" x14ac:dyDescent="0.25"/>
    <row r="14" spans="1:3" ht="15.75" hidden="1" customHeight="1" x14ac:dyDescent="0.25"/>
    <row r="15" spans="1:3" ht="15.75" hidden="1" customHeight="1" x14ac:dyDescent="0.25"/>
    <row r="16" spans="1:3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test01</vt:lpstr>
      <vt:lpstr>test02</vt:lpstr>
      <vt:lpstr>12"_4x COB_scratch</vt:lpstr>
      <vt:lpstr>test03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modified xsi:type="dcterms:W3CDTF">2019-05-30T15:22:08Z</dcterms:modified>
</cp:coreProperties>
</file>