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0" yWindow="0" windowWidth="23040" windowHeight="9195" firstSheet="2" activeTab="3"/>
  </bookViews>
  <sheets>
    <sheet name="Product Backlog" sheetId="1" r:id="rId1"/>
    <sheet name="Alpha-Sprint" sheetId="6" r:id="rId2"/>
    <sheet name="Beta-Sprint" sheetId="7" r:id="rId3"/>
    <sheet name="Completion" sheetId="3" r:id="rId4"/>
  </sheets>
  <calcPr calcId="171027" iterateDelta="1E-4"/>
</workbook>
</file>

<file path=xl/calcChain.xml><?xml version="1.0" encoding="utf-8"?>
<calcChain xmlns="http://schemas.openxmlformats.org/spreadsheetml/2006/main">
  <c r="D38" i="3" l="1"/>
  <c r="D39" i="3"/>
  <c r="D40" i="3" s="1"/>
  <c r="D37" i="3"/>
  <c r="C8" i="1" l="1"/>
  <c r="C12" i="1"/>
  <c r="C13" i="1" s="1"/>
  <c r="D38" i="7"/>
  <c r="D39" i="7" s="1"/>
  <c r="D40" i="7" s="1"/>
  <c r="D41" i="7" s="1"/>
  <c r="D42" i="7" s="1"/>
  <c r="D43" i="7" s="1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D37" i="7" l="1"/>
  <c r="D38" i="6"/>
  <c r="D39" i="6" s="1"/>
  <c r="D37" i="6"/>
  <c r="G35" i="3" l="1"/>
  <c r="AG35" i="3" l="1"/>
  <c r="AF35" i="3"/>
  <c r="AE35" i="3"/>
  <c r="AD35" i="3"/>
  <c r="AC35" i="3"/>
  <c r="Z35" i="3"/>
  <c r="Y35" i="3"/>
  <c r="X35" i="3"/>
  <c r="W35" i="3"/>
  <c r="V35" i="3"/>
  <c r="AI35" i="3"/>
  <c r="AH35" i="3"/>
  <c r="AB35" i="3"/>
  <c r="AA35" i="3"/>
  <c r="U35" i="3"/>
  <c r="T35" i="3"/>
  <c r="P35" i="3"/>
  <c r="Q35" i="3"/>
  <c r="R35" i="3"/>
  <c r="S35" i="3"/>
  <c r="O35" i="3"/>
  <c r="N35" i="3"/>
  <c r="M35" i="3"/>
  <c r="I35" i="3"/>
  <c r="J35" i="3"/>
  <c r="K35" i="3"/>
  <c r="L35" i="3"/>
  <c r="H35" i="3"/>
  <c r="AD33" i="3"/>
  <c r="AE33" i="3" s="1"/>
  <c r="AF33" i="3" s="1"/>
  <c r="AG33" i="3" s="1"/>
  <c r="AH33" i="3" s="1"/>
  <c r="AI33" i="3" s="1"/>
  <c r="W33" i="3" l="1"/>
  <c r="X33" i="3" s="1"/>
  <c r="Y33" i="3" s="1"/>
  <c r="Z33" i="3" s="1"/>
  <c r="AA33" i="3" s="1"/>
  <c r="AB33" i="3" s="1"/>
  <c r="H14" i="1" l="1"/>
  <c r="I35" i="7" l="1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G35" i="7"/>
  <c r="H35" i="7" l="1"/>
  <c r="G35" i="6" l="1"/>
  <c r="S33" i="7" l="1"/>
  <c r="T33" i="7" s="1"/>
  <c r="U33" i="7" s="1"/>
  <c r="V33" i="7" s="1"/>
  <c r="X33" i="7"/>
  <c r="Y33" i="7" s="1"/>
  <c r="Z33" i="7" s="1"/>
  <c r="AA33" i="7" s="1"/>
  <c r="AC33" i="7"/>
  <c r="AD33" i="7" s="1"/>
  <c r="AE33" i="7" s="1"/>
  <c r="AF33" i="7" s="1"/>
  <c r="AI33" i="7"/>
  <c r="O33" i="7"/>
  <c r="P33" i="7" s="1"/>
  <c r="Q33" i="7" s="1"/>
  <c r="I33" i="3" l="1"/>
  <c r="J33" i="3" s="1"/>
  <c r="K33" i="3" s="1"/>
  <c r="M33" i="3" s="1"/>
  <c r="N33" i="3" s="1"/>
  <c r="P33" i="3" s="1"/>
  <c r="Q33" i="3" s="1"/>
  <c r="R33" i="3" s="1"/>
  <c r="S33" i="3" s="1"/>
  <c r="T33" i="3" s="1"/>
  <c r="U33" i="3" s="1"/>
  <c r="K33" i="7"/>
  <c r="L33" i="7" s="1"/>
  <c r="J33" i="6"/>
  <c r="K33" i="6" s="1"/>
  <c r="L33" i="6" s="1"/>
  <c r="M33" i="6" s="1"/>
  <c r="N33" i="6" s="1"/>
  <c r="O33" i="6" s="1"/>
  <c r="P33" i="6" s="1"/>
  <c r="Q33" i="6" s="1"/>
  <c r="R33" i="6" s="1"/>
  <c r="S33" i="6" s="1"/>
  <c r="T33" i="6" s="1"/>
  <c r="U33" i="6" s="1"/>
  <c r="V33" i="6" s="1"/>
  <c r="W33" i="6" s="1"/>
  <c r="X33" i="6" s="1"/>
  <c r="Y33" i="6" s="1"/>
  <c r="Z33" i="6" s="1"/>
  <c r="AA33" i="6" s="1"/>
  <c r="AB33" i="6" s="1"/>
  <c r="I9" i="1" l="1"/>
  <c r="I12" i="1"/>
  <c r="I13" i="1"/>
  <c r="I10" i="1"/>
  <c r="I11" i="1"/>
  <c r="I8" i="1"/>
  <c r="I14" i="1" l="1"/>
</calcChain>
</file>

<file path=xl/comments1.xml><?xml version="1.0" encoding="utf-8"?>
<comments xmlns="http://schemas.openxmlformats.org/spreadsheetml/2006/main">
  <authors>
    <author>Auteur</author>
  </authors>
  <commentList>
    <comment ref="C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An ID should not be changed once it has been assigned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Description of the work package. Should be concise but understandable!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Category of the work package (e.g. Interface, Design, AI, …)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Priority = Value / Cost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Who is responsible for this work package?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Estimation of effort for this work package (story points or ideal days)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Percental effort</t>
        </r>
      </text>
    </comment>
  </commentList>
</comments>
</file>

<file path=xl/comments2.xml><?xml version="1.0" encoding="utf-8"?>
<comments xmlns="http://schemas.openxmlformats.org/spreadsheetml/2006/main">
  <authors>
    <author>Auteur</author>
  </authors>
  <commentList>
    <comment ref="G3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Total effort (how much work is left to do in this sprint?)
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Total effort (this number should decrease by time)</t>
        </r>
      </text>
    </comment>
    <comment ref="G3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The effort for every task is estimated and noted down here, should not exceed 8 hours.</t>
        </r>
      </text>
    </comment>
  </commentList>
</comments>
</file>

<file path=xl/comments3.xml><?xml version="1.0" encoding="utf-8"?>
<comments xmlns="http://schemas.openxmlformats.org/spreadsheetml/2006/main">
  <authors>
    <author>Auteur</author>
  </authors>
  <commentList>
    <comment ref="G3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Total effort (how much work is left to do in this sprint?)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Total effort (this number should decrease by time)</t>
        </r>
      </text>
    </comment>
  </commentList>
</comments>
</file>

<file path=xl/comments4.xml><?xml version="1.0" encoding="utf-8"?>
<comments xmlns="http://schemas.openxmlformats.org/spreadsheetml/2006/main">
  <authors>
    <author>Auteur</author>
  </authors>
  <commentList>
    <comment ref="G3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Total effort (how much work is left to do in this sprint?)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Total effort (this number should decrease by time)</t>
        </r>
      </text>
    </comment>
  </commentList>
</comments>
</file>

<file path=xl/sharedStrings.xml><?xml version="1.0" encoding="utf-8"?>
<sst xmlns="http://schemas.openxmlformats.org/spreadsheetml/2006/main" count="189" uniqueCount="83">
  <si>
    <t>ID</t>
  </si>
  <si>
    <t>Priority</t>
  </si>
  <si>
    <t>PRODUCT BACKLOG</t>
  </si>
  <si>
    <t>Story/Feature/Request/Bug…</t>
  </si>
  <si>
    <t>Totals</t>
  </si>
  <si>
    <t>Topic / Activity</t>
  </si>
  <si>
    <t>Fr</t>
  </si>
  <si>
    <t>Sa</t>
  </si>
  <si>
    <t>Mo</t>
  </si>
  <si>
    <t>Sprint No</t>
  </si>
  <si>
    <t>Task No</t>
  </si>
  <si>
    <t xml:space="preserve"> Story ID</t>
  </si>
  <si>
    <t>Milestone Alpha Version</t>
  </si>
  <si>
    <t>Milestone Beta Version</t>
  </si>
  <si>
    <t>Milestone Final Version</t>
  </si>
  <si>
    <t>Remaining</t>
  </si>
  <si>
    <t>Effort</t>
  </si>
  <si>
    <t>GOAL</t>
  </si>
  <si>
    <t>SPRINT 2</t>
  </si>
  <si>
    <t>Duration %</t>
  </si>
  <si>
    <t>Duration (hrs)</t>
  </si>
  <si>
    <t>Di</t>
  </si>
  <si>
    <t>Mi</t>
  </si>
  <si>
    <t>Do</t>
  </si>
  <si>
    <t>So</t>
  </si>
  <si>
    <t>Resposibility</t>
  </si>
  <si>
    <t>Category</t>
  </si>
  <si>
    <t>MAI</t>
  </si>
  <si>
    <t>KW21</t>
  </si>
  <si>
    <t>KW22</t>
  </si>
  <si>
    <t>JUNI</t>
  </si>
  <si>
    <t>KW25</t>
  </si>
  <si>
    <t>KW26</t>
  </si>
  <si>
    <t>JULI</t>
  </si>
  <si>
    <t>KW27</t>
  </si>
  <si>
    <t>KW28</t>
  </si>
  <si>
    <t>KW29</t>
  </si>
  <si>
    <t>KW19</t>
  </si>
  <si>
    <t>KW20</t>
  </si>
  <si>
    <t xml:space="preserve"> </t>
  </si>
  <si>
    <t>Move to beta sprint</t>
  </si>
  <si>
    <t>Move to complete sprint</t>
  </si>
  <si>
    <t>3 - Completion</t>
  </si>
  <si>
    <t>SPRINT 2 - Beta</t>
  </si>
  <si>
    <t>SPRINT 1 - Alpha</t>
  </si>
  <si>
    <t>KW30</t>
  </si>
  <si>
    <t>Créer projet GitHub</t>
  </si>
  <si>
    <t>GitHub</t>
  </si>
  <si>
    <t>Configurer Autotools</t>
  </si>
  <si>
    <t>Morse</t>
  </si>
  <si>
    <t>Communication PC/Carte</t>
  </si>
  <si>
    <t>Cryptage</t>
  </si>
  <si>
    <t>Initialiser carte</t>
  </si>
  <si>
    <t>Carte</t>
  </si>
  <si>
    <t>Réseau</t>
  </si>
  <si>
    <t>Développement</t>
  </si>
  <si>
    <t>GN</t>
  </si>
  <si>
    <t>H/J</t>
  </si>
  <si>
    <t>Envoyer un message texte à la carte</t>
  </si>
  <si>
    <t>Faire clignoter la LED</t>
  </si>
  <si>
    <t>Transformer un message texte en Morse</t>
  </si>
  <si>
    <t>Crypter un message (CESAR)</t>
  </si>
  <si>
    <t>Décrypter un message (CESAR)</t>
  </si>
  <si>
    <t>Télécharger BSP</t>
  </si>
  <si>
    <t>GC</t>
  </si>
  <si>
    <t>Rédiger Readme</t>
  </si>
  <si>
    <t xml:space="preserve">Compiler BSP </t>
  </si>
  <si>
    <t>Flasher carte</t>
  </si>
  <si>
    <t>Recevoir un message texte avec la carte</t>
  </si>
  <si>
    <t>Rendre la communication bidirectionnelle</t>
  </si>
  <si>
    <t>Communication PC/Carte/Carte/PC</t>
  </si>
  <si>
    <t>Faire un réseau PC/Carte/Carte/PC</t>
  </si>
  <si>
    <t>Boot server au démarrage carte</t>
  </si>
  <si>
    <t>Faire clignoter la LED (Test)</t>
  </si>
  <si>
    <t>GC/GN</t>
  </si>
  <si>
    <t>H/J/C</t>
  </si>
  <si>
    <t>GC/C</t>
  </si>
  <si>
    <t>Canceled</t>
  </si>
  <si>
    <t>GN/GC/C</t>
  </si>
  <si>
    <t>GC/GN/C</t>
  </si>
  <si>
    <t>2,3,4</t>
  </si>
  <si>
    <t>Faire fonctionner morse/cryptage et communication ensemble</t>
  </si>
  <si>
    <t>GC/GN/C/H/J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</si>
</sst>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9"/>
      <name val="Arial"/>
      <family val="2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249977111117893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0" tint="-0.34998626667073579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</borders>
  <cellStyleXfs count="2">
    <xf numFmtId="0" fontId="0" fillId="0" borderId="0"/>
    <xf numFmtId="9" fontId="22" fillId="0" borderId="0" applyFont="0" applyFill="0" applyBorder="0" applyAlignment="0" applyProtection="0"/>
  </cellStyleXfs>
  <cellXfs count="152">
    <xf numFmtId="0" fontId="0" fillId="0" borderId="0" xfId="0"/>
    <xf numFmtId="0" fontId="3" fillId="3" borderId="1" xfId="0" applyFont="1" applyFill="1" applyBorder="1"/>
    <xf numFmtId="0" fontId="0" fillId="4" borderId="0" xfId="0" applyFill="1"/>
    <xf numFmtId="0" fontId="0" fillId="4" borderId="0" xfId="0" applyFill="1" applyAlignment="1"/>
    <xf numFmtId="0" fontId="1" fillId="2" borderId="2" xfId="0" applyFont="1" applyFill="1" applyBorder="1"/>
    <xf numFmtId="0" fontId="2" fillId="2" borderId="2" xfId="0" applyFont="1" applyFill="1" applyBorder="1" applyAlignment="1">
      <alignment wrapText="1"/>
    </xf>
    <xf numFmtId="0" fontId="2" fillId="2" borderId="2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0" xfId="0" applyFill="1" applyBorder="1" applyAlignment="1"/>
    <xf numFmtId="0" fontId="0" fillId="4" borderId="0" xfId="0" applyFill="1" applyBorder="1"/>
    <xf numFmtId="0" fontId="3" fillId="4" borderId="0" xfId="0" applyFont="1" applyFill="1" applyBorder="1"/>
    <xf numFmtId="0" fontId="1" fillId="4" borderId="0" xfId="0" applyFont="1" applyFill="1" applyBorder="1"/>
    <xf numFmtId="0" fontId="2" fillId="4" borderId="0" xfId="0" applyFont="1" applyFill="1" applyBorder="1" applyAlignment="1">
      <alignment textRotation="90" wrapText="1"/>
    </xf>
    <xf numFmtId="0" fontId="9" fillId="6" borderId="0" xfId="0" applyFont="1" applyFill="1" applyBorder="1"/>
    <xf numFmtId="0" fontId="19" fillId="4" borderId="0" xfId="0" applyFont="1" applyFill="1" applyBorder="1"/>
    <xf numFmtId="0" fontId="9" fillId="0" borderId="0" xfId="0" applyFont="1" applyFill="1" applyBorder="1"/>
    <xf numFmtId="0" fontId="9" fillId="8" borderId="0" xfId="0" applyFont="1" applyFill="1" applyBorder="1"/>
    <xf numFmtId="0" fontId="9" fillId="5" borderId="0" xfId="0" applyFont="1" applyFill="1" applyBorder="1"/>
    <xf numFmtId="0" fontId="0" fillId="5" borderId="0" xfId="0" applyFill="1" applyBorder="1"/>
    <xf numFmtId="0" fontId="11" fillId="7" borderId="0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9" fillId="9" borderId="0" xfId="0" applyFont="1" applyFill="1" applyBorder="1"/>
    <xf numFmtId="0" fontId="21" fillId="3" borderId="10" xfId="0" applyFont="1" applyFill="1" applyBorder="1"/>
    <xf numFmtId="0" fontId="21" fillId="3" borderId="11" xfId="0" applyFont="1" applyFill="1" applyBorder="1"/>
    <xf numFmtId="0" fontId="15" fillId="3" borderId="12" xfId="0" applyFont="1" applyFill="1" applyBorder="1"/>
    <xf numFmtId="0" fontId="20" fillId="4" borderId="16" xfId="0" applyFont="1" applyFill="1" applyBorder="1"/>
    <xf numFmtId="0" fontId="7" fillId="4" borderId="0" xfId="0" applyFont="1" applyFill="1" applyBorder="1" applyAlignment="1">
      <alignment horizontal="center"/>
    </xf>
    <xf numFmtId="0" fontId="17" fillId="4" borderId="0" xfId="0" applyFont="1" applyFill="1" applyBorder="1" applyAlignment="1"/>
    <xf numFmtId="0" fontId="8" fillId="4" borderId="0" xfId="0" applyFont="1" applyFill="1" applyBorder="1"/>
    <xf numFmtId="0" fontId="8" fillId="4" borderId="0" xfId="0" applyFont="1" applyFill="1" applyBorder="1" applyAlignment="1">
      <alignment vertical="center"/>
    </xf>
    <xf numFmtId="0" fontId="9" fillId="4" borderId="0" xfId="0" applyFont="1" applyFill="1" applyBorder="1"/>
    <xf numFmtId="0" fontId="10" fillId="4" borderId="0" xfId="0" applyFont="1" applyFill="1" applyBorder="1" applyAlignment="1"/>
    <xf numFmtId="0" fontId="14" fillId="4" borderId="0" xfId="0" applyFont="1" applyFill="1" applyBorder="1" applyAlignment="1"/>
    <xf numFmtId="0" fontId="13" fillId="7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left" vertical="top"/>
    </xf>
    <xf numFmtId="0" fontId="0" fillId="4" borderId="0" xfId="0" applyFill="1" applyBorder="1"/>
    <xf numFmtId="0" fontId="0" fillId="4" borderId="0" xfId="0" applyFill="1" applyBorder="1"/>
    <xf numFmtId="0" fontId="0" fillId="0" borderId="0" xfId="0" applyAlignment="1">
      <alignment horizontal="center"/>
    </xf>
    <xf numFmtId="0" fontId="0" fillId="4" borderId="0" xfId="0" applyFill="1" applyBorder="1"/>
    <xf numFmtId="0" fontId="0" fillId="4" borderId="0" xfId="0" applyFill="1" applyBorder="1"/>
    <xf numFmtId="0" fontId="0" fillId="0" borderId="0" xfId="0" applyAlignment="1"/>
    <xf numFmtId="0" fontId="0" fillId="0" borderId="0" xfId="0" applyBorder="1" applyAlignment="1"/>
    <xf numFmtId="0" fontId="0" fillId="4" borderId="0" xfId="0" applyFont="1" applyFill="1" applyBorder="1"/>
    <xf numFmtId="0" fontId="0" fillId="4" borderId="0" xfId="0" applyFill="1" applyBorder="1" applyAlignment="1">
      <alignment horizontal="left" vertical="top"/>
    </xf>
    <xf numFmtId="0" fontId="13" fillId="7" borderId="0" xfId="0" applyFont="1" applyFill="1" applyBorder="1" applyAlignment="1">
      <alignment horizontal="center"/>
    </xf>
    <xf numFmtId="0" fontId="0" fillId="4" borderId="0" xfId="0" applyFill="1" applyBorder="1"/>
    <xf numFmtId="0" fontId="17" fillId="0" borderId="4" xfId="0" applyFont="1" applyFill="1" applyBorder="1" applyAlignment="1">
      <alignment horizontal="center"/>
    </xf>
    <xf numFmtId="0" fontId="9" fillId="5" borderId="0" xfId="0" applyFont="1" applyFill="1" applyBorder="1" applyAlignment="1"/>
    <xf numFmtId="0" fontId="14" fillId="0" borderId="0" xfId="0" applyFont="1" applyFill="1" applyBorder="1" applyAlignment="1"/>
    <xf numFmtId="9" fontId="1" fillId="2" borderId="21" xfId="0" applyNumberFormat="1" applyFont="1" applyFill="1" applyBorder="1"/>
    <xf numFmtId="0" fontId="0" fillId="10" borderId="3" xfId="0" applyFill="1" applyBorder="1"/>
    <xf numFmtId="0" fontId="0" fillId="10" borderId="0" xfId="0" applyFill="1" applyBorder="1"/>
    <xf numFmtId="0" fontId="0" fillId="10" borderId="4" xfId="0" applyFill="1" applyBorder="1"/>
    <xf numFmtId="9" fontId="0" fillId="10" borderId="5" xfId="1" applyFont="1" applyFill="1" applyBorder="1"/>
    <xf numFmtId="0" fontId="0" fillId="10" borderId="6" xfId="0" applyFill="1" applyBorder="1"/>
    <xf numFmtId="9" fontId="0" fillId="10" borderId="7" xfId="1" applyFont="1" applyFill="1" applyBorder="1"/>
    <xf numFmtId="0" fontId="0" fillId="11" borderId="0" xfId="0" applyFill="1" applyBorder="1"/>
    <xf numFmtId="0" fontId="0" fillId="4" borderId="0" xfId="0" applyFill="1" applyBorder="1"/>
    <xf numFmtId="0" fontId="12" fillId="0" borderId="8" xfId="0" applyFont="1" applyFill="1" applyBorder="1" applyAlignment="1">
      <alignment horizontal="center" vertical="center"/>
    </xf>
    <xf numFmtId="0" fontId="0" fillId="4" borderId="0" xfId="0" applyFill="1" applyBorder="1"/>
    <xf numFmtId="0" fontId="12" fillId="0" borderId="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4" xfId="0" applyFill="1" applyBorder="1"/>
    <xf numFmtId="0" fontId="17" fillId="0" borderId="8" xfId="0" applyFont="1" applyFill="1" applyBorder="1" applyAlignment="1"/>
    <xf numFmtId="0" fontId="17" fillId="0" borderId="8" xfId="0" applyFont="1" applyFill="1" applyBorder="1" applyAlignment="1">
      <alignment horizontal="center"/>
    </xf>
    <xf numFmtId="0" fontId="13" fillId="9" borderId="14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center"/>
    </xf>
    <xf numFmtId="0" fontId="17" fillId="0" borderId="2" xfId="0" applyFont="1" applyFill="1" applyBorder="1" applyAlignment="1"/>
    <xf numFmtId="0" fontId="17" fillId="0" borderId="30" xfId="0" applyFont="1" applyFill="1" applyBorder="1" applyAlignment="1"/>
    <xf numFmtId="0" fontId="7" fillId="4" borderId="4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6" fillId="0" borderId="31" xfId="0" applyFont="1" applyFill="1" applyBorder="1" applyAlignment="1">
      <alignment horizontal="center"/>
    </xf>
    <xf numFmtId="0" fontId="0" fillId="0" borderId="32" xfId="0" applyFill="1" applyBorder="1"/>
    <xf numFmtId="0" fontId="0" fillId="0" borderId="32" xfId="0" applyBorder="1"/>
    <xf numFmtId="0" fontId="0" fillId="0" borderId="33" xfId="0" applyFill="1" applyBorder="1"/>
    <xf numFmtId="0" fontId="0" fillId="0" borderId="34" xfId="0" applyFill="1" applyBorder="1"/>
    <xf numFmtId="0" fontId="16" fillId="0" borderId="36" xfId="0" applyFont="1" applyFill="1" applyBorder="1" applyAlignment="1">
      <alignment horizontal="center"/>
    </xf>
    <xf numFmtId="0" fontId="16" fillId="0" borderId="35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0" fillId="0" borderId="25" xfId="0" applyFont="1" applyFill="1" applyBorder="1"/>
    <xf numFmtId="0" fontId="0" fillId="0" borderId="3" xfId="0" applyFont="1" applyFill="1" applyBorder="1"/>
    <xf numFmtId="0" fontId="0" fillId="0" borderId="26" xfId="0" applyFont="1" applyFill="1" applyBorder="1"/>
    <xf numFmtId="0" fontId="15" fillId="0" borderId="3" xfId="0" applyFont="1" applyFill="1" applyBorder="1" applyAlignment="1">
      <alignment horizontal="center" vertical="center"/>
    </xf>
    <xf numFmtId="0" fontId="15" fillId="0" borderId="8" xfId="0" applyFont="1" applyFill="1" applyBorder="1" applyAlignment="1"/>
    <xf numFmtId="0" fontId="15" fillId="0" borderId="8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 vertical="center"/>
    </xf>
    <xf numFmtId="0" fontId="15" fillId="0" borderId="24" xfId="0" applyFont="1" applyFill="1" applyBorder="1" applyAlignment="1"/>
    <xf numFmtId="0" fontId="15" fillId="0" borderId="27" xfId="0" applyFont="1" applyFill="1" applyBorder="1" applyAlignment="1">
      <alignment horizontal="center"/>
    </xf>
    <xf numFmtId="0" fontId="15" fillId="0" borderId="22" xfId="0" applyFont="1" applyFill="1" applyBorder="1" applyAlignment="1"/>
    <xf numFmtId="0" fontId="15" fillId="0" borderId="29" xfId="0" applyFont="1" applyFill="1" applyBorder="1" applyAlignment="1">
      <alignment horizontal="center"/>
    </xf>
    <xf numFmtId="0" fontId="15" fillId="0" borderId="23" xfId="0" applyFont="1" applyFill="1" applyBorder="1" applyAlignment="1"/>
    <xf numFmtId="0" fontId="15" fillId="0" borderId="28" xfId="0" applyFont="1" applyFill="1" applyBorder="1" applyAlignment="1">
      <alignment horizontal="center"/>
    </xf>
    <xf numFmtId="0" fontId="15" fillId="0" borderId="13" xfId="0" applyFont="1" applyFill="1" applyBorder="1" applyAlignment="1"/>
    <xf numFmtId="0" fontId="15" fillId="0" borderId="26" xfId="0" applyFont="1" applyFill="1" applyBorder="1" applyAlignment="1">
      <alignment horizontal="center"/>
    </xf>
    <xf numFmtId="0" fontId="0" fillId="0" borderId="1" xfId="0" applyFont="1" applyFill="1" applyBorder="1"/>
    <xf numFmtId="0" fontId="15" fillId="0" borderId="1" xfId="0" applyFont="1" applyFill="1" applyBorder="1" applyAlignment="1"/>
    <xf numFmtId="0" fontId="15" fillId="0" borderId="5" xfId="0" applyFont="1" applyFill="1" applyBorder="1" applyAlignment="1"/>
    <xf numFmtId="0" fontId="15" fillId="0" borderId="5" xfId="0" applyFont="1" applyFill="1" applyBorder="1" applyAlignment="1">
      <alignment horizontal="center"/>
    </xf>
    <xf numFmtId="0" fontId="15" fillId="0" borderId="30" xfId="0" applyFont="1" applyFill="1" applyBorder="1" applyAlignment="1"/>
    <xf numFmtId="0" fontId="15" fillId="0" borderId="26" xfId="0" applyFont="1" applyFill="1" applyBorder="1" applyAlignment="1"/>
    <xf numFmtId="0" fontId="17" fillId="0" borderId="36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center"/>
    </xf>
    <xf numFmtId="0" fontId="9" fillId="5" borderId="38" xfId="0" applyFont="1" applyFill="1" applyBorder="1" applyAlignment="1"/>
    <xf numFmtId="0" fontId="17" fillId="0" borderId="39" xfId="0" applyFont="1" applyFill="1" applyBorder="1" applyAlignment="1">
      <alignment horizontal="center"/>
    </xf>
    <xf numFmtId="0" fontId="0" fillId="11" borderId="34" xfId="0" applyFill="1" applyBorder="1"/>
    <xf numFmtId="0" fontId="15" fillId="0" borderId="3" xfId="0" applyFont="1" applyFill="1" applyBorder="1" applyAlignment="1"/>
    <xf numFmtId="0" fontId="15" fillId="0" borderId="2" xfId="0" applyFont="1" applyFill="1" applyBorder="1" applyAlignment="1">
      <alignment horizontal="center"/>
    </xf>
    <xf numFmtId="0" fontId="15" fillId="11" borderId="2" xfId="0" applyFont="1" applyFill="1" applyBorder="1" applyAlignment="1"/>
    <xf numFmtId="0" fontId="17" fillId="11" borderId="0" xfId="0" applyFont="1" applyFill="1" applyBorder="1" applyAlignment="1"/>
    <xf numFmtId="0" fontId="0" fillId="0" borderId="16" xfId="0" applyFont="1" applyFill="1" applyBorder="1"/>
    <xf numFmtId="14" fontId="15" fillId="0" borderId="3" xfId="0" applyNumberFormat="1" applyFont="1" applyFill="1" applyBorder="1" applyAlignment="1">
      <alignment horizontal="center" vertical="center"/>
    </xf>
    <xf numFmtId="0" fontId="0" fillId="11" borderId="40" xfId="0" applyFont="1" applyFill="1" applyBorder="1"/>
    <xf numFmtId="0" fontId="8" fillId="4" borderId="4" xfId="0" applyFont="1" applyFill="1" applyBorder="1"/>
    <xf numFmtId="0" fontId="6" fillId="4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/>
    </xf>
    <xf numFmtId="0" fontId="0" fillId="4" borderId="5" xfId="0" applyFill="1" applyBorder="1" applyAlignment="1">
      <alignment horizontal="left" vertical="top"/>
    </xf>
    <xf numFmtId="0" fontId="0" fillId="4" borderId="6" xfId="0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0" fillId="4" borderId="7" xfId="0" applyFill="1" applyBorder="1" applyAlignment="1">
      <alignment horizontal="left" vertical="top"/>
    </xf>
    <xf numFmtId="0" fontId="0" fillId="4" borderId="13" xfId="0" applyFill="1" applyBorder="1" applyAlignment="1">
      <alignment horizontal="left" vertical="top"/>
    </xf>
    <xf numFmtId="0" fontId="0" fillId="4" borderId="14" xfId="0" applyFill="1" applyBorder="1" applyAlignment="1">
      <alignment horizontal="left" vertical="top"/>
    </xf>
    <xf numFmtId="0" fontId="0" fillId="4" borderId="15" xfId="0" applyFill="1" applyBorder="1" applyAlignment="1">
      <alignment horizontal="left" vertical="top"/>
    </xf>
    <xf numFmtId="0" fontId="14" fillId="4" borderId="0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0" fontId="0" fillId="4" borderId="0" xfId="0" applyFill="1" applyBorder="1"/>
    <xf numFmtId="0" fontId="10" fillId="0" borderId="17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10" fillId="0" borderId="19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0" fillId="4" borderId="3" xfId="0" quotePrefix="1" applyFill="1" applyBorder="1" applyAlignment="1">
      <alignment horizontal="left" vertical="top" wrapText="1"/>
    </xf>
    <xf numFmtId="0" fontId="15" fillId="0" borderId="3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2" fillId="0" borderId="37" xfId="0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left"/>
    </xf>
    <xf numFmtId="0" fontId="15" fillId="0" borderId="2" xfId="0" applyFont="1" applyFill="1" applyBorder="1" applyAlignment="1">
      <alignment horizontal="center" vertical="center"/>
    </xf>
    <xf numFmtId="0" fontId="15" fillId="0" borderId="26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colors>
    <mruColors>
      <color rgb="FF0099FF"/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Workload</c:v>
          </c:tx>
          <c:marker>
            <c:symbol val="none"/>
          </c:marker>
          <c:cat>
            <c:numRef>
              <c:f>'Alpha-Sprint'!$H$33:$AC$33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</c:numCache>
            </c:numRef>
          </c:cat>
          <c:val>
            <c:numRef>
              <c:f>'Alpha-Sprint'!$G$35:$AB$35</c:f>
              <c:numCache>
                <c:formatCode>General</c:formatCode>
                <c:ptCount val="22"/>
                <c:pt idx="0">
                  <c:v>9.25</c:v>
                </c:pt>
                <c:pt idx="1">
                  <c:v>9.25</c:v>
                </c:pt>
                <c:pt idx="2">
                  <c:v>9.25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4-4995-B5FF-997953022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07136"/>
        <c:axId val="57308672"/>
      </c:lineChart>
      <c:catAx>
        <c:axId val="5730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308672"/>
        <c:crosses val="autoZero"/>
        <c:auto val="1"/>
        <c:lblAlgn val="ctr"/>
        <c:lblOffset val="100"/>
        <c:noMultiLvlLbl val="0"/>
      </c:catAx>
      <c:valAx>
        <c:axId val="5730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07136"/>
        <c:crosses val="autoZero"/>
        <c:crossBetween val="between"/>
      </c:valAx>
    </c:plotArea>
    <c:legend>
      <c:legendPos val="r"/>
      <c:overlay val="0"/>
    </c:legend>
    <c:plotVisOnly val="1"/>
    <c:dispBlanksAs val="span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5.2750500140339794E-2"/>
          <c:y val="0.11929176208107455"/>
          <c:w val="0.72835698224046252"/>
          <c:h val="0.81882061071709455"/>
        </c:manualLayout>
      </c:layout>
      <c:lineChart>
        <c:grouping val="standard"/>
        <c:varyColors val="0"/>
        <c:ser>
          <c:idx val="0"/>
          <c:order val="0"/>
          <c:tx>
            <c:v>Workload</c:v>
          </c:tx>
          <c:marker>
            <c:symbol val="none"/>
          </c:marker>
          <c:val>
            <c:numRef>
              <c:f>'Beta-Sprint'!$H$35:$AJ$35</c:f>
              <c:numCache>
                <c:formatCode>General</c:formatCode>
                <c:ptCount val="29"/>
                <c:pt idx="0">
                  <c:v>13.75</c:v>
                </c:pt>
                <c:pt idx="1">
                  <c:v>13.75</c:v>
                </c:pt>
                <c:pt idx="2">
                  <c:v>11.75</c:v>
                </c:pt>
                <c:pt idx="3">
                  <c:v>11.75</c:v>
                </c:pt>
                <c:pt idx="4">
                  <c:v>11.75</c:v>
                </c:pt>
                <c:pt idx="5">
                  <c:v>11.25</c:v>
                </c:pt>
                <c:pt idx="6">
                  <c:v>8.25</c:v>
                </c:pt>
                <c:pt idx="7">
                  <c:v>8.25</c:v>
                </c:pt>
                <c:pt idx="8">
                  <c:v>7.25</c:v>
                </c:pt>
                <c:pt idx="9">
                  <c:v>7.25</c:v>
                </c:pt>
                <c:pt idx="10">
                  <c:v>7.25</c:v>
                </c:pt>
                <c:pt idx="11">
                  <c:v>7.25</c:v>
                </c:pt>
                <c:pt idx="12">
                  <c:v>6.25</c:v>
                </c:pt>
                <c:pt idx="13">
                  <c:v>6.25</c:v>
                </c:pt>
                <c:pt idx="14">
                  <c:v>5.25</c:v>
                </c:pt>
                <c:pt idx="15">
                  <c:v>5.25</c:v>
                </c:pt>
                <c:pt idx="16">
                  <c:v>4.25</c:v>
                </c:pt>
                <c:pt idx="17">
                  <c:v>4.25</c:v>
                </c:pt>
                <c:pt idx="18">
                  <c:v>4.25</c:v>
                </c:pt>
                <c:pt idx="19">
                  <c:v>4.25</c:v>
                </c:pt>
                <c:pt idx="20">
                  <c:v>4.25</c:v>
                </c:pt>
                <c:pt idx="21">
                  <c:v>4.25</c:v>
                </c:pt>
                <c:pt idx="22">
                  <c:v>2.25</c:v>
                </c:pt>
                <c:pt idx="23">
                  <c:v>2.25</c:v>
                </c:pt>
                <c:pt idx="24">
                  <c:v>2.25</c:v>
                </c:pt>
                <c:pt idx="25">
                  <c:v>2.25</c:v>
                </c:pt>
                <c:pt idx="26">
                  <c:v>2.25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C-4B14-90EA-01A64C13F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29920"/>
        <c:axId val="43372544"/>
      </c:lineChart>
      <c:catAx>
        <c:axId val="5732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372544"/>
        <c:crosses val="autoZero"/>
        <c:auto val="1"/>
        <c:lblAlgn val="ctr"/>
        <c:lblOffset val="100"/>
        <c:noMultiLvlLbl val="0"/>
      </c:catAx>
      <c:valAx>
        <c:axId val="4337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2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Workload</c:v>
          </c:tx>
          <c:marker>
            <c:symbol val="none"/>
          </c:marker>
          <c:val>
            <c:numRef>
              <c:f>Completion!$H$35:$AI$35</c:f>
              <c:numCache>
                <c:formatCode>General</c:formatCode>
                <c:ptCount val="28"/>
                <c:pt idx="0">
                  <c:v>10.5</c:v>
                </c:pt>
                <c:pt idx="1">
                  <c:v>10.5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8.5</c:v>
                </c:pt>
                <c:pt idx="7">
                  <c:v>8.5</c:v>
                </c:pt>
                <c:pt idx="8">
                  <c:v>8.5</c:v>
                </c:pt>
                <c:pt idx="9">
                  <c:v>7.5</c:v>
                </c:pt>
                <c:pt idx="10">
                  <c:v>7.5</c:v>
                </c:pt>
                <c:pt idx="11">
                  <c:v>7.5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  <c:pt idx="18">
                  <c:v>5.5</c:v>
                </c:pt>
                <c:pt idx="19">
                  <c:v>5.5</c:v>
                </c:pt>
                <c:pt idx="20">
                  <c:v>5.5</c:v>
                </c:pt>
                <c:pt idx="21">
                  <c:v>5.5</c:v>
                </c:pt>
                <c:pt idx="22">
                  <c:v>4.5</c:v>
                </c:pt>
                <c:pt idx="23">
                  <c:v>4.5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5-4ED1-B544-8890E8AB9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47040"/>
        <c:axId val="43448576"/>
      </c:lineChart>
      <c:catAx>
        <c:axId val="4344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448576"/>
        <c:crosses val="autoZero"/>
        <c:auto val="1"/>
        <c:lblAlgn val="ctr"/>
        <c:lblOffset val="100"/>
        <c:noMultiLvlLbl val="0"/>
      </c:catAx>
      <c:valAx>
        <c:axId val="4344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4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</xdr:colOff>
      <xdr:row>6</xdr:row>
      <xdr:rowOff>28575</xdr:rowOff>
    </xdr:from>
    <xdr:to>
      <xdr:col>32</xdr:col>
      <xdr:colOff>19049</xdr:colOff>
      <xdr:row>27</xdr:row>
      <xdr:rowOff>142875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0.06121</cdr:x>
      <cdr:y>0.1973</cdr:y>
    </cdr:from>
    <cdr:to>
      <cdr:x>0.82182</cdr:x>
      <cdr:y>0.9213</cdr:y>
    </cdr:to>
    <cdr:cxnSp macro="">
      <cdr:nvCxnSpPr>
        <cdr:cNvPr id="3" name="Gerade Verbindung 2"/>
        <cdr:cNvCxnSpPr/>
      </cdr:nvCxnSpPr>
      <cdr:spPr>
        <a:xfrm xmlns:a="http://schemas.openxmlformats.org/drawingml/2006/main">
          <a:off x="421343" y="811866"/>
          <a:ext cx="5235880" cy="2979099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276224</xdr:colOff>
      <xdr:row>7</xdr:row>
      <xdr:rowOff>78440</xdr:rowOff>
    </xdr:from>
    <xdr:to>
      <xdr:col>41</xdr:col>
      <xdr:colOff>257174</xdr:colOff>
      <xdr:row>27</xdr:row>
      <xdr:rowOff>57149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0.05974</cdr:x>
      <cdr:y>0.18634</cdr:y>
    </cdr:from>
    <cdr:to>
      <cdr:x>0.77978</cdr:x>
      <cdr:y>0.92892</cdr:y>
    </cdr:to>
    <cdr:cxnSp macro="">
      <cdr:nvCxnSpPr>
        <cdr:cNvPr id="2" name="Gerade Verbindung 2"/>
        <cdr:cNvCxnSpPr/>
      </cdr:nvCxnSpPr>
      <cdr:spPr>
        <a:xfrm xmlns:a="http://schemas.openxmlformats.org/drawingml/2006/main">
          <a:off x="373717" y="705971"/>
          <a:ext cx="4504777" cy="2813437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276224</xdr:colOff>
      <xdr:row>9</xdr:row>
      <xdr:rowOff>57150</xdr:rowOff>
    </xdr:from>
    <xdr:to>
      <xdr:col>29</xdr:col>
      <xdr:colOff>257174</xdr:colOff>
      <xdr:row>27</xdr:row>
      <xdr:rowOff>57149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85725</xdr:colOff>
      <xdr:row>13</xdr:row>
      <xdr:rowOff>28575</xdr:rowOff>
    </xdr:from>
    <xdr:to>
      <xdr:col>26</xdr:col>
      <xdr:colOff>66675</xdr:colOff>
      <xdr:row>25</xdr:row>
      <xdr:rowOff>133350</xdr:rowOff>
    </xdr:to>
    <xdr:cxnSp macro="">
      <xdr:nvCxnSpPr>
        <xdr:cNvPr id="3" name="Gerade Verbindung 2"/>
        <xdr:cNvCxnSpPr/>
      </xdr:nvCxnSpPr>
      <xdr:spPr>
        <a:xfrm>
          <a:off x="9848850" y="2628900"/>
          <a:ext cx="3752850" cy="2390775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I14"/>
  <sheetViews>
    <sheetView topLeftCell="G4" workbookViewId="0">
      <selection activeCell="G17" sqref="G17"/>
    </sheetView>
  </sheetViews>
  <sheetFormatPr baseColWidth="10" defaultColWidth="11.42578125" defaultRowHeight="15" x14ac:dyDescent="0.25"/>
  <cols>
    <col min="1" max="3" width="11.42578125" style="2"/>
    <col min="4" max="4" width="56.28515625" style="2" bestFit="1" customWidth="1"/>
    <col min="5" max="5" width="27.85546875" style="2" customWidth="1"/>
    <col min="6" max="6" width="7.7109375" style="2" customWidth="1"/>
    <col min="7" max="7" width="32.42578125" style="2" customWidth="1"/>
    <col min="8" max="8" width="8.5703125" style="2" customWidth="1"/>
    <col min="9" max="9" width="8.42578125" style="2" customWidth="1"/>
    <col min="10" max="16384" width="11.42578125" style="2"/>
  </cols>
  <sheetData>
    <row r="3" spans="1:9" x14ac:dyDescent="0.25">
      <c r="A3" s="3"/>
      <c r="B3" s="3"/>
      <c r="C3" s="3"/>
      <c r="D3" s="3"/>
      <c r="F3" s="3"/>
    </row>
    <row r="4" spans="1:9" x14ac:dyDescent="0.25">
      <c r="A4" s="3"/>
      <c r="B4" s="3"/>
      <c r="C4" s="3"/>
      <c r="D4" s="3"/>
      <c r="E4" s="3"/>
      <c r="F4" s="3"/>
    </row>
    <row r="6" spans="1:9" ht="23.25" x14ac:dyDescent="0.35">
      <c r="D6" s="1" t="s">
        <v>2</v>
      </c>
    </row>
    <row r="7" spans="1:9" ht="54" customHeight="1" x14ac:dyDescent="0.25">
      <c r="C7" s="4" t="s">
        <v>0</v>
      </c>
      <c r="D7" s="4" t="s">
        <v>3</v>
      </c>
      <c r="E7" s="5" t="s">
        <v>26</v>
      </c>
      <c r="F7" s="6" t="s">
        <v>1</v>
      </c>
      <c r="G7" s="6" t="s">
        <v>25</v>
      </c>
      <c r="H7" s="5" t="s">
        <v>20</v>
      </c>
      <c r="I7" s="5" t="s">
        <v>19</v>
      </c>
    </row>
    <row r="8" spans="1:9" x14ac:dyDescent="0.25">
      <c r="C8" s="52">
        <f>6</f>
        <v>6</v>
      </c>
      <c r="D8" s="53" t="s">
        <v>52</v>
      </c>
      <c r="E8" s="53" t="s">
        <v>53</v>
      </c>
      <c r="F8" s="53">
        <v>1</v>
      </c>
      <c r="G8" s="54" t="s">
        <v>75</v>
      </c>
      <c r="H8" s="54">
        <v>8</v>
      </c>
      <c r="I8" s="55">
        <f t="shared" ref="I8:I13" si="0">H8/$H$14</f>
        <v>0.22857142857142856</v>
      </c>
    </row>
    <row r="9" spans="1:9" x14ac:dyDescent="0.25">
      <c r="C9" s="56">
        <v>2</v>
      </c>
      <c r="D9" s="53" t="s">
        <v>50</v>
      </c>
      <c r="E9" s="53" t="s">
        <v>54</v>
      </c>
      <c r="F9" s="53">
        <v>2</v>
      </c>
      <c r="G9" s="53" t="s">
        <v>56</v>
      </c>
      <c r="H9" s="53">
        <v>8</v>
      </c>
      <c r="I9" s="57">
        <f t="shared" si="0"/>
        <v>0.22857142857142856</v>
      </c>
    </row>
    <row r="10" spans="1:9" x14ac:dyDescent="0.25">
      <c r="C10" s="56">
        <v>1</v>
      </c>
      <c r="D10" s="53" t="s">
        <v>46</v>
      </c>
      <c r="E10" s="53" t="s">
        <v>47</v>
      </c>
      <c r="F10" s="53">
        <v>3</v>
      </c>
      <c r="G10" s="53" t="s">
        <v>78</v>
      </c>
      <c r="H10" s="53">
        <v>1</v>
      </c>
      <c r="I10" s="57">
        <f t="shared" si="0"/>
        <v>2.8571428571428571E-2</v>
      </c>
    </row>
    <row r="11" spans="1:9" x14ac:dyDescent="0.25">
      <c r="C11" s="56">
        <v>3</v>
      </c>
      <c r="D11" s="53" t="s">
        <v>49</v>
      </c>
      <c r="E11" s="53" t="s">
        <v>55</v>
      </c>
      <c r="F11" s="53">
        <v>4</v>
      </c>
      <c r="G11" s="53" t="s">
        <v>75</v>
      </c>
      <c r="H11" s="53">
        <v>8</v>
      </c>
      <c r="I11" s="57">
        <f t="shared" si="0"/>
        <v>0.22857142857142856</v>
      </c>
    </row>
    <row r="12" spans="1:9" x14ac:dyDescent="0.25">
      <c r="C12" s="56">
        <f t="shared" ref="C12:C13" si="1">SUM(C11,1)</f>
        <v>4</v>
      </c>
      <c r="D12" s="53" t="s">
        <v>51</v>
      </c>
      <c r="E12" s="53" t="s">
        <v>55</v>
      </c>
      <c r="F12" s="53">
        <v>5</v>
      </c>
      <c r="G12" s="53" t="s">
        <v>79</v>
      </c>
      <c r="H12" s="53">
        <v>2</v>
      </c>
      <c r="I12" s="57">
        <f t="shared" si="0"/>
        <v>5.7142857142857141E-2</v>
      </c>
    </row>
    <row r="13" spans="1:9" x14ac:dyDescent="0.25">
      <c r="C13" s="56">
        <f t="shared" si="1"/>
        <v>5</v>
      </c>
      <c r="D13" s="53" t="s">
        <v>70</v>
      </c>
      <c r="E13" s="53" t="s">
        <v>54</v>
      </c>
      <c r="F13" s="53">
        <v>6</v>
      </c>
      <c r="G13" s="53" t="s">
        <v>56</v>
      </c>
      <c r="H13" s="53">
        <v>8</v>
      </c>
      <c r="I13" s="57">
        <f t="shared" si="0"/>
        <v>0.22857142857142856</v>
      </c>
    </row>
    <row r="14" spans="1:9" x14ac:dyDescent="0.25">
      <c r="C14" s="7" t="s">
        <v>4</v>
      </c>
      <c r="D14" s="8"/>
      <c r="E14" s="8"/>
      <c r="F14" s="8"/>
      <c r="G14" s="8"/>
      <c r="H14" s="8">
        <f>SUM(H8:H13)</f>
        <v>35</v>
      </c>
      <c r="I14" s="51">
        <f>SUM(I8:I13)</f>
        <v>1</v>
      </c>
    </row>
  </sheetData>
  <sortState ref="C8:I14">
    <sortCondition ref="F13"/>
  </sortState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J61"/>
  <sheetViews>
    <sheetView topLeftCell="A22" zoomScale="85" zoomScaleNormal="85" workbookViewId="0">
      <pane xSplit="7" topLeftCell="H1" activePane="topRight" state="frozen"/>
      <selection pane="topRight" activeCell="C38" sqref="C38:C39"/>
    </sheetView>
  </sheetViews>
  <sheetFormatPr baseColWidth="10" defaultColWidth="11.42578125" defaultRowHeight="15" x14ac:dyDescent="0.25"/>
  <cols>
    <col min="1" max="1" width="11.42578125" style="37"/>
    <col min="2" max="2" width="12.28515625" style="37" customWidth="1"/>
    <col min="3" max="3" width="10.140625" style="37" customWidth="1"/>
    <col min="4" max="4" width="11.42578125" style="37"/>
    <col min="5" max="5" width="45.7109375" style="37" customWidth="1"/>
    <col min="6" max="6" width="21.7109375" style="37" customWidth="1"/>
    <col min="7" max="7" width="12.5703125" style="37" customWidth="1"/>
    <col min="8" max="8" width="4.85546875" style="40" customWidth="1"/>
    <col min="9" max="22" width="4.7109375" style="37" customWidth="1"/>
    <col min="23" max="23" width="4.7109375" style="40" customWidth="1"/>
    <col min="24" max="88" width="4.7109375" style="37" customWidth="1"/>
    <col min="89" max="16384" width="11.42578125" style="37"/>
  </cols>
  <sheetData>
    <row r="2" spans="2:6" ht="15.75" thickBot="1" x14ac:dyDescent="0.3"/>
    <row r="3" spans="2:6" ht="24" thickBot="1" x14ac:dyDescent="0.4">
      <c r="B3" s="24" t="s">
        <v>44</v>
      </c>
      <c r="C3" s="25"/>
      <c r="D3" s="26"/>
    </row>
    <row r="4" spans="2:6" x14ac:dyDescent="0.25">
      <c r="B4" s="27" t="s">
        <v>17</v>
      </c>
    </row>
    <row r="5" spans="2:6" x14ac:dyDescent="0.25">
      <c r="B5" s="126"/>
      <c r="C5" s="127"/>
      <c r="D5" s="127"/>
      <c r="E5" s="128"/>
      <c r="F5" s="36"/>
    </row>
    <row r="6" spans="2:6" x14ac:dyDescent="0.25">
      <c r="B6" s="129"/>
      <c r="C6" s="130"/>
      <c r="D6" s="130"/>
      <c r="E6" s="131"/>
      <c r="F6" s="36"/>
    </row>
    <row r="7" spans="2:6" x14ac:dyDescent="0.25">
      <c r="B7" s="129"/>
      <c r="C7" s="130"/>
      <c r="D7" s="130"/>
      <c r="E7" s="131"/>
      <c r="F7" s="36"/>
    </row>
    <row r="8" spans="2:6" x14ac:dyDescent="0.25">
      <c r="B8" s="129"/>
      <c r="C8" s="130"/>
      <c r="D8" s="130"/>
      <c r="E8" s="131"/>
      <c r="F8" s="36"/>
    </row>
    <row r="9" spans="2:6" x14ac:dyDescent="0.25">
      <c r="B9" s="129"/>
      <c r="C9" s="130"/>
      <c r="D9" s="130"/>
      <c r="E9" s="131"/>
      <c r="F9" s="36"/>
    </row>
    <row r="10" spans="2:6" x14ac:dyDescent="0.25">
      <c r="B10" s="129"/>
      <c r="C10" s="130"/>
      <c r="D10" s="130"/>
      <c r="E10" s="131"/>
      <c r="F10" s="36"/>
    </row>
    <row r="11" spans="2:6" x14ac:dyDescent="0.25">
      <c r="B11" s="129"/>
      <c r="C11" s="130"/>
      <c r="D11" s="130"/>
      <c r="E11" s="131"/>
      <c r="F11" s="36"/>
    </row>
    <row r="12" spans="2:6" x14ac:dyDescent="0.25">
      <c r="B12" s="129"/>
      <c r="C12" s="130"/>
      <c r="D12" s="130"/>
      <c r="E12" s="131"/>
      <c r="F12" s="36"/>
    </row>
    <row r="13" spans="2:6" x14ac:dyDescent="0.25">
      <c r="B13" s="129"/>
      <c r="C13" s="130"/>
      <c r="D13" s="130"/>
      <c r="E13" s="131"/>
      <c r="F13" s="36"/>
    </row>
    <row r="14" spans="2:6" x14ac:dyDescent="0.25">
      <c r="B14" s="129"/>
      <c r="C14" s="130"/>
      <c r="D14" s="130"/>
      <c r="E14" s="131"/>
      <c r="F14" s="36"/>
    </row>
    <row r="15" spans="2:6" x14ac:dyDescent="0.25">
      <c r="B15" s="132"/>
      <c r="C15" s="133"/>
      <c r="D15" s="133"/>
      <c r="E15" s="134"/>
      <c r="F15" s="36"/>
    </row>
    <row r="25" spans="1:88" x14ac:dyDescent="0.25">
      <c r="A25" s="9"/>
      <c r="B25" s="19"/>
      <c r="C25" s="37" t="s">
        <v>12</v>
      </c>
      <c r="D25" s="9"/>
      <c r="E25" s="9"/>
      <c r="F25" s="9"/>
      <c r="G25" s="9"/>
      <c r="H25" s="9"/>
    </row>
    <row r="26" spans="1:88" x14ac:dyDescent="0.25">
      <c r="A26" s="9"/>
      <c r="D26" s="9"/>
      <c r="E26" s="9"/>
      <c r="F26" s="9"/>
      <c r="G26" s="9"/>
      <c r="H26" s="9"/>
    </row>
    <row r="27" spans="1:88" x14ac:dyDescent="0.25">
      <c r="G27" s="44"/>
    </row>
    <row r="28" spans="1:88" ht="13.5" customHeight="1" x14ac:dyDescent="0.35">
      <c r="G28" s="11"/>
      <c r="H28" s="11"/>
    </row>
    <row r="29" spans="1:88" x14ac:dyDescent="0.25">
      <c r="B29" s="13"/>
      <c r="E29" s="12"/>
      <c r="F29" s="12"/>
      <c r="G29" s="12"/>
      <c r="H29" s="12"/>
      <c r="I29" s="13"/>
    </row>
    <row r="30" spans="1:88" x14ac:dyDescent="0.25"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</row>
    <row r="31" spans="1:88" x14ac:dyDescent="0.25">
      <c r="B31" s="14"/>
      <c r="C31" s="14"/>
      <c r="D31" s="14"/>
      <c r="E31" s="14"/>
      <c r="F31" s="14"/>
      <c r="G31" s="14"/>
      <c r="H31" s="142" t="s">
        <v>39</v>
      </c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19"/>
      <c r="AE31" s="119"/>
      <c r="AF31" s="119"/>
      <c r="AG31" s="119"/>
      <c r="AH31" s="119"/>
      <c r="AI31" s="119"/>
      <c r="AJ31" s="119"/>
      <c r="AK31" s="119"/>
      <c r="AL31" s="119"/>
      <c r="AM31" s="43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135"/>
      <c r="BE31" s="135"/>
      <c r="BF31" s="135"/>
      <c r="BG31" s="135"/>
      <c r="BH31" s="135"/>
      <c r="BI31" s="135"/>
      <c r="BJ31" s="135"/>
      <c r="BK31" s="135"/>
      <c r="BL31" s="135"/>
      <c r="BM31" s="135"/>
      <c r="BN31" s="135"/>
      <c r="BO31" s="135"/>
      <c r="BP31" s="135"/>
      <c r="BQ31" s="135"/>
      <c r="BR31" s="135"/>
      <c r="BS31" s="135"/>
      <c r="BT31" s="135"/>
      <c r="BU31" s="135"/>
      <c r="BV31" s="135"/>
      <c r="BW31" s="135"/>
      <c r="BX31" s="135"/>
      <c r="BY31" s="135"/>
      <c r="BZ31" s="135"/>
      <c r="CA31" s="135"/>
      <c r="CB31" s="135"/>
      <c r="CC31" s="135"/>
      <c r="CD31" s="135"/>
      <c r="CE31" s="135"/>
      <c r="CF31" s="135"/>
      <c r="CG31" s="135"/>
      <c r="CH31" s="135"/>
      <c r="CI31" s="117"/>
      <c r="CJ31" s="117"/>
    </row>
    <row r="32" spans="1:88" x14ac:dyDescent="0.25">
      <c r="B32" s="14"/>
      <c r="C32" s="14"/>
      <c r="D32" s="14"/>
      <c r="E32" s="14"/>
      <c r="F32" s="14"/>
      <c r="G32" s="14"/>
      <c r="H32" s="138" t="s">
        <v>37</v>
      </c>
      <c r="I32" s="139"/>
      <c r="J32" s="140"/>
      <c r="K32" s="140"/>
      <c r="L32" s="140"/>
      <c r="M32" s="140"/>
      <c r="N32" s="141"/>
      <c r="O32" s="118" t="s">
        <v>38</v>
      </c>
      <c r="P32" s="118"/>
      <c r="Q32" s="118"/>
      <c r="R32" s="118"/>
      <c r="S32" s="118"/>
      <c r="T32" s="118"/>
      <c r="U32" s="118"/>
      <c r="V32" s="118" t="s">
        <v>28</v>
      </c>
      <c r="W32" s="118"/>
      <c r="X32" s="118"/>
      <c r="Y32" s="118"/>
      <c r="Z32" s="118"/>
      <c r="AA32" s="118"/>
      <c r="AB32" s="118"/>
      <c r="AD32" s="32"/>
      <c r="AE32" s="32"/>
      <c r="AF32" s="32"/>
      <c r="AG32" s="32"/>
      <c r="AH32" s="32"/>
      <c r="AI32" s="32"/>
      <c r="AJ32" s="32"/>
      <c r="AK32" s="32"/>
      <c r="AL32" s="33"/>
      <c r="AM32" s="33"/>
      <c r="AN32" s="33"/>
      <c r="AO32" s="33"/>
      <c r="AP32" s="33"/>
      <c r="AQ32" s="120"/>
      <c r="AR32" s="120"/>
      <c r="AS32" s="120"/>
      <c r="AT32" s="120"/>
      <c r="AU32" s="120"/>
      <c r="AV32" s="120"/>
      <c r="AW32" s="120"/>
      <c r="AX32" s="120"/>
      <c r="AY32" s="137"/>
      <c r="AZ32" s="137"/>
      <c r="BA32" s="137"/>
      <c r="BB32" s="137"/>
      <c r="BC32" s="137"/>
      <c r="BD32" s="137"/>
      <c r="BE32" s="120"/>
      <c r="BF32" s="120"/>
      <c r="BG32" s="120"/>
      <c r="BH32" s="120"/>
      <c r="BI32" s="120"/>
      <c r="BJ32" s="120"/>
      <c r="BK32" s="120"/>
      <c r="BL32" s="120"/>
      <c r="BM32" s="120"/>
      <c r="BN32" s="120"/>
      <c r="BO32" s="120"/>
      <c r="BP32" s="120"/>
      <c r="BQ32" s="120"/>
      <c r="BR32" s="120"/>
      <c r="BS32" s="119"/>
      <c r="BT32" s="119"/>
      <c r="BU32" s="119"/>
      <c r="BV32" s="119"/>
      <c r="BW32" s="119"/>
      <c r="BX32" s="119"/>
      <c r="BY32" s="119"/>
      <c r="BZ32" s="119"/>
      <c r="CA32" s="119"/>
      <c r="CB32" s="119"/>
      <c r="CC32" s="119"/>
      <c r="CD32" s="119"/>
      <c r="CE32" s="119"/>
      <c r="CF32" s="119"/>
      <c r="CG32" s="119"/>
      <c r="CH32" s="119"/>
    </row>
    <row r="33" spans="2:87" ht="15" customHeight="1" x14ac:dyDescent="0.3">
      <c r="B33" s="136" t="s">
        <v>9</v>
      </c>
      <c r="C33" s="136" t="s">
        <v>11</v>
      </c>
      <c r="D33" s="136" t="s">
        <v>10</v>
      </c>
      <c r="E33" s="136" t="s">
        <v>5</v>
      </c>
      <c r="F33" s="35"/>
      <c r="G33" s="20" t="s">
        <v>16</v>
      </c>
      <c r="H33" s="16">
        <v>9</v>
      </c>
      <c r="I33" s="16">
        <v>10</v>
      </c>
      <c r="J33" s="16">
        <f t="shared" ref="J33:R33" si="0">SUM(I33,1)</f>
        <v>11</v>
      </c>
      <c r="K33" s="16">
        <f t="shared" si="0"/>
        <v>12</v>
      </c>
      <c r="L33" s="16">
        <f t="shared" si="0"/>
        <v>13</v>
      </c>
      <c r="M33" s="16">
        <f t="shared" si="0"/>
        <v>14</v>
      </c>
      <c r="N33" s="16">
        <f t="shared" si="0"/>
        <v>15</v>
      </c>
      <c r="O33" s="16">
        <f t="shared" si="0"/>
        <v>16</v>
      </c>
      <c r="P33" s="16">
        <f t="shared" si="0"/>
        <v>17</v>
      </c>
      <c r="Q33" s="16">
        <f t="shared" si="0"/>
        <v>18</v>
      </c>
      <c r="R33" s="16">
        <f t="shared" si="0"/>
        <v>19</v>
      </c>
      <c r="S33" s="16">
        <f t="shared" ref="S33" si="1">SUM(R33,1)</f>
        <v>20</v>
      </c>
      <c r="T33" s="16">
        <f t="shared" ref="T33" si="2">SUM(S33,1)</f>
        <v>21</v>
      </c>
      <c r="U33" s="16">
        <f t="shared" ref="U33" si="3">SUM(T33,1)</f>
        <v>22</v>
      </c>
      <c r="V33" s="16">
        <f t="shared" ref="V33" si="4">SUM(U33,1)</f>
        <v>23</v>
      </c>
      <c r="W33" s="16">
        <f t="shared" ref="W33" si="5">SUM(V33,1)</f>
        <v>24</v>
      </c>
      <c r="X33" s="16">
        <f t="shared" ref="X33" si="6">SUM(W33,1)</f>
        <v>25</v>
      </c>
      <c r="Y33" s="16">
        <f t="shared" ref="Y33" si="7">SUM(X33,1)</f>
        <v>26</v>
      </c>
      <c r="Z33" s="16">
        <f t="shared" ref="Z33" si="8">SUM(Y33,1)</f>
        <v>27</v>
      </c>
      <c r="AA33" s="16">
        <f t="shared" ref="AA33" si="9">SUM(Z33,1)</f>
        <v>28</v>
      </c>
      <c r="AB33" s="16">
        <f t="shared" ref="AB33" si="10">SUM(AA33,1)</f>
        <v>29</v>
      </c>
      <c r="AC33" s="18"/>
      <c r="AD33" s="16"/>
      <c r="AE33" s="16"/>
      <c r="AF33" s="16"/>
      <c r="AH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15"/>
      <c r="BS33" s="15"/>
    </row>
    <row r="34" spans="2:87" ht="15" customHeight="1" x14ac:dyDescent="0.3">
      <c r="B34" s="136"/>
      <c r="C34" s="136"/>
      <c r="D34" s="136"/>
      <c r="E34" s="136"/>
      <c r="F34" s="46" t="s">
        <v>25</v>
      </c>
      <c r="G34" s="20" t="s">
        <v>15</v>
      </c>
      <c r="H34" s="16" t="s">
        <v>8</v>
      </c>
      <c r="I34" s="16" t="s">
        <v>21</v>
      </c>
      <c r="J34" s="16" t="s">
        <v>22</v>
      </c>
      <c r="K34" s="16" t="s">
        <v>23</v>
      </c>
      <c r="L34" s="16" t="s">
        <v>6</v>
      </c>
      <c r="M34" s="17" t="s">
        <v>7</v>
      </c>
      <c r="N34" s="17" t="s">
        <v>24</v>
      </c>
      <c r="O34" s="16" t="s">
        <v>8</v>
      </c>
      <c r="P34" s="16" t="s">
        <v>21</v>
      </c>
      <c r="Q34" s="16" t="s">
        <v>22</v>
      </c>
      <c r="R34" s="16" t="s">
        <v>23</v>
      </c>
      <c r="S34" s="16" t="s">
        <v>6</v>
      </c>
      <c r="T34" s="17" t="s">
        <v>7</v>
      </c>
      <c r="U34" s="17" t="s">
        <v>24</v>
      </c>
      <c r="V34" s="16" t="s">
        <v>8</v>
      </c>
      <c r="W34" s="16" t="s">
        <v>21</v>
      </c>
      <c r="X34" s="16" t="s">
        <v>22</v>
      </c>
      <c r="Y34" s="16" t="s">
        <v>23</v>
      </c>
      <c r="Z34" s="16" t="s">
        <v>6</v>
      </c>
      <c r="AA34" s="17" t="s">
        <v>7</v>
      </c>
      <c r="AB34" s="17" t="s">
        <v>24</v>
      </c>
      <c r="AC34" s="18"/>
      <c r="AD34" s="32"/>
      <c r="AE34" s="32"/>
      <c r="AF34" s="32"/>
      <c r="AH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</row>
    <row r="35" spans="2:87" ht="15" customHeight="1" x14ac:dyDescent="0.3">
      <c r="B35" s="21"/>
      <c r="C35" s="21"/>
      <c r="D35" s="67"/>
      <c r="E35" s="21"/>
      <c r="F35" s="21"/>
      <c r="G35" s="22">
        <f>SUM(G36:G39)</f>
        <v>9.25</v>
      </c>
      <c r="H35" s="22">
        <f t="shared" ref="H35:AB35" si="11">SUM(H36:H39)</f>
        <v>9.25</v>
      </c>
      <c r="I35" s="22">
        <f t="shared" si="11"/>
        <v>9.25</v>
      </c>
      <c r="J35" s="22">
        <f t="shared" si="11"/>
        <v>8</v>
      </c>
      <c r="K35" s="22">
        <f t="shared" si="11"/>
        <v>8</v>
      </c>
      <c r="L35" s="22">
        <f t="shared" si="11"/>
        <v>7</v>
      </c>
      <c r="M35" s="22">
        <f t="shared" si="11"/>
        <v>5</v>
      </c>
      <c r="N35" s="22">
        <f t="shared" si="11"/>
        <v>5</v>
      </c>
      <c r="O35" s="22">
        <f t="shared" si="11"/>
        <v>5</v>
      </c>
      <c r="P35" s="22">
        <f t="shared" si="11"/>
        <v>5</v>
      </c>
      <c r="Q35" s="22">
        <f t="shared" si="11"/>
        <v>5</v>
      </c>
      <c r="R35" s="22">
        <f t="shared" si="11"/>
        <v>5</v>
      </c>
      <c r="S35" s="22">
        <f t="shared" si="11"/>
        <v>3</v>
      </c>
      <c r="T35" s="22">
        <f t="shared" si="11"/>
        <v>3</v>
      </c>
      <c r="U35" s="22">
        <f t="shared" si="11"/>
        <v>3</v>
      </c>
      <c r="V35" s="22">
        <f t="shared" si="11"/>
        <v>2</v>
      </c>
      <c r="W35" s="22">
        <f t="shared" si="11"/>
        <v>2</v>
      </c>
      <c r="X35" s="22">
        <f t="shared" si="11"/>
        <v>2</v>
      </c>
      <c r="Y35" s="22">
        <f t="shared" si="11"/>
        <v>2</v>
      </c>
      <c r="Z35" s="22">
        <f t="shared" si="11"/>
        <v>1</v>
      </c>
      <c r="AA35" s="22">
        <f t="shared" si="11"/>
        <v>1</v>
      </c>
      <c r="AB35" s="22">
        <f t="shared" si="11"/>
        <v>1</v>
      </c>
      <c r="AC35" s="18"/>
      <c r="AD35" s="32"/>
      <c r="AE35" s="32"/>
      <c r="AF35" s="32"/>
      <c r="AH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</row>
    <row r="36" spans="2:87" ht="15" customHeight="1" x14ac:dyDescent="0.25">
      <c r="B36" s="121">
        <v>1</v>
      </c>
      <c r="C36" s="60">
        <v>1</v>
      </c>
      <c r="D36" s="73">
        <v>1</v>
      </c>
      <c r="E36" s="74" t="s">
        <v>46</v>
      </c>
      <c r="F36" s="65" t="s">
        <v>56</v>
      </c>
      <c r="G36" s="66">
        <v>0.25</v>
      </c>
      <c r="H36" s="66">
        <v>0.25</v>
      </c>
      <c r="I36" s="66">
        <v>0.25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6">
        <v>0</v>
      </c>
      <c r="S36" s="66">
        <v>0</v>
      </c>
      <c r="T36" s="66">
        <v>0</v>
      </c>
      <c r="U36" s="66">
        <v>0</v>
      </c>
      <c r="V36" s="66">
        <v>0</v>
      </c>
      <c r="W36" s="66">
        <v>0</v>
      </c>
      <c r="X36" s="66">
        <v>0</v>
      </c>
      <c r="Y36" s="66">
        <v>0</v>
      </c>
      <c r="Z36" s="66">
        <v>0</v>
      </c>
      <c r="AA36" s="66">
        <v>0</v>
      </c>
      <c r="AB36" s="66">
        <v>0</v>
      </c>
      <c r="AC36" s="106"/>
      <c r="AD36" s="32"/>
      <c r="AE36" s="32"/>
      <c r="AF36" s="32"/>
      <c r="AH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</row>
    <row r="37" spans="2:87" ht="15" customHeight="1" x14ac:dyDescent="0.25">
      <c r="B37" s="122"/>
      <c r="C37" s="60">
        <v>2</v>
      </c>
      <c r="D37" s="73">
        <f>SUM(D36,1)</f>
        <v>2</v>
      </c>
      <c r="E37" s="75" t="s">
        <v>58</v>
      </c>
      <c r="F37" s="65" t="s">
        <v>56</v>
      </c>
      <c r="G37" s="66">
        <v>2</v>
      </c>
      <c r="H37" s="66">
        <v>2</v>
      </c>
      <c r="I37" s="66">
        <v>2</v>
      </c>
      <c r="J37" s="66">
        <v>2</v>
      </c>
      <c r="K37" s="66">
        <v>2</v>
      </c>
      <c r="L37" s="66">
        <v>2</v>
      </c>
      <c r="M37" s="66">
        <v>1</v>
      </c>
      <c r="N37" s="66">
        <v>1</v>
      </c>
      <c r="O37" s="66">
        <v>1</v>
      </c>
      <c r="P37" s="66">
        <v>1</v>
      </c>
      <c r="Q37" s="66">
        <v>1</v>
      </c>
      <c r="R37" s="66">
        <v>1</v>
      </c>
      <c r="S37" s="66">
        <v>1</v>
      </c>
      <c r="T37" s="66">
        <v>1</v>
      </c>
      <c r="U37" s="66">
        <v>1</v>
      </c>
      <c r="V37" s="66">
        <v>0</v>
      </c>
      <c r="W37" s="66">
        <v>0</v>
      </c>
      <c r="X37" s="66">
        <v>0</v>
      </c>
      <c r="Y37" s="66">
        <v>0</v>
      </c>
      <c r="Z37" s="66">
        <v>0</v>
      </c>
      <c r="AA37" s="66">
        <v>0</v>
      </c>
      <c r="AB37" s="66">
        <v>0</v>
      </c>
      <c r="AC37" s="106"/>
      <c r="AD37" s="32"/>
      <c r="AE37" s="32"/>
      <c r="AF37" s="32"/>
      <c r="AH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</row>
    <row r="38" spans="2:87" ht="15" customHeight="1" x14ac:dyDescent="0.25">
      <c r="B38" s="122"/>
      <c r="C38" s="124">
        <v>3</v>
      </c>
      <c r="D38" s="78">
        <f t="shared" ref="D38:D39" si="12">SUM(D37,1)</f>
        <v>3</v>
      </c>
      <c r="E38" s="76" t="s">
        <v>60</v>
      </c>
      <c r="F38" s="69" t="s">
        <v>64</v>
      </c>
      <c r="G38" s="48">
        <v>3</v>
      </c>
      <c r="H38" s="48">
        <v>3</v>
      </c>
      <c r="I38" s="104">
        <v>3</v>
      </c>
      <c r="J38" s="104">
        <v>3</v>
      </c>
      <c r="K38" s="107">
        <v>3</v>
      </c>
      <c r="L38" s="48">
        <v>2</v>
      </c>
      <c r="M38" s="104">
        <v>2</v>
      </c>
      <c r="N38" s="104">
        <v>2</v>
      </c>
      <c r="O38" s="104">
        <v>2</v>
      </c>
      <c r="P38" s="104">
        <v>2</v>
      </c>
      <c r="Q38" s="104">
        <v>2</v>
      </c>
      <c r="R38" s="107">
        <v>2</v>
      </c>
      <c r="S38" s="104">
        <v>1</v>
      </c>
      <c r="T38" s="104">
        <v>1</v>
      </c>
      <c r="U38" s="104">
        <v>1</v>
      </c>
      <c r="V38" s="104">
        <v>1</v>
      </c>
      <c r="W38" s="104">
        <v>1</v>
      </c>
      <c r="X38" s="104">
        <v>1</v>
      </c>
      <c r="Y38" s="104">
        <v>1</v>
      </c>
      <c r="Z38" s="104">
        <v>0</v>
      </c>
      <c r="AA38" s="104">
        <v>0</v>
      </c>
      <c r="AB38" s="105">
        <v>0</v>
      </c>
      <c r="AC38" s="49"/>
      <c r="AF38" s="32"/>
      <c r="AH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</row>
    <row r="39" spans="2:87" ht="15" customHeight="1" x14ac:dyDescent="0.25">
      <c r="B39" s="123"/>
      <c r="C39" s="125"/>
      <c r="D39" s="79">
        <f t="shared" si="12"/>
        <v>4</v>
      </c>
      <c r="E39" s="108" t="s">
        <v>59</v>
      </c>
      <c r="F39" s="70" t="s">
        <v>57</v>
      </c>
      <c r="G39" s="68">
        <v>4</v>
      </c>
      <c r="H39" s="68">
        <v>4</v>
      </c>
      <c r="I39" s="68">
        <v>4</v>
      </c>
      <c r="J39" s="68">
        <v>3</v>
      </c>
      <c r="K39" s="68">
        <v>3</v>
      </c>
      <c r="L39" s="68">
        <v>3</v>
      </c>
      <c r="M39" s="68">
        <v>2</v>
      </c>
      <c r="N39" s="68">
        <v>2</v>
      </c>
      <c r="O39" s="68">
        <v>2</v>
      </c>
      <c r="P39" s="68">
        <v>2</v>
      </c>
      <c r="Q39" s="68">
        <v>2</v>
      </c>
      <c r="R39" s="68">
        <v>2</v>
      </c>
      <c r="S39" s="68">
        <v>1</v>
      </c>
      <c r="T39" s="68">
        <v>1</v>
      </c>
      <c r="U39" s="68">
        <v>1</v>
      </c>
      <c r="V39" s="68">
        <v>1</v>
      </c>
      <c r="W39" s="68">
        <v>1</v>
      </c>
      <c r="X39" s="68">
        <v>1</v>
      </c>
      <c r="Y39" s="68">
        <v>1</v>
      </c>
      <c r="Z39" s="68">
        <v>1</v>
      </c>
      <c r="AA39" s="68">
        <v>1</v>
      </c>
      <c r="AB39" s="68">
        <v>1</v>
      </c>
      <c r="AC39" s="49"/>
      <c r="AF39" s="32"/>
      <c r="AH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</row>
    <row r="40" spans="2:87" ht="15" customHeight="1" x14ac:dyDescent="0.25">
      <c r="B40" s="64"/>
      <c r="D40" s="64"/>
      <c r="E40" s="64"/>
      <c r="F40" s="64"/>
      <c r="G40" s="64"/>
      <c r="H40" s="37"/>
      <c r="V40" s="40"/>
      <c r="W40" s="37"/>
      <c r="AE40" s="32"/>
      <c r="AG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</row>
    <row r="41" spans="2:87" ht="15" customHeight="1" x14ac:dyDescent="0.25">
      <c r="D41" s="58" t="s">
        <v>40</v>
      </c>
      <c r="G41" s="40"/>
      <c r="H41" s="37"/>
      <c r="V41" s="40"/>
      <c r="W41" s="37"/>
      <c r="AE41" s="32"/>
      <c r="AG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</row>
    <row r="42" spans="2:87" ht="15" customHeight="1" x14ac:dyDescent="0.25">
      <c r="G42" s="40"/>
      <c r="H42" s="37"/>
      <c r="V42" s="40"/>
      <c r="W42" s="37"/>
      <c r="AE42" s="32"/>
      <c r="AG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</row>
    <row r="43" spans="2:87" ht="15" customHeight="1" x14ac:dyDescent="0.25">
      <c r="G43" s="40"/>
      <c r="H43" s="37"/>
      <c r="V43" s="40"/>
      <c r="W43" s="37"/>
      <c r="AE43" s="32"/>
      <c r="AG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</row>
    <row r="44" spans="2:87" ht="15" customHeight="1" x14ac:dyDescent="0.25">
      <c r="G44" s="40"/>
      <c r="H44" s="37"/>
      <c r="V44" s="40"/>
      <c r="W44" s="37"/>
      <c r="AE44" s="32"/>
      <c r="AG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</row>
    <row r="45" spans="2:87" ht="15.75" customHeight="1" x14ac:dyDescent="0.25">
      <c r="G45" s="40"/>
      <c r="H45" s="37"/>
      <c r="V45" s="40"/>
      <c r="W45" s="37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</row>
    <row r="46" spans="2:87" ht="15.75" customHeight="1" x14ac:dyDescent="0.25">
      <c r="G46" s="40"/>
      <c r="H46" s="37"/>
      <c r="V46" s="40"/>
      <c r="W46" s="37"/>
    </row>
    <row r="47" spans="2:87" ht="15.75" customHeight="1" x14ac:dyDescent="0.25">
      <c r="G47" s="40"/>
      <c r="H47" s="37"/>
      <c r="V47" s="40"/>
      <c r="W47" s="37"/>
    </row>
    <row r="48" spans="2:87" ht="15.75" customHeight="1" x14ac:dyDescent="0.25">
      <c r="G48" s="40"/>
      <c r="H48" s="37"/>
      <c r="V48" s="40"/>
      <c r="W48" s="37"/>
    </row>
    <row r="49" spans="2:23" ht="15.75" customHeight="1" x14ac:dyDescent="0.25">
      <c r="G49" s="40"/>
      <c r="H49" s="37"/>
      <c r="V49" s="40"/>
      <c r="W49" s="37"/>
    </row>
    <row r="50" spans="2:23" ht="15.75" customHeight="1" x14ac:dyDescent="0.25">
      <c r="G50" s="40"/>
      <c r="H50" s="37"/>
      <c r="V50" s="40"/>
      <c r="W50" s="37"/>
    </row>
    <row r="51" spans="2:23" ht="15.75" customHeight="1" x14ac:dyDescent="0.25">
      <c r="G51" s="40"/>
      <c r="H51" s="37"/>
      <c r="V51" s="40"/>
      <c r="W51" s="37"/>
    </row>
    <row r="52" spans="2:23" ht="15.75" customHeight="1" x14ac:dyDescent="0.25">
      <c r="G52" s="40"/>
      <c r="H52" s="37"/>
      <c r="V52" s="40"/>
      <c r="W52" s="37"/>
    </row>
    <row r="53" spans="2:23" ht="15" customHeight="1" x14ac:dyDescent="0.25">
      <c r="G53" s="40"/>
      <c r="H53" s="37"/>
      <c r="V53" s="40"/>
      <c r="W53" s="37"/>
    </row>
    <row r="54" spans="2:23" ht="15.75" customHeight="1" x14ac:dyDescent="0.25">
      <c r="G54" s="40"/>
      <c r="H54" s="37"/>
      <c r="V54" s="40"/>
      <c r="W54" s="37"/>
    </row>
    <row r="55" spans="2:23" ht="15.75" customHeight="1" x14ac:dyDescent="0.25">
      <c r="G55" s="40"/>
      <c r="H55" s="37"/>
      <c r="V55" s="40"/>
      <c r="W55" s="37"/>
    </row>
    <row r="56" spans="2:23" ht="15.75" customHeight="1" x14ac:dyDescent="0.25">
      <c r="G56" s="40"/>
      <c r="H56" s="37"/>
      <c r="V56" s="40"/>
      <c r="W56" s="37"/>
    </row>
    <row r="57" spans="2:23" ht="15.75" customHeight="1" x14ac:dyDescent="0.25">
      <c r="G57" s="40"/>
      <c r="H57" s="37"/>
      <c r="V57" s="40"/>
      <c r="W57" s="37"/>
    </row>
    <row r="58" spans="2:23" ht="15.75" customHeight="1" x14ac:dyDescent="0.25">
      <c r="G58" s="40"/>
      <c r="H58" s="37"/>
      <c r="V58" s="40"/>
      <c r="W58" s="37"/>
    </row>
    <row r="59" spans="2:23" ht="15" customHeight="1" x14ac:dyDescent="0.25">
      <c r="G59" s="40"/>
      <c r="H59" s="37"/>
      <c r="V59" s="40"/>
      <c r="W59" s="37"/>
    </row>
    <row r="60" spans="2:23" ht="15.75" customHeight="1" x14ac:dyDescent="0.25">
      <c r="G60" s="40"/>
      <c r="H60" s="37"/>
      <c r="V60" s="40"/>
      <c r="W60" s="37"/>
    </row>
    <row r="61" spans="2:23" ht="15.75" customHeight="1" x14ac:dyDescent="0.25">
      <c r="B61" s="62"/>
    </row>
  </sheetData>
  <mergeCells count="21">
    <mergeCell ref="B36:B39"/>
    <mergeCell ref="C38:C39"/>
    <mergeCell ref="B5:E15"/>
    <mergeCell ref="BD31:CH31"/>
    <mergeCell ref="CG32:CH32"/>
    <mergeCell ref="B33:B34"/>
    <mergeCell ref="C33:C34"/>
    <mergeCell ref="D33:D34"/>
    <mergeCell ref="E33:E34"/>
    <mergeCell ref="AQ32:AW32"/>
    <mergeCell ref="AX32:BD32"/>
    <mergeCell ref="H32:N32"/>
    <mergeCell ref="O32:U32"/>
    <mergeCell ref="AD31:AL31"/>
    <mergeCell ref="H31:AC31"/>
    <mergeCell ref="CI31:CJ31"/>
    <mergeCell ref="V32:AB32"/>
    <mergeCell ref="BS32:BY32"/>
    <mergeCell ref="BZ32:CF32"/>
    <mergeCell ref="BE32:BK32"/>
    <mergeCell ref="BL32:BR32"/>
  </mergeCells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R79"/>
  <sheetViews>
    <sheetView topLeftCell="A28" zoomScale="85" zoomScaleNormal="85" workbookViewId="0">
      <pane xSplit="7" topLeftCell="Y1" activePane="topRight" state="frozen"/>
      <selection pane="topRight" activeCell="E48" sqref="E48"/>
    </sheetView>
  </sheetViews>
  <sheetFormatPr baseColWidth="10" defaultColWidth="11.42578125" defaultRowHeight="15" x14ac:dyDescent="0.25"/>
  <cols>
    <col min="1" max="4" width="11.42578125" style="37"/>
    <col min="5" max="5" width="46" style="47" customWidth="1"/>
    <col min="6" max="6" width="17.42578125" style="47" customWidth="1"/>
    <col min="7" max="7" width="12.5703125" style="37" customWidth="1"/>
    <col min="8" max="14" width="4.7109375" style="37" customWidth="1"/>
    <col min="15" max="21" width="4.7109375" style="40" customWidth="1"/>
    <col min="22" max="27" width="4.7109375" style="37" customWidth="1"/>
    <col min="28" max="34" width="4.7109375" style="38" customWidth="1"/>
    <col min="35" max="40" width="4.7109375" style="37" customWidth="1"/>
    <col min="41" max="41" width="4.7109375" style="38" customWidth="1"/>
    <col min="42" max="42" width="4.7109375" style="37" customWidth="1"/>
    <col min="43" max="46" width="4.7109375" style="38" customWidth="1"/>
    <col min="47" max="96" width="4.7109375" style="37" customWidth="1"/>
    <col min="97" max="16384" width="11.42578125" style="37"/>
  </cols>
  <sheetData>
    <row r="2" spans="2:6" ht="15.75" thickBot="1" x14ac:dyDescent="0.3"/>
    <row r="3" spans="2:6" ht="24" thickBot="1" x14ac:dyDescent="0.4">
      <c r="B3" s="24" t="s">
        <v>43</v>
      </c>
      <c r="C3" s="25"/>
      <c r="D3" s="26"/>
    </row>
    <row r="4" spans="2:6" x14ac:dyDescent="0.25">
      <c r="B4" s="27" t="s">
        <v>17</v>
      </c>
    </row>
    <row r="5" spans="2:6" x14ac:dyDescent="0.25">
      <c r="B5" s="143"/>
      <c r="C5" s="127"/>
      <c r="D5" s="127"/>
      <c r="E5" s="128"/>
      <c r="F5" s="45"/>
    </row>
    <row r="6" spans="2:6" x14ac:dyDescent="0.25">
      <c r="B6" s="129"/>
      <c r="C6" s="130"/>
      <c r="D6" s="130"/>
      <c r="E6" s="131"/>
      <c r="F6" s="45"/>
    </row>
    <row r="7" spans="2:6" x14ac:dyDescent="0.25">
      <c r="B7" s="129"/>
      <c r="C7" s="130"/>
      <c r="D7" s="130"/>
      <c r="E7" s="131"/>
      <c r="F7" s="45"/>
    </row>
    <row r="8" spans="2:6" x14ac:dyDescent="0.25">
      <c r="B8" s="129"/>
      <c r="C8" s="130"/>
      <c r="D8" s="130"/>
      <c r="E8" s="131"/>
      <c r="F8" s="45"/>
    </row>
    <row r="9" spans="2:6" x14ac:dyDescent="0.25">
      <c r="B9" s="129"/>
      <c r="C9" s="130"/>
      <c r="D9" s="130"/>
      <c r="E9" s="131"/>
      <c r="F9" s="45"/>
    </row>
    <row r="10" spans="2:6" x14ac:dyDescent="0.25">
      <c r="B10" s="129"/>
      <c r="C10" s="130"/>
      <c r="D10" s="130"/>
      <c r="E10" s="131"/>
      <c r="F10" s="45"/>
    </row>
    <row r="11" spans="2:6" x14ac:dyDescent="0.25">
      <c r="B11" s="129"/>
      <c r="C11" s="130"/>
      <c r="D11" s="130"/>
      <c r="E11" s="131"/>
      <c r="F11" s="45"/>
    </row>
    <row r="12" spans="2:6" x14ac:dyDescent="0.25">
      <c r="B12" s="129"/>
      <c r="C12" s="130"/>
      <c r="D12" s="130"/>
      <c r="E12" s="131"/>
      <c r="F12" s="45"/>
    </row>
    <row r="13" spans="2:6" x14ac:dyDescent="0.25">
      <c r="B13" s="129"/>
      <c r="C13" s="130"/>
      <c r="D13" s="130"/>
      <c r="E13" s="131"/>
      <c r="F13" s="45"/>
    </row>
    <row r="14" spans="2:6" x14ac:dyDescent="0.25">
      <c r="B14" s="129"/>
      <c r="C14" s="130"/>
      <c r="D14" s="130"/>
      <c r="E14" s="131"/>
      <c r="F14" s="45"/>
    </row>
    <row r="15" spans="2:6" x14ac:dyDescent="0.25">
      <c r="B15" s="132"/>
      <c r="C15" s="133"/>
      <c r="D15" s="133"/>
      <c r="E15" s="134"/>
      <c r="F15" s="45"/>
    </row>
    <row r="25" spans="1:96" x14ac:dyDescent="0.25">
      <c r="A25" s="9"/>
      <c r="B25" s="19"/>
      <c r="C25" s="37" t="s">
        <v>13</v>
      </c>
      <c r="D25" s="9"/>
      <c r="E25" s="9"/>
      <c r="F25" s="9"/>
      <c r="G25" s="9"/>
    </row>
    <row r="26" spans="1:96" x14ac:dyDescent="0.25">
      <c r="A26" s="9"/>
      <c r="D26" s="9"/>
      <c r="E26" s="9"/>
      <c r="F26" s="9"/>
      <c r="G26" s="9"/>
    </row>
    <row r="28" spans="1:96" ht="13.5" customHeight="1" x14ac:dyDescent="0.35">
      <c r="G28" s="11"/>
    </row>
    <row r="29" spans="1:96" x14ac:dyDescent="0.25">
      <c r="B29" s="13"/>
      <c r="E29" s="12"/>
      <c r="F29" s="12"/>
      <c r="G29" s="12"/>
      <c r="H29" s="13"/>
    </row>
    <row r="31" spans="1:96" x14ac:dyDescent="0.25">
      <c r="B31" s="14"/>
      <c r="C31" s="14"/>
      <c r="D31" s="14"/>
      <c r="E31" s="14"/>
      <c r="F31" s="14"/>
      <c r="G31" s="14"/>
      <c r="H31" s="142" t="s">
        <v>27</v>
      </c>
      <c r="I31" s="142"/>
      <c r="J31" s="142"/>
      <c r="K31" s="142"/>
      <c r="L31" s="142"/>
      <c r="M31" s="50"/>
      <c r="N31" s="50"/>
      <c r="O31" s="142" t="s">
        <v>30</v>
      </c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34"/>
      <c r="AK31" s="3"/>
      <c r="AL31" s="3"/>
      <c r="AM31" s="3"/>
      <c r="AN31" s="42"/>
      <c r="AO31" s="32"/>
      <c r="AP31" s="32"/>
      <c r="AQ31" s="32"/>
      <c r="AR31" s="32"/>
      <c r="AS31" s="32"/>
      <c r="AT31" s="32"/>
      <c r="AU31" s="39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135"/>
      <c r="BM31" s="135"/>
      <c r="BN31" s="135"/>
      <c r="BO31" s="135"/>
      <c r="BP31" s="135"/>
      <c r="BQ31" s="135"/>
      <c r="BR31" s="135"/>
      <c r="BS31" s="135"/>
      <c r="BT31" s="135"/>
      <c r="BU31" s="135"/>
      <c r="BV31" s="135"/>
      <c r="BW31" s="135"/>
      <c r="BX31" s="135"/>
      <c r="BY31" s="135"/>
      <c r="BZ31" s="135"/>
      <c r="CA31" s="135"/>
      <c r="CB31" s="135"/>
      <c r="CC31" s="135"/>
      <c r="CD31" s="135"/>
      <c r="CE31" s="135"/>
      <c r="CF31" s="135"/>
      <c r="CG31" s="135"/>
      <c r="CH31" s="135"/>
      <c r="CI31" s="135"/>
      <c r="CJ31" s="135"/>
      <c r="CK31" s="135"/>
      <c r="CL31" s="135"/>
      <c r="CM31" s="135"/>
      <c r="CN31" s="135"/>
      <c r="CO31" s="135"/>
      <c r="CP31" s="135"/>
      <c r="CQ31" s="117"/>
      <c r="CR31" s="117"/>
    </row>
    <row r="32" spans="1:96" x14ac:dyDescent="0.25">
      <c r="B32" s="14"/>
      <c r="C32" s="14"/>
      <c r="D32" s="14"/>
      <c r="E32" s="14"/>
      <c r="F32" s="14"/>
      <c r="G32" s="14"/>
      <c r="H32" s="118" t="s">
        <v>29</v>
      </c>
      <c r="I32" s="118"/>
      <c r="J32" s="118"/>
      <c r="K32" s="118"/>
      <c r="L32" s="118"/>
      <c r="M32" s="118"/>
      <c r="N32" s="118"/>
      <c r="O32" s="118" t="s">
        <v>31</v>
      </c>
      <c r="P32" s="118"/>
      <c r="Q32" s="118"/>
      <c r="R32" s="118"/>
      <c r="S32" s="118"/>
      <c r="T32" s="118"/>
      <c r="U32" s="118"/>
      <c r="V32" s="118" t="s">
        <v>32</v>
      </c>
      <c r="W32" s="118"/>
      <c r="X32" s="118"/>
      <c r="Y32" s="118"/>
      <c r="Z32" s="118"/>
      <c r="AA32" s="118"/>
      <c r="AB32" s="118"/>
      <c r="AC32" s="118" t="s">
        <v>34</v>
      </c>
      <c r="AD32" s="118"/>
      <c r="AE32" s="118"/>
      <c r="AF32" s="118"/>
      <c r="AG32" s="118"/>
      <c r="AH32" s="118"/>
      <c r="AI32" s="118"/>
      <c r="AJ32" s="18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3"/>
      <c r="AV32" s="33"/>
      <c r="AW32" s="33"/>
      <c r="AX32" s="33"/>
      <c r="AY32" s="33"/>
      <c r="AZ32" s="120"/>
      <c r="BA32" s="120"/>
      <c r="BB32" s="120"/>
      <c r="BC32" s="120"/>
      <c r="BD32" s="120"/>
      <c r="BE32" s="120"/>
      <c r="BF32" s="120"/>
      <c r="BG32" s="120"/>
      <c r="BH32" s="137"/>
      <c r="BI32" s="137"/>
      <c r="BJ32" s="137"/>
      <c r="BK32" s="137"/>
      <c r="BL32" s="137"/>
      <c r="BM32" s="137"/>
      <c r="BN32" s="120"/>
      <c r="BO32" s="120"/>
      <c r="BP32" s="120"/>
      <c r="BQ32" s="120"/>
      <c r="BR32" s="120"/>
      <c r="BS32" s="120"/>
      <c r="BT32" s="120"/>
      <c r="BU32" s="120"/>
      <c r="BV32" s="120"/>
      <c r="BW32" s="120"/>
      <c r="BX32" s="120"/>
      <c r="BY32" s="120"/>
      <c r="BZ32" s="120"/>
      <c r="CA32" s="120"/>
      <c r="CB32" s="119"/>
      <c r="CC32" s="119"/>
      <c r="CD32" s="119"/>
      <c r="CE32" s="119"/>
      <c r="CF32" s="119"/>
      <c r="CG32" s="119"/>
      <c r="CH32" s="119"/>
      <c r="CI32" s="119"/>
      <c r="CJ32" s="119"/>
      <c r="CK32" s="119"/>
      <c r="CL32" s="119"/>
      <c r="CM32" s="119"/>
      <c r="CN32" s="119"/>
      <c r="CO32" s="119"/>
      <c r="CP32" s="119"/>
      <c r="CQ32" s="119"/>
    </row>
    <row r="33" spans="2:85" ht="15" customHeight="1" x14ac:dyDescent="0.3">
      <c r="B33" s="136" t="s">
        <v>9</v>
      </c>
      <c r="C33" s="136" t="s">
        <v>11</v>
      </c>
      <c r="D33" s="136" t="s">
        <v>10</v>
      </c>
      <c r="E33" s="136" t="s">
        <v>5</v>
      </c>
      <c r="F33" s="46"/>
      <c r="G33" s="20" t="s">
        <v>16</v>
      </c>
      <c r="H33" s="16">
        <v>30</v>
      </c>
      <c r="I33" s="16">
        <v>31</v>
      </c>
      <c r="J33" s="16">
        <v>1</v>
      </c>
      <c r="K33" s="16">
        <f t="shared" ref="K33:L33" si="0">SUM(J33,1)</f>
        <v>2</v>
      </c>
      <c r="L33" s="16">
        <f t="shared" si="0"/>
        <v>3</v>
      </c>
      <c r="M33" s="16">
        <v>4</v>
      </c>
      <c r="N33" s="16">
        <v>5</v>
      </c>
      <c r="O33" s="16">
        <f t="shared" ref="O33" si="1">SUM(N33,1)</f>
        <v>6</v>
      </c>
      <c r="P33" s="16">
        <f t="shared" ref="P33" si="2">SUM(O33,1)</f>
        <v>7</v>
      </c>
      <c r="Q33" s="16">
        <f t="shared" ref="Q33" si="3">SUM(P33,1)</f>
        <v>8</v>
      </c>
      <c r="R33" s="16">
        <v>9</v>
      </c>
      <c r="S33" s="16">
        <f t="shared" ref="S33" si="4">SUM(R33,1)</f>
        <v>10</v>
      </c>
      <c r="T33" s="16">
        <f t="shared" ref="T33" si="5">SUM(S33,1)</f>
        <v>11</v>
      </c>
      <c r="U33" s="16">
        <f t="shared" ref="U33" si="6">SUM(T33,1)</f>
        <v>12</v>
      </c>
      <c r="V33" s="16">
        <f t="shared" ref="V33" si="7">SUM(U33,1)</f>
        <v>13</v>
      </c>
      <c r="W33" s="16">
        <v>14</v>
      </c>
      <c r="X33" s="16">
        <f t="shared" ref="X33" si="8">SUM(W33,1)</f>
        <v>15</v>
      </c>
      <c r="Y33" s="16">
        <f t="shared" ref="Y33" si="9">SUM(X33,1)</f>
        <v>16</v>
      </c>
      <c r="Z33" s="16">
        <f t="shared" ref="Z33" si="10">SUM(Y33,1)</f>
        <v>17</v>
      </c>
      <c r="AA33" s="16">
        <f t="shared" ref="AA33" si="11">SUM(Z33,1)</f>
        <v>18</v>
      </c>
      <c r="AB33" s="16">
        <v>19</v>
      </c>
      <c r="AC33" s="16">
        <f t="shared" ref="AC33" si="12">SUM(AB33,1)</f>
        <v>20</v>
      </c>
      <c r="AD33" s="16">
        <f t="shared" ref="AD33" si="13">SUM(AC33,1)</f>
        <v>21</v>
      </c>
      <c r="AE33" s="16">
        <f t="shared" ref="AE33" si="14">SUM(AD33,1)</f>
        <v>22</v>
      </c>
      <c r="AF33" s="16">
        <f t="shared" ref="AF33" si="15">SUM(AE33,1)</f>
        <v>23</v>
      </c>
      <c r="AG33" s="16">
        <v>24</v>
      </c>
      <c r="AH33" s="16">
        <v>25</v>
      </c>
      <c r="AI33" s="16">
        <f t="shared" ref="AI33" si="16">SUM(AH33,1)</f>
        <v>26</v>
      </c>
      <c r="AJ33" s="18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15"/>
      <c r="CG33" s="15"/>
    </row>
    <row r="34" spans="2:85" ht="15" customHeight="1" x14ac:dyDescent="0.3">
      <c r="B34" s="136"/>
      <c r="C34" s="136"/>
      <c r="D34" s="136"/>
      <c r="E34" s="136"/>
      <c r="F34" s="46" t="s">
        <v>25</v>
      </c>
      <c r="G34" s="20" t="s">
        <v>15</v>
      </c>
      <c r="H34" s="16" t="s">
        <v>8</v>
      </c>
      <c r="I34" s="16" t="s">
        <v>21</v>
      </c>
      <c r="J34" s="16" t="s">
        <v>22</v>
      </c>
      <c r="K34" s="16" t="s">
        <v>23</v>
      </c>
      <c r="L34" s="16" t="s">
        <v>6</v>
      </c>
      <c r="M34" s="17" t="s">
        <v>7</v>
      </c>
      <c r="N34" s="17" t="s">
        <v>24</v>
      </c>
      <c r="O34" s="16" t="s">
        <v>8</v>
      </c>
      <c r="P34" s="16" t="s">
        <v>21</v>
      </c>
      <c r="Q34" s="16" t="s">
        <v>22</v>
      </c>
      <c r="R34" s="16" t="s">
        <v>23</v>
      </c>
      <c r="S34" s="16" t="s">
        <v>6</v>
      </c>
      <c r="T34" s="17" t="s">
        <v>7</v>
      </c>
      <c r="U34" s="17" t="s">
        <v>24</v>
      </c>
      <c r="V34" s="16" t="s">
        <v>8</v>
      </c>
      <c r="W34" s="16" t="s">
        <v>21</v>
      </c>
      <c r="X34" s="16" t="s">
        <v>22</v>
      </c>
      <c r="Y34" s="16" t="s">
        <v>23</v>
      </c>
      <c r="Z34" s="16" t="s">
        <v>6</v>
      </c>
      <c r="AA34" s="17" t="s">
        <v>7</v>
      </c>
      <c r="AB34" s="17" t="s">
        <v>24</v>
      </c>
      <c r="AC34" s="16" t="s">
        <v>8</v>
      </c>
      <c r="AD34" s="16" t="s">
        <v>21</v>
      </c>
      <c r="AE34" s="16" t="s">
        <v>22</v>
      </c>
      <c r="AF34" s="16" t="s">
        <v>23</v>
      </c>
      <c r="AG34" s="16" t="s">
        <v>6</v>
      </c>
      <c r="AH34" s="17" t="s">
        <v>7</v>
      </c>
      <c r="AI34" s="17" t="s">
        <v>24</v>
      </c>
      <c r="AJ34" s="18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</row>
    <row r="35" spans="2:85" ht="15" customHeight="1" x14ac:dyDescent="0.3">
      <c r="B35" s="21"/>
      <c r="C35" s="21"/>
      <c r="D35" s="21"/>
      <c r="E35" s="21"/>
      <c r="F35" s="21"/>
      <c r="G35" s="22">
        <f>SUM(G36:G43)</f>
        <v>13.75</v>
      </c>
      <c r="H35" s="23">
        <f t="shared" ref="H35:AI35" si="17">SUM(H36:H45)</f>
        <v>13.75</v>
      </c>
      <c r="I35" s="23">
        <f t="shared" si="17"/>
        <v>13.75</v>
      </c>
      <c r="J35" s="23">
        <f t="shared" si="17"/>
        <v>11.75</v>
      </c>
      <c r="K35" s="23">
        <f t="shared" si="17"/>
        <v>11.75</v>
      </c>
      <c r="L35" s="23">
        <f t="shared" si="17"/>
        <v>11.75</v>
      </c>
      <c r="M35" s="23">
        <f t="shared" si="17"/>
        <v>11.25</v>
      </c>
      <c r="N35" s="23">
        <f t="shared" si="17"/>
        <v>8.25</v>
      </c>
      <c r="O35" s="23">
        <f t="shared" si="17"/>
        <v>8.25</v>
      </c>
      <c r="P35" s="23">
        <f t="shared" si="17"/>
        <v>7.25</v>
      </c>
      <c r="Q35" s="23">
        <f t="shared" si="17"/>
        <v>7.25</v>
      </c>
      <c r="R35" s="23">
        <f t="shared" si="17"/>
        <v>7.25</v>
      </c>
      <c r="S35" s="23">
        <f t="shared" si="17"/>
        <v>7.25</v>
      </c>
      <c r="T35" s="23">
        <f t="shared" si="17"/>
        <v>6.25</v>
      </c>
      <c r="U35" s="23">
        <f t="shared" si="17"/>
        <v>6.25</v>
      </c>
      <c r="V35" s="23">
        <f t="shared" si="17"/>
        <v>5.25</v>
      </c>
      <c r="W35" s="23">
        <f t="shared" si="17"/>
        <v>5.25</v>
      </c>
      <c r="X35" s="23">
        <f t="shared" si="17"/>
        <v>4.25</v>
      </c>
      <c r="Y35" s="23">
        <f t="shared" si="17"/>
        <v>4.25</v>
      </c>
      <c r="Z35" s="23">
        <f t="shared" si="17"/>
        <v>4.25</v>
      </c>
      <c r="AA35" s="23">
        <f t="shared" si="17"/>
        <v>4.25</v>
      </c>
      <c r="AB35" s="23">
        <f t="shared" si="17"/>
        <v>4.25</v>
      </c>
      <c r="AC35" s="23">
        <f t="shared" si="17"/>
        <v>4.25</v>
      </c>
      <c r="AD35" s="23">
        <f t="shared" si="17"/>
        <v>2.25</v>
      </c>
      <c r="AE35" s="23">
        <f t="shared" si="17"/>
        <v>2.25</v>
      </c>
      <c r="AF35" s="23">
        <f t="shared" si="17"/>
        <v>2.25</v>
      </c>
      <c r="AG35" s="23">
        <f t="shared" si="17"/>
        <v>2.25</v>
      </c>
      <c r="AH35" s="23">
        <f t="shared" si="17"/>
        <v>2.25</v>
      </c>
      <c r="AI35" s="23">
        <f t="shared" si="17"/>
        <v>1</v>
      </c>
      <c r="AJ35" s="18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</row>
    <row r="36" spans="2:85" s="47" customFormat="1" ht="15" customHeight="1" x14ac:dyDescent="0.25">
      <c r="B36" s="147">
        <v>2</v>
      </c>
      <c r="C36" s="84">
        <v>1</v>
      </c>
      <c r="D36" s="80">
        <v>1</v>
      </c>
      <c r="E36" s="81" t="s">
        <v>48</v>
      </c>
      <c r="F36" s="85" t="s">
        <v>64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  <c r="P36" s="86">
        <v>1</v>
      </c>
      <c r="Q36" s="86">
        <v>1</v>
      </c>
      <c r="R36" s="86">
        <v>1</v>
      </c>
      <c r="S36" s="86">
        <v>1</v>
      </c>
      <c r="T36" s="86">
        <v>1</v>
      </c>
      <c r="U36" s="86">
        <v>1</v>
      </c>
      <c r="V36" s="86">
        <v>1</v>
      </c>
      <c r="W36" s="86">
        <v>1</v>
      </c>
      <c r="X36" s="86">
        <v>1</v>
      </c>
      <c r="Y36" s="86">
        <v>1</v>
      </c>
      <c r="Z36" s="86">
        <v>1</v>
      </c>
      <c r="AA36" s="86">
        <v>1</v>
      </c>
      <c r="AB36" s="86">
        <v>1</v>
      </c>
      <c r="AC36" s="86">
        <v>1</v>
      </c>
      <c r="AD36" s="86">
        <v>1</v>
      </c>
      <c r="AE36" s="86">
        <v>1</v>
      </c>
      <c r="AF36" s="86">
        <v>1</v>
      </c>
      <c r="AG36" s="86">
        <v>1</v>
      </c>
      <c r="AH36" s="86">
        <v>1</v>
      </c>
      <c r="AI36" s="86">
        <v>1</v>
      </c>
      <c r="AJ36" s="18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</row>
    <row r="37" spans="2:85" s="61" customFormat="1" ht="15" customHeight="1" x14ac:dyDescent="0.25">
      <c r="B37" s="122"/>
      <c r="C37" s="87">
        <v>2</v>
      </c>
      <c r="D37" s="80">
        <f>SUM(D36,1)</f>
        <v>2</v>
      </c>
      <c r="E37" s="85" t="s">
        <v>68</v>
      </c>
      <c r="F37" s="85" t="s">
        <v>56</v>
      </c>
      <c r="G37" s="88">
        <v>3</v>
      </c>
      <c r="H37" s="88">
        <v>3</v>
      </c>
      <c r="I37" s="88">
        <v>3</v>
      </c>
      <c r="J37" s="88">
        <v>2</v>
      </c>
      <c r="K37" s="88">
        <v>2</v>
      </c>
      <c r="L37" s="88">
        <v>2</v>
      </c>
      <c r="M37" s="88">
        <v>2</v>
      </c>
      <c r="N37" s="88">
        <v>2</v>
      </c>
      <c r="O37" s="88">
        <v>2</v>
      </c>
      <c r="P37" s="88">
        <v>1</v>
      </c>
      <c r="Q37" s="88">
        <v>1</v>
      </c>
      <c r="R37" s="88">
        <v>1</v>
      </c>
      <c r="S37" s="88">
        <v>1</v>
      </c>
      <c r="T37" s="88">
        <v>1</v>
      </c>
      <c r="U37" s="88">
        <v>1</v>
      </c>
      <c r="V37" s="88">
        <v>1</v>
      </c>
      <c r="W37" s="88">
        <v>1</v>
      </c>
      <c r="X37" s="88">
        <v>0</v>
      </c>
      <c r="Y37" s="88">
        <v>0</v>
      </c>
      <c r="Z37" s="88">
        <v>0</v>
      </c>
      <c r="AA37" s="88">
        <v>0</v>
      </c>
      <c r="AB37" s="88">
        <v>0</v>
      </c>
      <c r="AC37" s="88">
        <v>0</v>
      </c>
      <c r="AD37" s="88">
        <v>0</v>
      </c>
      <c r="AE37" s="88">
        <v>0</v>
      </c>
      <c r="AF37" s="88">
        <v>0</v>
      </c>
      <c r="AG37" s="88">
        <v>0</v>
      </c>
      <c r="AH37" s="88">
        <v>0</v>
      </c>
      <c r="AI37" s="88">
        <v>0</v>
      </c>
      <c r="AJ37" s="18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</row>
    <row r="38" spans="2:85" s="63" customFormat="1" ht="15" customHeight="1" x14ac:dyDescent="0.25">
      <c r="B38" s="122"/>
      <c r="C38" s="89">
        <v>3</v>
      </c>
      <c r="D38" s="80">
        <f t="shared" ref="D38:D43" si="18">SUM(D37,1)</f>
        <v>3</v>
      </c>
      <c r="E38" s="77" t="s">
        <v>73</v>
      </c>
      <c r="F38" s="70" t="s">
        <v>75</v>
      </c>
      <c r="G38" s="110">
        <v>1</v>
      </c>
      <c r="H38" s="110">
        <v>1</v>
      </c>
      <c r="I38" s="110">
        <v>1</v>
      </c>
      <c r="J38" s="110">
        <v>1</v>
      </c>
      <c r="K38" s="110">
        <v>1</v>
      </c>
      <c r="L38" s="110">
        <v>1</v>
      </c>
      <c r="M38" s="110">
        <v>1</v>
      </c>
      <c r="N38" s="110">
        <v>1</v>
      </c>
      <c r="O38" s="110">
        <v>1</v>
      </c>
      <c r="P38" s="110">
        <v>1</v>
      </c>
      <c r="Q38" s="110">
        <v>1</v>
      </c>
      <c r="R38" s="110">
        <v>1</v>
      </c>
      <c r="S38" s="110">
        <v>1</v>
      </c>
      <c r="T38" s="110">
        <v>1</v>
      </c>
      <c r="U38" s="110">
        <v>1</v>
      </c>
      <c r="V38" s="110">
        <v>1</v>
      </c>
      <c r="W38" s="110">
        <v>1</v>
      </c>
      <c r="X38" s="110">
        <v>1</v>
      </c>
      <c r="Y38" s="110">
        <v>1</v>
      </c>
      <c r="Z38" s="110">
        <v>1</v>
      </c>
      <c r="AA38" s="110">
        <v>1</v>
      </c>
      <c r="AB38" s="110">
        <v>1</v>
      </c>
      <c r="AC38" s="110">
        <v>1</v>
      </c>
      <c r="AD38" s="110">
        <v>0</v>
      </c>
      <c r="AE38" s="110">
        <v>0</v>
      </c>
      <c r="AF38" s="110">
        <v>0</v>
      </c>
      <c r="AG38" s="110">
        <v>0</v>
      </c>
      <c r="AH38" s="110">
        <v>0</v>
      </c>
      <c r="AI38" s="110">
        <v>0</v>
      </c>
      <c r="AJ38" s="18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</row>
    <row r="39" spans="2:85" s="61" customFormat="1" ht="15" customHeight="1" x14ac:dyDescent="0.25">
      <c r="B39" s="122"/>
      <c r="C39" s="144">
        <v>4</v>
      </c>
      <c r="D39" s="80">
        <f t="shared" si="18"/>
        <v>4</v>
      </c>
      <c r="E39" s="82" t="s">
        <v>61</v>
      </c>
      <c r="F39" s="90" t="s">
        <v>74</v>
      </c>
      <c r="G39" s="91">
        <v>2</v>
      </c>
      <c r="H39" s="91">
        <v>2</v>
      </c>
      <c r="I39" s="91">
        <v>2</v>
      </c>
      <c r="J39" s="91">
        <v>1</v>
      </c>
      <c r="K39" s="91">
        <v>1</v>
      </c>
      <c r="L39" s="91">
        <v>1</v>
      </c>
      <c r="M39" s="91">
        <v>1</v>
      </c>
      <c r="N39" s="91">
        <v>0</v>
      </c>
      <c r="O39" s="91">
        <v>0</v>
      </c>
      <c r="P39" s="91">
        <v>0</v>
      </c>
      <c r="Q39" s="91">
        <v>0</v>
      </c>
      <c r="R39" s="91">
        <v>0</v>
      </c>
      <c r="S39" s="91">
        <v>0</v>
      </c>
      <c r="T39" s="91">
        <v>0</v>
      </c>
      <c r="U39" s="91">
        <v>0</v>
      </c>
      <c r="V39" s="91">
        <v>0</v>
      </c>
      <c r="W39" s="91">
        <v>0</v>
      </c>
      <c r="X39" s="91">
        <v>0</v>
      </c>
      <c r="Y39" s="91">
        <v>0</v>
      </c>
      <c r="Z39" s="91">
        <v>0</v>
      </c>
      <c r="AA39" s="91">
        <v>0</v>
      </c>
      <c r="AB39" s="91">
        <v>0</v>
      </c>
      <c r="AC39" s="91">
        <v>0</v>
      </c>
      <c r="AD39" s="91">
        <v>0</v>
      </c>
      <c r="AE39" s="91">
        <v>0</v>
      </c>
      <c r="AF39" s="91">
        <v>0</v>
      </c>
      <c r="AG39" s="91">
        <v>0</v>
      </c>
      <c r="AH39" s="91">
        <v>0</v>
      </c>
      <c r="AI39" s="91">
        <v>0</v>
      </c>
      <c r="AJ39" s="18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</row>
    <row r="40" spans="2:85" s="61" customFormat="1" ht="15" customHeight="1" x14ac:dyDescent="0.25">
      <c r="B40" s="122"/>
      <c r="C40" s="146"/>
      <c r="D40" s="80">
        <f t="shared" si="18"/>
        <v>5</v>
      </c>
      <c r="E40" s="83" t="s">
        <v>62</v>
      </c>
      <c r="F40" s="92" t="s">
        <v>74</v>
      </c>
      <c r="G40" s="93">
        <v>2</v>
      </c>
      <c r="H40" s="93">
        <v>2</v>
      </c>
      <c r="I40" s="93">
        <v>2</v>
      </c>
      <c r="J40" s="93">
        <v>2</v>
      </c>
      <c r="K40" s="93">
        <v>2</v>
      </c>
      <c r="L40" s="93">
        <v>2</v>
      </c>
      <c r="M40" s="93">
        <v>2</v>
      </c>
      <c r="N40" s="93">
        <v>1</v>
      </c>
      <c r="O40" s="93">
        <v>1</v>
      </c>
      <c r="P40" s="93">
        <v>1</v>
      </c>
      <c r="Q40" s="93">
        <v>1</v>
      </c>
      <c r="R40" s="93">
        <v>1</v>
      </c>
      <c r="S40" s="93">
        <v>1</v>
      </c>
      <c r="T40" s="93">
        <v>1</v>
      </c>
      <c r="U40" s="93">
        <v>1</v>
      </c>
      <c r="V40" s="93">
        <v>0</v>
      </c>
      <c r="W40" s="93">
        <v>0</v>
      </c>
      <c r="X40" s="93">
        <v>0</v>
      </c>
      <c r="Y40" s="93">
        <v>0</v>
      </c>
      <c r="Z40" s="93">
        <v>0</v>
      </c>
      <c r="AA40" s="93">
        <v>0</v>
      </c>
      <c r="AB40" s="93">
        <v>0</v>
      </c>
      <c r="AC40" s="93">
        <v>0</v>
      </c>
      <c r="AD40" s="93">
        <v>0</v>
      </c>
      <c r="AE40" s="93">
        <v>0</v>
      </c>
      <c r="AF40" s="93">
        <v>0</v>
      </c>
      <c r="AG40" s="93">
        <v>0</v>
      </c>
      <c r="AH40" s="93">
        <v>0</v>
      </c>
      <c r="AI40" s="93">
        <v>0</v>
      </c>
      <c r="AJ40" s="18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</row>
    <row r="41" spans="2:85" s="47" customFormat="1" ht="15" customHeight="1" x14ac:dyDescent="0.25">
      <c r="B41" s="122"/>
      <c r="C41" s="144">
        <v>6</v>
      </c>
      <c r="D41" s="80">
        <f t="shared" si="18"/>
        <v>6</v>
      </c>
      <c r="E41" s="90" t="s">
        <v>63</v>
      </c>
      <c r="F41" s="90" t="s">
        <v>75</v>
      </c>
      <c r="G41" s="91">
        <v>0.5</v>
      </c>
      <c r="H41" s="91">
        <v>0.5</v>
      </c>
      <c r="I41" s="91">
        <v>0.5</v>
      </c>
      <c r="J41" s="91">
        <v>0.5</v>
      </c>
      <c r="K41" s="91">
        <v>0.5</v>
      </c>
      <c r="L41" s="91">
        <v>0.5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  <c r="R41" s="91">
        <v>0</v>
      </c>
      <c r="S41" s="91">
        <v>0</v>
      </c>
      <c r="T41" s="91">
        <v>0</v>
      </c>
      <c r="U41" s="91">
        <v>0</v>
      </c>
      <c r="V41" s="91">
        <v>0</v>
      </c>
      <c r="W41" s="91">
        <v>0</v>
      </c>
      <c r="X41" s="91">
        <v>0</v>
      </c>
      <c r="Y41" s="91">
        <v>0</v>
      </c>
      <c r="Z41" s="91">
        <v>0</v>
      </c>
      <c r="AA41" s="91">
        <v>0</v>
      </c>
      <c r="AB41" s="91">
        <v>0</v>
      </c>
      <c r="AC41" s="91">
        <v>0</v>
      </c>
      <c r="AD41" s="91">
        <v>0</v>
      </c>
      <c r="AE41" s="91">
        <v>0</v>
      </c>
      <c r="AF41" s="91">
        <v>0</v>
      </c>
      <c r="AG41" s="91">
        <v>0</v>
      </c>
      <c r="AH41" s="91">
        <v>0</v>
      </c>
      <c r="AI41" s="91">
        <v>0</v>
      </c>
      <c r="AJ41" s="18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</row>
    <row r="42" spans="2:85" ht="15" customHeight="1" x14ac:dyDescent="0.25">
      <c r="B42" s="122"/>
      <c r="C42" s="145"/>
      <c r="D42" s="80">
        <f t="shared" si="18"/>
        <v>7</v>
      </c>
      <c r="E42" s="94" t="s">
        <v>66</v>
      </c>
      <c r="F42" s="94" t="s">
        <v>75</v>
      </c>
      <c r="G42" s="95">
        <v>4</v>
      </c>
      <c r="H42" s="95">
        <v>4</v>
      </c>
      <c r="I42" s="95">
        <v>4</v>
      </c>
      <c r="J42" s="95">
        <v>4</v>
      </c>
      <c r="K42" s="95">
        <v>4</v>
      </c>
      <c r="L42" s="95">
        <v>4</v>
      </c>
      <c r="M42" s="95">
        <v>4</v>
      </c>
      <c r="N42" s="95">
        <v>3</v>
      </c>
      <c r="O42" s="95">
        <v>3</v>
      </c>
      <c r="P42" s="95">
        <v>3</v>
      </c>
      <c r="Q42" s="95">
        <v>3</v>
      </c>
      <c r="R42" s="95">
        <v>3</v>
      </c>
      <c r="S42" s="95">
        <v>3</v>
      </c>
      <c r="T42" s="95">
        <v>2</v>
      </c>
      <c r="U42" s="95">
        <v>2</v>
      </c>
      <c r="V42" s="95">
        <v>2</v>
      </c>
      <c r="W42" s="95">
        <v>2</v>
      </c>
      <c r="X42" s="95">
        <v>2</v>
      </c>
      <c r="Y42" s="95">
        <v>2</v>
      </c>
      <c r="Z42" s="95">
        <v>2</v>
      </c>
      <c r="AA42" s="95">
        <v>2</v>
      </c>
      <c r="AB42" s="95">
        <v>2</v>
      </c>
      <c r="AC42" s="95">
        <v>2</v>
      </c>
      <c r="AD42" s="95">
        <v>1</v>
      </c>
      <c r="AE42" s="95">
        <v>1</v>
      </c>
      <c r="AF42" s="95">
        <v>1</v>
      </c>
      <c r="AG42" s="95">
        <v>1</v>
      </c>
      <c r="AH42" s="95">
        <v>1</v>
      </c>
      <c r="AI42" s="95">
        <v>0</v>
      </c>
      <c r="AJ42" s="18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</row>
    <row r="43" spans="2:85" ht="15" customHeight="1" x14ac:dyDescent="0.25">
      <c r="B43" s="123"/>
      <c r="C43" s="146"/>
      <c r="D43" s="80">
        <f t="shared" si="18"/>
        <v>8</v>
      </c>
      <c r="E43" s="96" t="s">
        <v>67</v>
      </c>
      <c r="F43" s="96" t="s">
        <v>75</v>
      </c>
      <c r="G43" s="97">
        <v>0.25</v>
      </c>
      <c r="H43" s="97">
        <v>0.25</v>
      </c>
      <c r="I43" s="97">
        <v>0.25</v>
      </c>
      <c r="J43" s="97">
        <v>0.25</v>
      </c>
      <c r="K43" s="97">
        <v>0.25</v>
      </c>
      <c r="L43" s="97">
        <v>0.25</v>
      </c>
      <c r="M43" s="97">
        <v>0.25</v>
      </c>
      <c r="N43" s="97">
        <v>0.25</v>
      </c>
      <c r="O43" s="97">
        <v>0.25</v>
      </c>
      <c r="P43" s="97">
        <v>0.25</v>
      </c>
      <c r="Q43" s="97">
        <v>0.25</v>
      </c>
      <c r="R43" s="97">
        <v>0.25</v>
      </c>
      <c r="S43" s="97">
        <v>0.25</v>
      </c>
      <c r="T43" s="97">
        <v>0.25</v>
      </c>
      <c r="U43" s="97">
        <v>0.25</v>
      </c>
      <c r="V43" s="97">
        <v>0.25</v>
      </c>
      <c r="W43" s="97">
        <v>0.25</v>
      </c>
      <c r="X43" s="97">
        <v>0.25</v>
      </c>
      <c r="Y43" s="97">
        <v>0.25</v>
      </c>
      <c r="Z43" s="97">
        <v>0.25</v>
      </c>
      <c r="AA43" s="97">
        <v>0.25</v>
      </c>
      <c r="AB43" s="97">
        <v>0.25</v>
      </c>
      <c r="AC43" s="97">
        <v>0.25</v>
      </c>
      <c r="AD43" s="97">
        <v>0.25</v>
      </c>
      <c r="AE43" s="97">
        <v>0.25</v>
      </c>
      <c r="AF43" s="97">
        <v>0.25</v>
      </c>
      <c r="AG43" s="97">
        <v>0.25</v>
      </c>
      <c r="AH43" s="97">
        <v>0.25</v>
      </c>
      <c r="AI43" s="97">
        <v>0</v>
      </c>
      <c r="AJ43" s="18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</row>
    <row r="44" spans="2:85" ht="15" customHeight="1" x14ac:dyDescent="0.25">
      <c r="B44" s="64"/>
      <c r="D44" s="64"/>
      <c r="E44" s="64"/>
      <c r="F44" s="37"/>
      <c r="H44" s="16"/>
      <c r="I44" s="16"/>
      <c r="J44" s="16"/>
      <c r="K44" s="16"/>
      <c r="L44" s="16"/>
      <c r="M44" s="17"/>
      <c r="N44" s="17"/>
      <c r="O44" s="16"/>
      <c r="P44" s="16"/>
      <c r="Q44" s="16"/>
      <c r="R44" s="16"/>
      <c r="S44" s="16"/>
      <c r="T44" s="17"/>
      <c r="U44" s="17"/>
      <c r="V44" s="16"/>
      <c r="W44" s="16"/>
      <c r="X44" s="16"/>
      <c r="Y44" s="16"/>
      <c r="Z44" s="16"/>
      <c r="AA44" s="17"/>
      <c r="AB44" s="17"/>
      <c r="AC44" s="16"/>
      <c r="AD44" s="16"/>
      <c r="AE44" s="16"/>
      <c r="AF44" s="16"/>
      <c r="AG44" s="16"/>
      <c r="AH44" s="17"/>
      <c r="AI44" s="17"/>
      <c r="AJ44" s="18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</row>
    <row r="45" spans="2:85" ht="15" customHeight="1" x14ac:dyDescent="0.25">
      <c r="D45" s="58" t="s">
        <v>41</v>
      </c>
      <c r="F45" s="37"/>
      <c r="H45" s="16"/>
      <c r="I45" s="16"/>
      <c r="J45" s="16"/>
      <c r="K45" s="16"/>
      <c r="L45" s="16"/>
      <c r="M45" s="17"/>
      <c r="N45" s="17"/>
      <c r="O45" s="16"/>
      <c r="P45" s="16"/>
      <c r="Q45" s="16"/>
      <c r="R45" s="16"/>
      <c r="S45" s="16"/>
      <c r="T45" s="17"/>
      <c r="U45" s="17"/>
      <c r="V45" s="16"/>
      <c r="W45" s="16"/>
      <c r="X45" s="16"/>
      <c r="Y45" s="16"/>
      <c r="Z45" s="16"/>
      <c r="AA45" s="17"/>
      <c r="AB45" s="17"/>
      <c r="AC45" s="16"/>
      <c r="AD45" s="16"/>
      <c r="AE45" s="16"/>
      <c r="AF45" s="16"/>
      <c r="AG45" s="16"/>
      <c r="AH45" s="17"/>
      <c r="AI45" s="17"/>
      <c r="AJ45" s="18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</row>
    <row r="46" spans="2:85" ht="15" customHeight="1" x14ac:dyDescent="0.25">
      <c r="D46" s="47"/>
      <c r="F46" s="37"/>
      <c r="N46" s="40"/>
      <c r="U46" s="37"/>
      <c r="AA46" s="38"/>
      <c r="AH46" s="37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</row>
    <row r="47" spans="2:85" ht="15" customHeight="1" x14ac:dyDescent="0.25">
      <c r="D47" s="47"/>
      <c r="F47" s="37"/>
      <c r="N47" s="40"/>
      <c r="U47" s="37"/>
      <c r="AA47" s="38"/>
      <c r="AH47" s="37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</row>
    <row r="48" spans="2:85" ht="15" customHeight="1" x14ac:dyDescent="0.25">
      <c r="D48" s="47"/>
      <c r="F48" s="37"/>
      <c r="N48" s="40"/>
      <c r="U48" s="37"/>
      <c r="AA48" s="38"/>
      <c r="AH48" s="37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</row>
    <row r="49" spans="4:95" ht="15" customHeight="1" x14ac:dyDescent="0.25">
      <c r="D49" s="47"/>
      <c r="F49" s="37"/>
      <c r="N49" s="40"/>
      <c r="U49" s="37"/>
      <c r="AA49" s="38"/>
      <c r="AH49" s="37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</row>
    <row r="50" spans="4:95" ht="15" customHeight="1" x14ac:dyDescent="0.25">
      <c r="D50" s="47"/>
      <c r="F50" s="37"/>
      <c r="N50" s="40"/>
      <c r="U50" s="37"/>
      <c r="AA50" s="38"/>
      <c r="AH50" s="37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</row>
    <row r="51" spans="4:95" ht="15" customHeight="1" x14ac:dyDescent="0.25">
      <c r="D51" s="47"/>
      <c r="F51" s="37"/>
      <c r="N51" s="40"/>
      <c r="U51" s="37"/>
      <c r="AA51" s="38"/>
      <c r="AH51" s="37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</row>
    <row r="52" spans="4:95" ht="15" customHeight="1" x14ac:dyDescent="0.25">
      <c r="D52" s="47"/>
      <c r="F52" s="37"/>
      <c r="N52" s="40"/>
      <c r="U52" s="37"/>
      <c r="AA52" s="38"/>
      <c r="AH52" s="37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</row>
    <row r="53" spans="4:95" ht="15" customHeight="1" x14ac:dyDescent="0.25">
      <c r="D53" s="47"/>
      <c r="F53" s="37"/>
      <c r="N53" s="40"/>
      <c r="U53" s="37"/>
      <c r="AA53" s="38"/>
      <c r="AH53" s="37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</row>
    <row r="54" spans="4:95" ht="15" customHeight="1" x14ac:dyDescent="0.25">
      <c r="D54" s="47"/>
      <c r="F54" s="37"/>
      <c r="N54" s="40"/>
      <c r="U54" s="37"/>
      <c r="AA54" s="38"/>
      <c r="AH54" s="37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</row>
    <row r="55" spans="4:95" ht="15" customHeight="1" x14ac:dyDescent="0.25">
      <c r="D55" s="47"/>
      <c r="F55" s="37"/>
      <c r="N55" s="40"/>
      <c r="U55" s="37"/>
      <c r="AA55" s="38"/>
      <c r="AH55" s="37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</row>
    <row r="56" spans="4:95" ht="15" customHeight="1" x14ac:dyDescent="0.25">
      <c r="D56" s="47"/>
      <c r="F56" s="37"/>
      <c r="N56" s="40"/>
      <c r="U56" s="37"/>
      <c r="AA56" s="38"/>
      <c r="AH56" s="37"/>
      <c r="AJ56" s="32"/>
      <c r="AK56" s="32"/>
      <c r="AL56" s="32"/>
      <c r="AM56" s="30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</row>
    <row r="57" spans="4:95" ht="15" customHeight="1" x14ac:dyDescent="0.25">
      <c r="D57" s="47"/>
      <c r="F57" s="37"/>
      <c r="N57" s="40"/>
      <c r="U57" s="37"/>
      <c r="AA57" s="38"/>
      <c r="AH57" s="37"/>
      <c r="AJ57" s="32"/>
      <c r="AK57" s="32"/>
      <c r="AL57" s="32"/>
      <c r="AM57" s="30"/>
      <c r="AN57" s="30"/>
      <c r="AO57" s="30"/>
      <c r="AP57" s="30"/>
      <c r="AQ57" s="30"/>
      <c r="AR57" s="30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</row>
    <row r="58" spans="4:95" ht="15" customHeight="1" x14ac:dyDescent="0.25">
      <c r="D58" s="47"/>
      <c r="F58" s="37"/>
      <c r="N58" s="40"/>
      <c r="U58" s="37"/>
      <c r="AA58" s="38"/>
      <c r="AH58" s="37"/>
      <c r="AJ58" s="31"/>
      <c r="AK58" s="30"/>
      <c r="AL58" s="30"/>
      <c r="AM58" s="30"/>
      <c r="AN58" s="30"/>
      <c r="AO58" s="30"/>
      <c r="AP58" s="30"/>
      <c r="AQ58" s="30"/>
      <c r="AR58" s="30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</row>
    <row r="59" spans="4:95" ht="15.75" customHeight="1" x14ac:dyDescent="0.25">
      <c r="D59" s="47"/>
      <c r="F59" s="37"/>
      <c r="N59" s="40"/>
      <c r="U59" s="37"/>
      <c r="AA59" s="38"/>
      <c r="AH59" s="37"/>
      <c r="AJ59" s="31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</row>
    <row r="60" spans="4:95" ht="15.75" customHeight="1" x14ac:dyDescent="0.25">
      <c r="D60" s="47"/>
      <c r="F60" s="37"/>
      <c r="N60" s="40"/>
      <c r="U60" s="37"/>
      <c r="AA60" s="38"/>
      <c r="AH60" s="37"/>
      <c r="AJ60" s="31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</row>
    <row r="61" spans="4:95" ht="15.75" customHeight="1" x14ac:dyDescent="0.25">
      <c r="D61" s="47"/>
      <c r="F61" s="37"/>
      <c r="N61" s="40"/>
      <c r="U61" s="37"/>
      <c r="AA61" s="38"/>
      <c r="AH61" s="37"/>
      <c r="AJ61" s="31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</row>
    <row r="62" spans="4:95" ht="15" customHeight="1" x14ac:dyDescent="0.25">
      <c r="D62" s="47"/>
      <c r="F62" s="37"/>
      <c r="N62" s="40"/>
      <c r="U62" s="37"/>
      <c r="AA62" s="38"/>
      <c r="AH62" s="37"/>
      <c r="AJ62" s="31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</row>
    <row r="63" spans="4:95" ht="15.75" customHeight="1" x14ac:dyDescent="0.25">
      <c r="D63" s="47"/>
      <c r="F63" s="37"/>
      <c r="N63" s="40"/>
      <c r="U63" s="37"/>
      <c r="AA63" s="38"/>
      <c r="AH63" s="37"/>
      <c r="AJ63" s="31"/>
      <c r="AK63" s="30"/>
      <c r="AL63" s="30"/>
      <c r="AM63" s="30"/>
      <c r="AN63" s="38"/>
      <c r="AO63" s="37"/>
      <c r="AP63" s="38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</row>
    <row r="64" spans="4:95" ht="15.75" customHeight="1" x14ac:dyDescent="0.25">
      <c r="D64" s="47"/>
      <c r="F64" s="37"/>
      <c r="N64" s="40"/>
      <c r="U64" s="37"/>
      <c r="AA64" s="38"/>
      <c r="AH64" s="37"/>
      <c r="AN64" s="38"/>
      <c r="AO64" s="37"/>
      <c r="AP64" s="38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</row>
    <row r="65" spans="2:46" ht="15.75" customHeight="1" x14ac:dyDescent="0.25">
      <c r="D65" s="47"/>
      <c r="F65" s="37"/>
      <c r="N65" s="40"/>
      <c r="U65" s="37"/>
      <c r="AA65" s="38"/>
      <c r="AH65" s="37"/>
      <c r="AN65" s="38"/>
      <c r="AO65" s="37"/>
      <c r="AP65" s="38"/>
      <c r="AT65" s="37"/>
    </row>
    <row r="66" spans="2:46" s="59" customFormat="1" ht="15.75" customHeight="1" x14ac:dyDescent="0.25">
      <c r="B66" s="37"/>
      <c r="C66" s="37"/>
      <c r="D66" s="47"/>
      <c r="E66" s="47"/>
      <c r="F66" s="37"/>
      <c r="G66" s="37"/>
      <c r="H66" s="37"/>
      <c r="I66" s="37"/>
      <c r="J66" s="37"/>
      <c r="K66" s="37"/>
      <c r="L66" s="37"/>
      <c r="M66" s="37"/>
      <c r="N66" s="40"/>
      <c r="O66" s="40"/>
      <c r="P66" s="40"/>
      <c r="Q66" s="40"/>
      <c r="R66" s="40"/>
      <c r="S66" s="40"/>
      <c r="T66" s="40"/>
      <c r="U66" s="37"/>
      <c r="V66" s="37"/>
      <c r="W66" s="37"/>
      <c r="X66" s="37"/>
      <c r="Y66" s="37"/>
      <c r="Z66" s="37"/>
      <c r="AA66" s="38"/>
      <c r="AB66" s="38"/>
      <c r="AC66" s="38"/>
      <c r="AD66" s="38"/>
      <c r="AE66" s="38"/>
      <c r="AF66" s="38"/>
      <c r="AG66" s="38"/>
      <c r="AH66" s="37"/>
      <c r="AI66" s="37"/>
    </row>
    <row r="67" spans="2:46" ht="15.75" customHeight="1" x14ac:dyDescent="0.25">
      <c r="D67" s="47"/>
      <c r="F67" s="37"/>
      <c r="N67" s="40"/>
      <c r="U67" s="37"/>
      <c r="AA67" s="38"/>
      <c r="AH67" s="37"/>
      <c r="AN67" s="38"/>
      <c r="AO67" s="37"/>
      <c r="AP67" s="38"/>
      <c r="AT67" s="37"/>
    </row>
    <row r="68" spans="2:46" ht="15.75" customHeight="1" x14ac:dyDescent="0.25">
      <c r="D68" s="47"/>
      <c r="F68" s="37"/>
      <c r="N68" s="40"/>
      <c r="U68" s="37"/>
      <c r="AA68" s="38"/>
      <c r="AH68" s="37"/>
      <c r="AN68" s="38"/>
      <c r="AO68" s="37"/>
      <c r="AP68" s="38"/>
      <c r="AT68" s="37"/>
    </row>
    <row r="69" spans="2:46" ht="15.75" customHeight="1" x14ac:dyDescent="0.25">
      <c r="D69" s="47"/>
      <c r="F69" s="37"/>
      <c r="N69" s="40"/>
      <c r="U69" s="37"/>
      <c r="AA69" s="38"/>
      <c r="AH69" s="37"/>
      <c r="AN69" s="38"/>
      <c r="AO69" s="37"/>
      <c r="AP69" s="38"/>
      <c r="AT69" s="37"/>
    </row>
    <row r="70" spans="2:46" ht="15.75" customHeight="1" x14ac:dyDescent="0.25">
      <c r="D70" s="47"/>
      <c r="F70" s="37"/>
      <c r="N70" s="40"/>
      <c r="U70" s="37"/>
      <c r="AA70" s="38"/>
      <c r="AH70" s="37"/>
      <c r="AN70" s="38"/>
      <c r="AO70" s="37"/>
      <c r="AP70" s="38"/>
      <c r="AT70" s="37"/>
    </row>
    <row r="71" spans="2:46" ht="15.75" customHeight="1" x14ac:dyDescent="0.25">
      <c r="D71" s="47"/>
      <c r="F71" s="37"/>
      <c r="N71" s="40"/>
      <c r="U71" s="37"/>
      <c r="AA71" s="38"/>
      <c r="AH71" s="37"/>
      <c r="AN71" s="38"/>
      <c r="AO71" s="37"/>
      <c r="AP71" s="38"/>
      <c r="AT71" s="37"/>
    </row>
    <row r="72" spans="2:46" ht="15.75" customHeight="1" x14ac:dyDescent="0.25">
      <c r="D72" s="47"/>
      <c r="F72" s="37"/>
      <c r="N72" s="40"/>
      <c r="U72" s="37"/>
      <c r="AA72" s="38"/>
      <c r="AH72" s="37"/>
      <c r="AN72" s="38"/>
      <c r="AO72" s="37"/>
      <c r="AP72" s="38"/>
      <c r="AT72" s="37"/>
    </row>
    <row r="73" spans="2:46" ht="15.75" customHeight="1" x14ac:dyDescent="0.25">
      <c r="D73" s="47"/>
      <c r="F73" s="37"/>
      <c r="N73" s="40"/>
      <c r="U73" s="37"/>
      <c r="AA73" s="38"/>
      <c r="AH73" s="37"/>
      <c r="AN73" s="38"/>
      <c r="AO73" s="37"/>
      <c r="AP73" s="38"/>
      <c r="AT73" s="37"/>
    </row>
    <row r="74" spans="2:46" ht="15.75" customHeight="1" x14ac:dyDescent="0.25">
      <c r="D74" s="47"/>
      <c r="F74" s="37"/>
      <c r="N74" s="40"/>
      <c r="U74" s="37"/>
      <c r="AA74" s="38"/>
      <c r="AH74" s="37"/>
      <c r="AN74" s="38"/>
      <c r="AO74" s="37"/>
      <c r="AP74" s="38"/>
      <c r="AT74" s="37"/>
    </row>
    <row r="75" spans="2:46" ht="15.75" customHeight="1" x14ac:dyDescent="0.25">
      <c r="D75" s="47"/>
      <c r="F75" s="37"/>
      <c r="N75" s="40"/>
      <c r="U75" s="37"/>
      <c r="AA75" s="38"/>
      <c r="AH75" s="37"/>
      <c r="AN75" s="38"/>
      <c r="AO75" s="37"/>
      <c r="AP75" s="38"/>
      <c r="AT75" s="37"/>
    </row>
    <row r="76" spans="2:46" ht="15.75" customHeight="1" x14ac:dyDescent="0.25">
      <c r="D76" s="47"/>
      <c r="F76" s="37"/>
      <c r="N76" s="40"/>
      <c r="U76" s="37"/>
      <c r="AA76" s="38"/>
      <c r="AH76" s="37"/>
      <c r="AN76" s="38"/>
      <c r="AO76" s="37"/>
      <c r="AP76" s="38"/>
      <c r="AT76" s="37"/>
    </row>
    <row r="77" spans="2:46" ht="15.75" customHeight="1" x14ac:dyDescent="0.25">
      <c r="D77" s="47"/>
      <c r="F77" s="37"/>
      <c r="N77" s="40"/>
      <c r="U77" s="37"/>
      <c r="AA77" s="38"/>
      <c r="AH77" s="37"/>
      <c r="AN77" s="38"/>
      <c r="AO77" s="37"/>
      <c r="AP77" s="38"/>
      <c r="AT77" s="37"/>
    </row>
    <row r="78" spans="2:46" x14ac:dyDescent="0.25">
      <c r="N78" s="40"/>
      <c r="U78" s="37"/>
      <c r="AA78" s="38"/>
      <c r="AH78" s="37"/>
      <c r="AN78" s="38"/>
      <c r="AO78" s="37"/>
      <c r="AP78" s="38"/>
      <c r="AT78" s="37"/>
    </row>
    <row r="79" spans="2:46" x14ac:dyDescent="0.25">
      <c r="N79" s="40"/>
      <c r="U79" s="37"/>
      <c r="AA79" s="38"/>
      <c r="AH79" s="37"/>
      <c r="AN79" s="38"/>
      <c r="AO79" s="37"/>
      <c r="AP79" s="38"/>
      <c r="AT79" s="37"/>
    </row>
  </sheetData>
  <mergeCells count="23">
    <mergeCell ref="C41:C43"/>
    <mergeCell ref="C39:C40"/>
    <mergeCell ref="B36:B43"/>
    <mergeCell ref="B33:B34"/>
    <mergeCell ref="C33:C34"/>
    <mergeCell ref="D33:D34"/>
    <mergeCell ref="E33:E34"/>
    <mergeCell ref="AZ32:BF32"/>
    <mergeCell ref="H32:N32"/>
    <mergeCell ref="V32:AB32"/>
    <mergeCell ref="AC32:AI32"/>
    <mergeCell ref="BU32:CA32"/>
    <mergeCell ref="O32:U32"/>
    <mergeCell ref="H31:L31"/>
    <mergeCell ref="O31:AI31"/>
    <mergeCell ref="B5:E15"/>
    <mergeCell ref="BL31:CP31"/>
    <mergeCell ref="CP32:CQ32"/>
    <mergeCell ref="BG32:BM32"/>
    <mergeCell ref="CQ31:CR31"/>
    <mergeCell ref="CB32:CH32"/>
    <mergeCell ref="CI32:CO32"/>
    <mergeCell ref="BN32:BT32"/>
  </mergeCells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B44"/>
  <sheetViews>
    <sheetView tabSelected="1" topLeftCell="A17" zoomScale="85" zoomScaleNormal="85" workbookViewId="0">
      <pane xSplit="7" topLeftCell="N1" activePane="topRight" state="frozen"/>
      <selection pane="topRight" activeCell="G38" sqref="G38:G40"/>
    </sheetView>
  </sheetViews>
  <sheetFormatPr baseColWidth="10" defaultColWidth="11.42578125" defaultRowHeight="15" x14ac:dyDescent="0.25"/>
  <cols>
    <col min="1" max="4" width="11.42578125" style="10"/>
    <col min="5" max="5" width="57.7109375" style="47" customWidth="1"/>
    <col min="6" max="6" width="17.42578125" style="47" customWidth="1"/>
    <col min="7" max="7" width="12.5703125" style="10" customWidth="1"/>
    <col min="8" max="80" width="4.7109375" style="10" customWidth="1"/>
    <col min="81" max="16384" width="11.42578125" style="10"/>
  </cols>
  <sheetData>
    <row r="2" spans="2:6" ht="15.75" thickBot="1" x14ac:dyDescent="0.3"/>
    <row r="3" spans="2:6" ht="24" thickBot="1" x14ac:dyDescent="0.4">
      <c r="B3" s="24" t="s">
        <v>18</v>
      </c>
      <c r="C3" s="25" t="s">
        <v>42</v>
      </c>
      <c r="D3" s="26"/>
    </row>
    <row r="4" spans="2:6" x14ac:dyDescent="0.25">
      <c r="B4" s="27" t="s">
        <v>17</v>
      </c>
    </row>
    <row r="5" spans="2:6" x14ac:dyDescent="0.25">
      <c r="B5" s="143"/>
      <c r="C5" s="127"/>
      <c r="D5" s="127"/>
      <c r="E5" s="128"/>
      <c r="F5" s="45"/>
    </row>
    <row r="6" spans="2:6" x14ac:dyDescent="0.25">
      <c r="B6" s="129"/>
      <c r="C6" s="130"/>
      <c r="D6" s="130"/>
      <c r="E6" s="131"/>
      <c r="F6" s="45"/>
    </row>
    <row r="7" spans="2:6" x14ac:dyDescent="0.25">
      <c r="B7" s="129"/>
      <c r="C7" s="130"/>
      <c r="D7" s="130"/>
      <c r="E7" s="131"/>
      <c r="F7" s="45"/>
    </row>
    <row r="8" spans="2:6" x14ac:dyDescent="0.25">
      <c r="B8" s="129"/>
      <c r="C8" s="130"/>
      <c r="D8" s="130"/>
      <c r="E8" s="131"/>
      <c r="F8" s="45"/>
    </row>
    <row r="9" spans="2:6" x14ac:dyDescent="0.25">
      <c r="B9" s="129"/>
      <c r="C9" s="130"/>
      <c r="D9" s="130"/>
      <c r="E9" s="131"/>
      <c r="F9" s="45"/>
    </row>
    <row r="10" spans="2:6" x14ac:dyDescent="0.25">
      <c r="B10" s="129"/>
      <c r="C10" s="130"/>
      <c r="D10" s="130"/>
      <c r="E10" s="131"/>
      <c r="F10" s="45"/>
    </row>
    <row r="11" spans="2:6" x14ac:dyDescent="0.25">
      <c r="B11" s="129"/>
      <c r="C11" s="130"/>
      <c r="D11" s="130"/>
      <c r="E11" s="131"/>
      <c r="F11" s="45"/>
    </row>
    <row r="12" spans="2:6" x14ac:dyDescent="0.25">
      <c r="B12" s="129"/>
      <c r="C12" s="130"/>
      <c r="D12" s="130"/>
      <c r="E12" s="131"/>
      <c r="F12" s="45"/>
    </row>
    <row r="13" spans="2:6" x14ac:dyDescent="0.25">
      <c r="B13" s="129"/>
      <c r="C13" s="130"/>
      <c r="D13" s="130"/>
      <c r="E13" s="131"/>
      <c r="F13" s="45"/>
    </row>
    <row r="14" spans="2:6" x14ac:dyDescent="0.25">
      <c r="B14" s="129"/>
      <c r="C14" s="130"/>
      <c r="D14" s="130"/>
      <c r="E14" s="131"/>
      <c r="F14" s="45"/>
    </row>
    <row r="15" spans="2:6" x14ac:dyDescent="0.25">
      <c r="B15" s="132"/>
      <c r="C15" s="133"/>
      <c r="D15" s="133"/>
      <c r="E15" s="134"/>
      <c r="F15" s="45"/>
    </row>
    <row r="25" spans="1:80" x14ac:dyDescent="0.25">
      <c r="A25" s="9"/>
      <c r="B25" s="19"/>
      <c r="C25" s="38" t="s">
        <v>14</v>
      </c>
      <c r="E25" s="9"/>
      <c r="F25" s="9"/>
      <c r="G25" s="9"/>
    </row>
    <row r="26" spans="1:80" x14ac:dyDescent="0.25">
      <c r="A26" s="9"/>
      <c r="D26" s="9"/>
      <c r="E26" s="9"/>
      <c r="F26" s="9"/>
      <c r="G26" s="9"/>
    </row>
    <row r="28" spans="1:80" ht="23.25" x14ac:dyDescent="0.35">
      <c r="G28" s="11"/>
    </row>
    <row r="29" spans="1:80" x14ac:dyDescent="0.25">
      <c r="B29" s="13"/>
      <c r="E29" s="12"/>
      <c r="F29" s="12"/>
      <c r="G29" s="12"/>
      <c r="H29" s="13"/>
    </row>
    <row r="31" spans="1:80" x14ac:dyDescent="0.25">
      <c r="B31" s="14"/>
      <c r="C31" s="14"/>
      <c r="D31" s="14"/>
      <c r="E31" s="14"/>
      <c r="F31" s="14"/>
      <c r="G31" s="14"/>
      <c r="H31" s="142" t="s">
        <v>30</v>
      </c>
      <c r="I31" s="142"/>
      <c r="J31" s="142"/>
      <c r="K31" s="142"/>
      <c r="L31" s="142"/>
      <c r="M31" s="142"/>
      <c r="N31" s="142"/>
      <c r="O31" s="142" t="s">
        <v>33</v>
      </c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32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35"/>
      <c r="AW31" s="135"/>
      <c r="AX31" s="135"/>
      <c r="AY31" s="135"/>
      <c r="AZ31" s="135"/>
      <c r="BA31" s="135"/>
      <c r="BB31" s="135"/>
      <c r="BC31" s="135"/>
      <c r="BD31" s="135"/>
      <c r="BE31" s="135"/>
      <c r="BF31" s="135"/>
      <c r="BG31" s="135"/>
      <c r="BH31" s="135"/>
      <c r="BI31" s="135"/>
      <c r="BJ31" s="135"/>
      <c r="BK31" s="135"/>
      <c r="BL31" s="135"/>
      <c r="BM31" s="135"/>
      <c r="BN31" s="135"/>
      <c r="BO31" s="135"/>
      <c r="BP31" s="135"/>
      <c r="BQ31" s="135"/>
      <c r="BR31" s="135"/>
      <c r="BS31" s="135"/>
      <c r="BT31" s="135"/>
      <c r="BU31" s="135"/>
      <c r="BV31" s="135"/>
      <c r="BW31" s="135"/>
      <c r="BX31" s="135"/>
      <c r="BY31" s="135"/>
      <c r="BZ31" s="135"/>
      <c r="CA31" s="117"/>
      <c r="CB31" s="117"/>
    </row>
    <row r="32" spans="1:80" x14ac:dyDescent="0.25">
      <c r="B32" s="14"/>
      <c r="C32" s="14"/>
      <c r="D32" s="14"/>
      <c r="E32" s="14"/>
      <c r="F32" s="14"/>
      <c r="G32" s="14"/>
      <c r="H32" s="118" t="s">
        <v>35</v>
      </c>
      <c r="I32" s="118"/>
      <c r="J32" s="118"/>
      <c r="K32" s="118"/>
      <c r="L32" s="118"/>
      <c r="M32" s="118"/>
      <c r="N32" s="118"/>
      <c r="O32" s="118" t="s">
        <v>36</v>
      </c>
      <c r="P32" s="118"/>
      <c r="Q32" s="118"/>
      <c r="R32" s="118"/>
      <c r="S32" s="118"/>
      <c r="T32" s="118"/>
      <c r="U32" s="118"/>
      <c r="V32" s="118" t="s">
        <v>45</v>
      </c>
      <c r="W32" s="118"/>
      <c r="X32" s="118"/>
      <c r="Y32" s="118"/>
      <c r="Z32" s="118"/>
      <c r="AA32" s="118"/>
      <c r="AB32" s="118"/>
      <c r="AC32" s="118" t="s">
        <v>45</v>
      </c>
      <c r="AD32" s="118"/>
      <c r="AE32" s="118"/>
      <c r="AF32" s="118"/>
      <c r="AG32" s="118"/>
      <c r="AH32" s="118"/>
      <c r="AI32" s="118"/>
      <c r="AJ32" s="18"/>
      <c r="AK32" s="32"/>
      <c r="AL32" s="33"/>
      <c r="AM32" s="33"/>
      <c r="AN32" s="33"/>
      <c r="AO32" s="33"/>
      <c r="AP32" s="33"/>
      <c r="AQ32" s="33"/>
      <c r="AR32" s="120"/>
      <c r="AS32" s="137"/>
      <c r="AT32" s="137"/>
      <c r="AU32" s="137"/>
      <c r="AV32" s="137"/>
      <c r="AW32" s="137"/>
      <c r="AX32" s="137"/>
      <c r="AY32" s="120"/>
      <c r="AZ32" s="120"/>
      <c r="BA32" s="120"/>
      <c r="BB32" s="120"/>
      <c r="BC32" s="120"/>
      <c r="BD32" s="120"/>
      <c r="BE32" s="120"/>
      <c r="BF32" s="120"/>
      <c r="BG32" s="120"/>
      <c r="BH32" s="120"/>
      <c r="BI32" s="120"/>
      <c r="BJ32" s="120"/>
      <c r="BK32" s="120"/>
      <c r="BL32" s="120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119"/>
      <c r="CB32" s="119"/>
    </row>
    <row r="33" spans="1:65" ht="18.75" x14ac:dyDescent="0.3">
      <c r="B33" s="136" t="s">
        <v>9</v>
      </c>
      <c r="C33" s="136" t="s">
        <v>11</v>
      </c>
      <c r="D33" s="136" t="s">
        <v>10</v>
      </c>
      <c r="E33" s="136" t="s">
        <v>5</v>
      </c>
      <c r="F33" s="46"/>
      <c r="G33" s="20" t="s">
        <v>16</v>
      </c>
      <c r="H33" s="16">
        <v>27</v>
      </c>
      <c r="I33" s="16">
        <f>SUM(H33,1)</f>
        <v>28</v>
      </c>
      <c r="J33" s="16">
        <f t="shared" ref="J33:U33" si="0">SUM(I33,1)</f>
        <v>29</v>
      </c>
      <c r="K33" s="16">
        <f t="shared" si="0"/>
        <v>30</v>
      </c>
      <c r="L33" s="16">
        <v>1</v>
      </c>
      <c r="M33" s="16">
        <f t="shared" si="0"/>
        <v>2</v>
      </c>
      <c r="N33" s="16">
        <f t="shared" si="0"/>
        <v>3</v>
      </c>
      <c r="O33" s="16">
        <v>4</v>
      </c>
      <c r="P33" s="16">
        <f t="shared" si="0"/>
        <v>5</v>
      </c>
      <c r="Q33" s="16">
        <f t="shared" si="0"/>
        <v>6</v>
      </c>
      <c r="R33" s="16">
        <f t="shared" si="0"/>
        <v>7</v>
      </c>
      <c r="S33" s="16">
        <f t="shared" si="0"/>
        <v>8</v>
      </c>
      <c r="T33" s="16">
        <f t="shared" si="0"/>
        <v>9</v>
      </c>
      <c r="U33" s="16">
        <f t="shared" si="0"/>
        <v>10</v>
      </c>
      <c r="V33" s="16">
        <v>11</v>
      </c>
      <c r="W33" s="16">
        <f t="shared" ref="W33" si="1">SUM(V33,1)</f>
        <v>12</v>
      </c>
      <c r="X33" s="16">
        <f t="shared" ref="X33" si="2">SUM(W33,1)</f>
        <v>13</v>
      </c>
      <c r="Y33" s="16">
        <f t="shared" ref="Y33" si="3">SUM(X33,1)</f>
        <v>14</v>
      </c>
      <c r="Z33" s="16">
        <f t="shared" ref="Z33" si="4">SUM(Y33,1)</f>
        <v>15</v>
      </c>
      <c r="AA33" s="16">
        <f t="shared" ref="AA33" si="5">SUM(Z33,1)</f>
        <v>16</v>
      </c>
      <c r="AB33" s="16">
        <f t="shared" ref="AB33" si="6">SUM(AA33,1)</f>
        <v>17</v>
      </c>
      <c r="AC33" s="16">
        <v>18</v>
      </c>
      <c r="AD33" s="16">
        <f t="shared" ref="AD33" si="7">SUM(AC33,1)</f>
        <v>19</v>
      </c>
      <c r="AE33" s="16">
        <f t="shared" ref="AE33" si="8">SUM(AD33,1)</f>
        <v>20</v>
      </c>
      <c r="AF33" s="16">
        <f t="shared" ref="AF33" si="9">SUM(AE33,1)</f>
        <v>21</v>
      </c>
      <c r="AG33" s="16">
        <f t="shared" ref="AG33" si="10">SUM(AF33,1)</f>
        <v>22</v>
      </c>
      <c r="AH33" s="16">
        <f t="shared" ref="AH33" si="11">SUM(AG33,1)</f>
        <v>23</v>
      </c>
      <c r="AI33" s="16">
        <f t="shared" ref="AI33" si="12">SUM(AH33,1)</f>
        <v>24</v>
      </c>
      <c r="AJ33" s="18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15"/>
      <c r="BM33" s="15"/>
    </row>
    <row r="34" spans="1:65" ht="18.75" x14ac:dyDescent="0.3">
      <c r="B34" s="136"/>
      <c r="C34" s="136"/>
      <c r="D34" s="136"/>
      <c r="E34" s="136"/>
      <c r="F34" s="46" t="s">
        <v>25</v>
      </c>
      <c r="G34" s="20" t="s">
        <v>15</v>
      </c>
      <c r="H34" s="16" t="s">
        <v>8</v>
      </c>
      <c r="I34" s="16" t="s">
        <v>21</v>
      </c>
      <c r="J34" s="16" t="s">
        <v>22</v>
      </c>
      <c r="K34" s="16" t="s">
        <v>23</v>
      </c>
      <c r="L34" s="16" t="s">
        <v>6</v>
      </c>
      <c r="M34" s="17" t="s">
        <v>7</v>
      </c>
      <c r="N34" s="17" t="s">
        <v>24</v>
      </c>
      <c r="O34" s="16" t="s">
        <v>8</v>
      </c>
      <c r="P34" s="16" t="s">
        <v>21</v>
      </c>
      <c r="Q34" s="16" t="s">
        <v>22</v>
      </c>
      <c r="R34" s="16" t="s">
        <v>23</v>
      </c>
      <c r="S34" s="16" t="s">
        <v>6</v>
      </c>
      <c r="T34" s="17" t="s">
        <v>7</v>
      </c>
      <c r="U34" s="17" t="s">
        <v>24</v>
      </c>
      <c r="V34" s="16" t="s">
        <v>8</v>
      </c>
      <c r="W34" s="16" t="s">
        <v>21</v>
      </c>
      <c r="X34" s="16" t="s">
        <v>22</v>
      </c>
      <c r="Y34" s="16" t="s">
        <v>23</v>
      </c>
      <c r="Z34" s="16" t="s">
        <v>6</v>
      </c>
      <c r="AA34" s="17" t="s">
        <v>7</v>
      </c>
      <c r="AB34" s="17" t="s">
        <v>24</v>
      </c>
      <c r="AC34" s="16" t="s">
        <v>8</v>
      </c>
      <c r="AD34" s="16" t="s">
        <v>21</v>
      </c>
      <c r="AE34" s="16" t="s">
        <v>22</v>
      </c>
      <c r="AF34" s="16" t="s">
        <v>23</v>
      </c>
      <c r="AG34" s="16" t="s">
        <v>6</v>
      </c>
      <c r="AH34" s="17" t="s">
        <v>7</v>
      </c>
      <c r="AI34" s="17" t="s">
        <v>24</v>
      </c>
      <c r="AJ34" s="18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</row>
    <row r="35" spans="1:65" ht="18.75" x14ac:dyDescent="0.3">
      <c r="B35" s="21"/>
      <c r="C35" s="21"/>
      <c r="D35" s="21"/>
      <c r="E35" s="21"/>
      <c r="F35" s="21"/>
      <c r="G35" s="72">
        <f>SUM(G36:G39)</f>
        <v>10.5</v>
      </c>
      <c r="H35" s="23">
        <f t="shared" ref="H35:AI35" si="13">SUM(H36:H40)</f>
        <v>10.5</v>
      </c>
      <c r="I35" s="23">
        <f t="shared" si="13"/>
        <v>10.5</v>
      </c>
      <c r="J35" s="23">
        <f t="shared" si="13"/>
        <v>9.5</v>
      </c>
      <c r="K35" s="23">
        <f t="shared" si="13"/>
        <v>9.5</v>
      </c>
      <c r="L35" s="23">
        <f t="shared" si="13"/>
        <v>9.5</v>
      </c>
      <c r="M35" s="17">
        <f t="shared" si="13"/>
        <v>9.5</v>
      </c>
      <c r="N35" s="17">
        <f t="shared" si="13"/>
        <v>8.5</v>
      </c>
      <c r="O35" s="23">
        <f t="shared" si="13"/>
        <v>8.5</v>
      </c>
      <c r="P35" s="23">
        <f t="shared" si="13"/>
        <v>8.5</v>
      </c>
      <c r="Q35" s="23">
        <f t="shared" si="13"/>
        <v>7.5</v>
      </c>
      <c r="R35" s="23">
        <f t="shared" si="13"/>
        <v>7.5</v>
      </c>
      <c r="S35" s="23">
        <f t="shared" si="13"/>
        <v>7.5</v>
      </c>
      <c r="T35" s="17">
        <f t="shared" si="13"/>
        <v>5.5</v>
      </c>
      <c r="U35" s="17">
        <f t="shared" si="13"/>
        <v>5.5</v>
      </c>
      <c r="V35" s="23">
        <f t="shared" si="13"/>
        <v>5.5</v>
      </c>
      <c r="W35" s="23">
        <f t="shared" si="13"/>
        <v>5.5</v>
      </c>
      <c r="X35" s="23">
        <f t="shared" si="13"/>
        <v>5.5</v>
      </c>
      <c r="Y35" s="23">
        <f t="shared" si="13"/>
        <v>5.5</v>
      </c>
      <c r="Z35" s="23">
        <f t="shared" si="13"/>
        <v>5.5</v>
      </c>
      <c r="AA35" s="17">
        <f t="shared" si="13"/>
        <v>5.5</v>
      </c>
      <c r="AB35" s="17">
        <f t="shared" si="13"/>
        <v>5.5</v>
      </c>
      <c r="AC35" s="23">
        <f t="shared" si="13"/>
        <v>5.5</v>
      </c>
      <c r="AD35" s="23">
        <f t="shared" si="13"/>
        <v>4.5</v>
      </c>
      <c r="AE35" s="23">
        <f t="shared" si="13"/>
        <v>4.5</v>
      </c>
      <c r="AF35" s="23">
        <f t="shared" si="13"/>
        <v>4</v>
      </c>
      <c r="AG35" s="23">
        <f t="shared" si="13"/>
        <v>4</v>
      </c>
      <c r="AH35" s="17">
        <f t="shared" si="13"/>
        <v>2</v>
      </c>
      <c r="AI35" s="17">
        <f t="shared" si="13"/>
        <v>2</v>
      </c>
      <c r="AJ35" s="18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</row>
    <row r="36" spans="1:65" ht="15" customHeight="1" x14ac:dyDescent="0.25">
      <c r="A36" s="61"/>
      <c r="B36" s="121">
        <v>3</v>
      </c>
      <c r="C36" s="87">
        <v>1</v>
      </c>
      <c r="D36" s="88">
        <v>1</v>
      </c>
      <c r="E36" s="98" t="s">
        <v>65</v>
      </c>
      <c r="F36" s="85" t="s">
        <v>76</v>
      </c>
      <c r="G36" s="86">
        <v>0.5</v>
      </c>
      <c r="H36" s="86">
        <v>0.5</v>
      </c>
      <c r="I36" s="86">
        <v>0.5</v>
      </c>
      <c r="J36" s="86">
        <v>0.5</v>
      </c>
      <c r="K36" s="86">
        <v>0.5</v>
      </c>
      <c r="L36" s="86">
        <v>0.5</v>
      </c>
      <c r="M36" s="86">
        <v>0.5</v>
      </c>
      <c r="N36" s="86">
        <v>0.5</v>
      </c>
      <c r="O36" s="86">
        <v>0.5</v>
      </c>
      <c r="P36" s="86">
        <v>0.5</v>
      </c>
      <c r="Q36" s="86">
        <v>0.5</v>
      </c>
      <c r="R36" s="86">
        <v>0.5</v>
      </c>
      <c r="S36" s="86">
        <v>0.5</v>
      </c>
      <c r="T36" s="86">
        <v>0.5</v>
      </c>
      <c r="U36" s="86">
        <v>0.5</v>
      </c>
      <c r="V36" s="86">
        <v>0.5</v>
      </c>
      <c r="W36" s="86">
        <v>0.5</v>
      </c>
      <c r="X36" s="86">
        <v>0.5</v>
      </c>
      <c r="Y36" s="86">
        <v>0.5</v>
      </c>
      <c r="Z36" s="86">
        <v>0.5</v>
      </c>
      <c r="AA36" s="86">
        <v>0.5</v>
      </c>
      <c r="AB36" s="86">
        <v>0.5</v>
      </c>
      <c r="AC36" s="86">
        <v>0.5</v>
      </c>
      <c r="AD36" s="86">
        <v>0.5</v>
      </c>
      <c r="AE36" s="86">
        <v>0.5</v>
      </c>
      <c r="AF36" s="86">
        <v>0</v>
      </c>
      <c r="AG36" s="86">
        <v>0</v>
      </c>
      <c r="AH36" s="86">
        <v>0</v>
      </c>
      <c r="AI36" s="86">
        <v>0</v>
      </c>
      <c r="AJ36" s="18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</row>
    <row r="37" spans="1:65" s="63" customFormat="1" ht="15" customHeight="1" x14ac:dyDescent="0.25">
      <c r="B37" s="122"/>
      <c r="C37" s="114" t="s">
        <v>80</v>
      </c>
      <c r="D37" s="88">
        <f>D36+1</f>
        <v>2</v>
      </c>
      <c r="E37" s="113" t="s">
        <v>81</v>
      </c>
      <c r="F37" s="109" t="s">
        <v>82</v>
      </c>
      <c r="G37" s="86">
        <v>2</v>
      </c>
      <c r="H37" s="86">
        <v>2</v>
      </c>
      <c r="I37" s="86">
        <v>2</v>
      </c>
      <c r="J37" s="86">
        <v>2</v>
      </c>
      <c r="K37" s="86">
        <v>2</v>
      </c>
      <c r="L37" s="86">
        <v>2</v>
      </c>
      <c r="M37" s="86">
        <v>2</v>
      </c>
      <c r="N37" s="86">
        <v>2</v>
      </c>
      <c r="O37" s="86">
        <v>2</v>
      </c>
      <c r="P37" s="86">
        <v>2</v>
      </c>
      <c r="Q37" s="86">
        <v>2</v>
      </c>
      <c r="R37" s="86">
        <v>2</v>
      </c>
      <c r="S37" s="86">
        <v>2</v>
      </c>
      <c r="T37" s="86">
        <v>1</v>
      </c>
      <c r="U37" s="86">
        <v>1</v>
      </c>
      <c r="V37" s="86">
        <v>1</v>
      </c>
      <c r="W37" s="86">
        <v>1</v>
      </c>
      <c r="X37" s="86">
        <v>1</v>
      </c>
      <c r="Y37" s="86">
        <v>1</v>
      </c>
      <c r="Z37" s="86">
        <v>1</v>
      </c>
      <c r="AA37" s="86">
        <v>1</v>
      </c>
      <c r="AB37" s="86">
        <v>1</v>
      </c>
      <c r="AC37" s="86">
        <v>1</v>
      </c>
      <c r="AD37" s="86">
        <v>1</v>
      </c>
      <c r="AE37" s="86">
        <v>1</v>
      </c>
      <c r="AF37" s="86">
        <v>1</v>
      </c>
      <c r="AG37" s="86">
        <v>1</v>
      </c>
      <c r="AH37" s="86">
        <v>0</v>
      </c>
      <c r="AI37" s="86">
        <v>0</v>
      </c>
      <c r="AJ37" s="18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</row>
    <row r="38" spans="1:65" s="61" customFormat="1" ht="15" customHeight="1" x14ac:dyDescent="0.25">
      <c r="B38" s="122"/>
      <c r="C38" s="149">
        <v>5</v>
      </c>
      <c r="D38" s="88">
        <f t="shared" ref="D38:D40" si="14">D37+1</f>
        <v>3</v>
      </c>
      <c r="E38" s="115" t="s">
        <v>71</v>
      </c>
      <c r="F38" s="111" t="s">
        <v>56</v>
      </c>
      <c r="G38" s="101">
        <v>4</v>
      </c>
      <c r="H38" s="100">
        <v>2</v>
      </c>
      <c r="I38" s="100">
        <v>2</v>
      </c>
      <c r="J38" s="100">
        <v>2</v>
      </c>
      <c r="K38" s="100">
        <v>2</v>
      </c>
      <c r="L38" s="100">
        <v>2</v>
      </c>
      <c r="M38" s="100">
        <v>2</v>
      </c>
      <c r="N38" s="100">
        <v>2</v>
      </c>
      <c r="O38" s="100">
        <v>2</v>
      </c>
      <c r="P38" s="100">
        <v>2</v>
      </c>
      <c r="Q38" s="100">
        <v>2</v>
      </c>
      <c r="R38" s="100">
        <v>2</v>
      </c>
      <c r="S38" s="100">
        <v>2</v>
      </c>
      <c r="T38" s="100">
        <v>2</v>
      </c>
      <c r="U38" s="100">
        <v>2</v>
      </c>
      <c r="V38" s="100">
        <v>2</v>
      </c>
      <c r="W38" s="100">
        <v>2</v>
      </c>
      <c r="X38" s="100">
        <v>2</v>
      </c>
      <c r="Y38" s="100">
        <v>2</v>
      </c>
      <c r="Z38" s="100">
        <v>2</v>
      </c>
      <c r="AA38" s="100">
        <v>2</v>
      </c>
      <c r="AB38" s="100">
        <v>2</v>
      </c>
      <c r="AC38" s="100">
        <v>2</v>
      </c>
      <c r="AD38" s="100">
        <v>2</v>
      </c>
      <c r="AE38" s="100">
        <v>2</v>
      </c>
      <c r="AF38" s="100">
        <v>2</v>
      </c>
      <c r="AG38" s="100">
        <v>2</v>
      </c>
      <c r="AH38" s="100">
        <v>2</v>
      </c>
      <c r="AI38" s="100">
        <v>2</v>
      </c>
      <c r="AJ38" s="18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</row>
    <row r="39" spans="1:65" ht="15" customHeight="1" x14ac:dyDescent="0.25">
      <c r="A39" s="61"/>
      <c r="B39" s="122"/>
      <c r="C39" s="150"/>
      <c r="D39" s="88">
        <f t="shared" si="14"/>
        <v>4</v>
      </c>
      <c r="E39" s="102" t="s">
        <v>69</v>
      </c>
      <c r="F39" s="103" t="s">
        <v>56</v>
      </c>
      <c r="G39" s="151">
        <v>4</v>
      </c>
      <c r="H39" s="100">
        <v>4</v>
      </c>
      <c r="I39" s="100">
        <v>4</v>
      </c>
      <c r="J39" s="100">
        <v>3</v>
      </c>
      <c r="K39" s="100">
        <v>3</v>
      </c>
      <c r="L39" s="100">
        <v>3</v>
      </c>
      <c r="M39" s="100">
        <v>3</v>
      </c>
      <c r="N39" s="100">
        <v>2</v>
      </c>
      <c r="O39" s="100">
        <v>2</v>
      </c>
      <c r="P39" s="100">
        <v>2</v>
      </c>
      <c r="Q39" s="100">
        <v>1</v>
      </c>
      <c r="R39" s="100">
        <v>1</v>
      </c>
      <c r="S39" s="100">
        <v>1</v>
      </c>
      <c r="T39" s="100">
        <v>0</v>
      </c>
      <c r="U39" s="100">
        <v>0</v>
      </c>
      <c r="V39" s="100">
        <v>0</v>
      </c>
      <c r="W39" s="100">
        <v>0</v>
      </c>
      <c r="X39" s="100">
        <v>0</v>
      </c>
      <c r="Y39" s="100">
        <v>0</v>
      </c>
      <c r="Z39" s="100">
        <v>0</v>
      </c>
      <c r="AA39" s="100">
        <v>0</v>
      </c>
      <c r="AB39" s="100">
        <v>0</v>
      </c>
      <c r="AC39" s="100">
        <v>0</v>
      </c>
      <c r="AD39" s="100">
        <v>0</v>
      </c>
      <c r="AE39" s="100">
        <v>0</v>
      </c>
      <c r="AF39" s="100">
        <v>0</v>
      </c>
      <c r="AG39" s="100">
        <v>0</v>
      </c>
      <c r="AH39" s="100">
        <v>0</v>
      </c>
      <c r="AI39" s="100">
        <v>0</v>
      </c>
      <c r="AJ39" s="18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</row>
    <row r="40" spans="1:65" ht="15" customHeight="1" x14ac:dyDescent="0.25">
      <c r="A40" s="61"/>
      <c r="B40" s="123"/>
      <c r="C40" s="89">
        <v>6</v>
      </c>
      <c r="D40" s="88">
        <f t="shared" si="14"/>
        <v>5</v>
      </c>
      <c r="E40" s="99" t="s">
        <v>72</v>
      </c>
      <c r="F40" s="99" t="s">
        <v>57</v>
      </c>
      <c r="G40" s="101">
        <v>2</v>
      </c>
      <c r="H40" s="100">
        <v>2</v>
      </c>
      <c r="I40" s="100">
        <v>2</v>
      </c>
      <c r="J40" s="100">
        <v>2</v>
      </c>
      <c r="K40" s="100">
        <v>2</v>
      </c>
      <c r="L40" s="100">
        <v>2</v>
      </c>
      <c r="M40" s="100">
        <v>2</v>
      </c>
      <c r="N40" s="100">
        <v>2</v>
      </c>
      <c r="O40" s="100">
        <v>2</v>
      </c>
      <c r="P40" s="100">
        <v>2</v>
      </c>
      <c r="Q40" s="100">
        <v>2</v>
      </c>
      <c r="R40" s="100">
        <v>2</v>
      </c>
      <c r="S40" s="100">
        <v>2</v>
      </c>
      <c r="T40" s="100">
        <v>2</v>
      </c>
      <c r="U40" s="100">
        <v>2</v>
      </c>
      <c r="V40" s="100">
        <v>2</v>
      </c>
      <c r="W40" s="100">
        <v>2</v>
      </c>
      <c r="X40" s="100">
        <v>2</v>
      </c>
      <c r="Y40" s="100">
        <v>2</v>
      </c>
      <c r="Z40" s="100">
        <v>2</v>
      </c>
      <c r="AA40" s="100">
        <v>2</v>
      </c>
      <c r="AB40" s="100">
        <v>2</v>
      </c>
      <c r="AC40" s="100">
        <v>2</v>
      </c>
      <c r="AD40" s="100">
        <v>1</v>
      </c>
      <c r="AE40" s="100">
        <v>1</v>
      </c>
      <c r="AF40" s="100">
        <v>1</v>
      </c>
      <c r="AG40" s="100">
        <v>1</v>
      </c>
      <c r="AH40" s="100">
        <v>0</v>
      </c>
      <c r="AI40" s="100">
        <v>0</v>
      </c>
      <c r="AJ40" s="18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</row>
    <row r="41" spans="1:65" x14ac:dyDescent="0.25">
      <c r="B41" s="71"/>
      <c r="C41" s="64"/>
      <c r="G41" s="64"/>
      <c r="H41" s="116"/>
      <c r="I41" s="116"/>
      <c r="J41" s="30"/>
      <c r="K41" s="30"/>
      <c r="L41" s="30"/>
      <c r="M41" s="30"/>
      <c r="N41" s="116"/>
      <c r="O41" s="30"/>
      <c r="P41" s="30"/>
      <c r="Q41" s="30"/>
      <c r="R41" s="30"/>
      <c r="S41" s="30"/>
      <c r="T41" s="116"/>
      <c r="U41" s="116"/>
      <c r="V41" s="116"/>
      <c r="W41" s="116"/>
      <c r="X41" s="30"/>
      <c r="Y41" s="30"/>
      <c r="Z41" s="30"/>
      <c r="AA41" s="30"/>
      <c r="AB41" s="116"/>
      <c r="AC41" s="116"/>
      <c r="AD41" s="116"/>
      <c r="AE41" s="116"/>
      <c r="AF41" s="116"/>
      <c r="AG41" s="116"/>
      <c r="AH41" s="116"/>
      <c r="AI41" s="116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</row>
    <row r="42" spans="1:65" x14ac:dyDescent="0.25">
      <c r="B42" s="28"/>
      <c r="C42" s="28"/>
      <c r="D42" s="28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</row>
    <row r="43" spans="1:65" x14ac:dyDescent="0.25">
      <c r="B43" s="28"/>
      <c r="C43" s="28"/>
      <c r="D43" s="28"/>
      <c r="E43" s="112" t="s">
        <v>77</v>
      </c>
      <c r="F43" s="29"/>
      <c r="G43" s="29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</row>
    <row r="44" spans="1:65" x14ac:dyDescent="0.25">
      <c r="B44" s="28"/>
      <c r="C44" s="28"/>
      <c r="D44" s="28"/>
      <c r="E44" s="148"/>
      <c r="F44" s="148"/>
      <c r="G44" s="148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</row>
  </sheetData>
  <mergeCells count="22">
    <mergeCell ref="O32:U32"/>
    <mergeCell ref="B5:E15"/>
    <mergeCell ref="AV31:BZ31"/>
    <mergeCell ref="AR32:AX32"/>
    <mergeCell ref="H32:N32"/>
    <mergeCell ref="H31:N31"/>
    <mergeCell ref="V32:AB32"/>
    <mergeCell ref="AC32:AI32"/>
    <mergeCell ref="O31:AJ31"/>
    <mergeCell ref="CA31:CB31"/>
    <mergeCell ref="CA32:CB32"/>
    <mergeCell ref="AY32:BE32"/>
    <mergeCell ref="BF32:BL32"/>
    <mergeCell ref="BM32:BS32"/>
    <mergeCell ref="BT32:BZ32"/>
    <mergeCell ref="E44:G44"/>
    <mergeCell ref="B33:B34"/>
    <mergeCell ref="C33:C34"/>
    <mergeCell ref="D33:D34"/>
    <mergeCell ref="E33:E34"/>
    <mergeCell ref="B36:B40"/>
    <mergeCell ref="C38:C39"/>
  </mergeCells>
  <pageMargins left="0.7" right="0.7" top="0.78740157499999996" bottom="0.78740157499999996" header="0.3" footer="0.3"/>
  <pageSetup paperSize="0" orientation="portrait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Product Backlog</vt:lpstr>
      <vt:lpstr>Alpha-Sprint</vt:lpstr>
      <vt:lpstr>Beta-Sprint</vt:lpstr>
      <vt:lpstr>Completion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2017-01-17T07:47:07Z</dcterms:modified>
</cp:coreProperties>
</file>