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CRM_Hobo\crm-sales-analytics-dashboard\dashboard\"/>
    </mc:Choice>
  </mc:AlternateContent>
  <xr:revisionPtr revIDLastSave="0" documentId="13_ncr:1_{13F7D4EC-E7D1-4E7E-81FB-E52371BA8C27}" xr6:coauthVersionLast="47" xr6:coauthVersionMax="47" xr10:uidLastSave="{00000000-0000-0000-0000-000000000000}"/>
  <bookViews>
    <workbookView xWindow="-120" yWindow="-120" windowWidth="29040" windowHeight="15720" xr2:uid="{00000000-000D-0000-FFFF-FFFF00000000}"/>
  </bookViews>
  <sheets>
    <sheet name="Dashboard" sheetId="2" r:id="rId1"/>
    <sheet name="Dashboard Pivots" sheetId="1" r:id="rId2"/>
    <sheet name="EDA Pivots" sheetId="4" r:id="rId3"/>
    <sheet name="EDA" sheetId="6" r:id="rId4"/>
  </sheets>
  <definedNames>
    <definedName name="Slicer_Month_Name">#N/A</definedName>
  </definedNames>
  <calcPr calcId="191029"/>
  <pivotCaches>
    <pivotCache cacheId="305" r:id="rId5"/>
    <pivotCache cacheId="308" r:id="rId6"/>
    <pivotCache cacheId="311" r:id="rId7"/>
    <pivotCache cacheId="314" r:id="rId8"/>
    <pivotCache cacheId="317" r:id="rId9"/>
    <pivotCache cacheId="326" r:id="rId10"/>
    <pivotCache cacheId="329" r:id="rId11"/>
    <pivotCache cacheId="332" r:id="rId12"/>
    <pivotCache cacheId="335" r:id="rId13"/>
    <pivotCache cacheId="338" r:id="rId14"/>
    <pivotCache cacheId="341" r:id="rId15"/>
    <pivotCache cacheId="344" r:id="rId16"/>
    <pivotCache cacheId="347" r:id="rId17"/>
    <pivotCache cacheId="350"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Calls_9883a73b-f918-44ad-b092-d03e60da8b70" name="Fact_Calls" connection="Query - Fact_Calls"/>
          <x15:modelTable id="Dim_Customers_25e7cd34-fb71-4d0e-98cc-0640bd55d15e" name="Dim_Customers" connection="Query - Dim_Customers"/>
          <x15:modelTable id="Dim_Staff_61ee9afa-af73-427d-8839-0c72d4c18839" name="Dim_Staff" connection="Query - Dim_Staff"/>
          <x15:modelTable id="Dim_Date_aae096cb-1840-4739-8006-338e566d439f" name="Dim_Date" connection="Query - Dim_Date"/>
          <x15:modelTable id="Dim_Time_fdba8b16-f03f-4e52-98bc-d238855c83a9" name="Dim_Time" connection="Query - Dim_Time"/>
          <x15:modelTable id="Dim_Tags_152ceb53-a009-4a86-b1f2-afe1431b5cb4" name="Dim_Tags" connection="Query - Dim_Tags"/>
          <x15:modelTable id="Bridge_Call_Tag_14a0205a-1f6e-42ef-bc6a-028d8d8d91ae" name="Bridge_Call_Tag" connection="Query - Bridge_Call_Tag"/>
        </x15:modelTables>
        <x15:modelRelationships>
          <x15:modelRelationship fromTable="Fact_Calls" fromColumn="CustomerKey" toTable="Dim_Customers" toColumn="CustomerKey"/>
          <x15:modelRelationship fromTable="Fact_Calls" fromColumn="StaffKey" toTable="Dim_Staff" toColumn="StaffKey"/>
          <x15:modelRelationship fromTable="Fact_Calls" fromColumn="Date" toTable="Dim_Date" toColumn="Date"/>
          <x15:modelRelationship fromTable="Fact_Calls" fromColumn="Hour" toTable="Dim_Time" toColumn="Hour"/>
          <x15:modelRelationship fromTable="Bridge_Call_Tag" fromColumn="TagKey" toTable="Dim_Tags" toColumn="TagKey"/>
          <x15:modelRelationship fromTable="Bridge_Call_Tag" fromColumn="Call ID" toTable="Fact_Calls" toColumn="Cal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M6" i="1"/>
  <c r="K6" i="1"/>
  <c r="J6" i="1"/>
  <c r="H6" i="1"/>
  <c r="I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D6C2BA-4EE7-4112-8B6D-7DEEAFC2E23D}" name="Query - Bridge_Call_Tag" description="Connection to the 'Bridge_Call_Tag' query in the workbook." type="100" refreshedVersion="8" minRefreshableVersion="5">
    <extLst>
      <ext xmlns:x15="http://schemas.microsoft.com/office/spreadsheetml/2010/11/main" uri="{DE250136-89BD-433C-8126-D09CA5730AF9}">
        <x15:connection id="d3b1d389-8974-4ab6-aefa-9abd0e5af908"/>
      </ext>
    </extLst>
  </connection>
  <connection id="2" xr16:uid="{ADA1D13C-7A1E-4D23-A43A-F5D18AD4B43E}" keepAlive="1" name="Query - Call History" description="Connection to the 'Call History' query in the workbook." type="5" refreshedVersion="0" background="1">
    <dbPr connection="Provider=Microsoft.Mashup.OleDb.1;Data Source=$Workbook$;Location=&quot;Call History&quot;;Extended Properties=&quot;&quot;" command="SELECT * FROM [Call History]"/>
  </connection>
  <connection id="3" xr16:uid="{0EEB0DFE-8CDE-4373-8013-3CDC342BECC6}" keepAlive="1" name="Query - Call_Tag_Expanded" description="Connection to the 'Call_Tag_Expanded' query in the workbook." type="5" refreshedVersion="0" background="1">
    <dbPr connection="Provider=Microsoft.Mashup.OleDb.1;Data Source=$Workbook$;Location=Call_Tag_Expanded;Extended Properties=&quot;&quot;" command="SELECT * FROM [Call_Tag_Expanded]"/>
  </connection>
  <connection id="4" xr16:uid="{E604720C-85C3-4BAF-AAB8-2283A59F7266}" name="Query - Dim_Customers" description="Connection to the 'Dim_Customers' query in the workbook." type="100" refreshedVersion="8" minRefreshableVersion="5">
    <extLst>
      <ext xmlns:x15="http://schemas.microsoft.com/office/spreadsheetml/2010/11/main" uri="{DE250136-89BD-433C-8126-D09CA5730AF9}">
        <x15:connection id="3a9a73ba-88b4-43d8-9b5c-3d7952273aa2">
          <x15:oledbPr connection="Provider=Microsoft.Mashup.OleDb.1;Data Source=$Workbook$;Location=Dim_Customers;Extended Properties=&quot;&quot;">
            <x15:dbTables>
              <x15:dbTable name="Dim_Customers"/>
            </x15:dbTables>
          </x15:oledbPr>
        </x15:connection>
      </ext>
    </extLst>
  </connection>
  <connection id="5" xr16:uid="{D10D5848-F104-4122-806F-DA9F879BDB46}" name="Query - Dim_Date" description="Connection to the 'Dim_Date' query in the workbook." type="100" refreshedVersion="8" minRefreshableVersion="5">
    <extLst>
      <ext xmlns:x15="http://schemas.microsoft.com/office/spreadsheetml/2010/11/main" uri="{DE250136-89BD-433C-8126-D09CA5730AF9}">
        <x15:connection id="85080173-8db3-4fee-ad6d-75daabe74d16">
          <x15:oledbPr connection="Provider=Microsoft.Mashup.OleDb.1;Data Source=$Workbook$;Location=Dim_Date;Extended Properties=&quot;&quot;">
            <x15:dbTables>
              <x15:dbTable name="Dim_Date"/>
            </x15:dbTables>
          </x15:oledbPr>
        </x15:connection>
      </ext>
    </extLst>
  </connection>
  <connection id="6" xr16:uid="{B781E2CF-3EF0-46BC-9541-9478AB9CE0F6}" name="Query - Dim_Staff" description="Connection to the 'Dim_Staff' query in the workbook." type="100" refreshedVersion="8" minRefreshableVersion="5">
    <extLst>
      <ext xmlns:x15="http://schemas.microsoft.com/office/spreadsheetml/2010/11/main" uri="{DE250136-89BD-433C-8126-D09CA5730AF9}">
        <x15:connection id="e3524f72-5ab6-45ff-8e5c-7d23f13b3586">
          <x15:oledbPr connection="Provider=Microsoft.Mashup.OleDb.1;Data Source=$Workbook$;Location=Dim_Staff;Extended Properties=&quot;&quot;">
            <x15:dbTables>
              <x15:dbTable name="Dim_Staff"/>
            </x15:dbTables>
          </x15:oledbPr>
        </x15:connection>
      </ext>
    </extLst>
  </connection>
  <connection id="7" xr16:uid="{E8CD758C-E037-4BE5-8A49-D8038E9EBBF9}" name="Query - Dim_Tags" description="Connection to the 'Dim_Tags' query in the workbook." type="100" refreshedVersion="8" minRefreshableVersion="5">
    <extLst>
      <ext xmlns:x15="http://schemas.microsoft.com/office/spreadsheetml/2010/11/main" uri="{DE250136-89BD-433C-8126-D09CA5730AF9}">
        <x15:connection id="6a4858ab-b5ab-453f-8de6-6bc55177c460"/>
      </ext>
    </extLst>
  </connection>
  <connection id="8" xr16:uid="{49F863E0-501C-4E5B-B248-81D42B79D3FF}" name="Query - Dim_Time" description="Connection to the 'Dim_Time' query in the workbook." type="100" refreshedVersion="8" minRefreshableVersion="5">
    <extLst>
      <ext xmlns:x15="http://schemas.microsoft.com/office/spreadsheetml/2010/11/main" uri="{DE250136-89BD-433C-8126-D09CA5730AF9}">
        <x15:connection id="0d40c934-2d71-49a5-832a-309d2cd43ada">
          <x15:oledbPr connection="Provider=Microsoft.Mashup.OleDb.1;Data Source=$Workbook$;Location=Dim_Time;Extended Properties=&quot;&quot;">
            <x15:dbTables>
              <x15:dbTable name="Dim_Time"/>
            </x15:dbTables>
          </x15:oledbPr>
        </x15:connection>
      </ext>
    </extLst>
  </connection>
  <connection id="9" xr16:uid="{6B55046B-01D6-489E-BAA9-8F754F9F0DC9}" name="Query - Fact_Calls" description="Connection to the 'Fact_Calls' query in the workbook." type="100" refreshedVersion="8" minRefreshableVersion="5">
    <extLst>
      <ext xmlns:x15="http://schemas.microsoft.com/office/spreadsheetml/2010/11/main" uri="{DE250136-89BD-433C-8126-D09CA5730AF9}">
        <x15:connection id="3dacc371-3dd6-49de-8779-3bb2c0e98013">
          <x15:oledbPr connection="Provider=Microsoft.Mashup.OleDb.1;Data Source=$Workbook$;Location=Fact_Calls;Extended Properties=&quot;&quot;">
            <x15:dbTables>
              <x15:dbTable name="Fact_Calls"/>
            </x15:dbTables>
          </x15:oledbPr>
        </x15:connection>
      </ext>
    </extLst>
  </connection>
  <connection id="10" xr16:uid="{EFBC6FC5-D9A8-4BA8-B898-CFFB789B73A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1" xr16:uid="{B47590B3-1359-4274-9E77-2F0D70001B8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2" xr16:uid="{3DCA2189-5265-4D67-A4DF-3F11E5DFF1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40500D05-1C64-467C-B0A0-7A478FEAFB46}"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869A8BDA-6EBF-4E14-B809-19B6218E07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5">
    <s v="ThisWorkbookDataModel"/>
    <s v="{[Dim_Tags].[Category].&amp;[Customer Type]}"/>
    <s v="{[Dim_Tags].[Category].&amp;[Requirement]}"/>
    <s v="{[Fact_Calls].[DurationSeconds].&amp;}"/>
    <s v="{[Fact_Calls].[SalesClosedFlag].&amp;[1]}"/>
  </metadataStrings>
  <mdxMetadata count="4">
    <mdx n="0" f="s">
      <ms ns="1" c="0"/>
    </mdx>
    <mdx n="0" f="s">
      <ms ns="2" c="0"/>
    </mdx>
    <mdx n="0" f="s">
      <ms ns="3" c="0"/>
    </mdx>
    <mdx n="0" f="s">
      <ms ns="4" c="0"/>
    </mdx>
  </mdxMetadata>
  <futureMetadata name="XLRICHVALUE" count="1">
    <bk>
      <extLst>
        <ext uri="{3e2802c4-a4d2-4d8b-9148-e3be6c30e623}">
          <xlrd:rvb i="0"/>
        </ext>
      </extLst>
    </bk>
  </futureMetadata>
  <valueMetadata count="5">
    <bk>
      <rc t="1" v="0"/>
    </bk>
    <bk>
      <rc t="1" v="1"/>
    </bk>
    <bk>
      <rc t="1" v="2"/>
    </bk>
    <bk>
      <rc t="1" v="3"/>
    </bk>
    <bk>
      <rc t="2" v="0"/>
    </bk>
  </valueMetadata>
</metadata>
</file>

<file path=xl/sharedStrings.xml><?xml version="1.0" encoding="utf-8"?>
<sst xmlns="http://schemas.openxmlformats.org/spreadsheetml/2006/main" count="151" uniqueCount="102">
  <si>
    <t>Sum of Sales Amount</t>
  </si>
  <si>
    <t>Total Calls</t>
  </si>
  <si>
    <t>Closed Sales</t>
  </si>
  <si>
    <t>Conversion Rate</t>
  </si>
  <si>
    <t>Average of DurationSeconds</t>
  </si>
  <si>
    <t>For Display</t>
  </si>
  <si>
    <t>Total Sales</t>
  </si>
  <si>
    <t>Closs Rate</t>
  </si>
  <si>
    <t>Avg Duration</t>
  </si>
  <si>
    <t>Row Labels</t>
  </si>
  <si>
    <t>June</t>
  </si>
  <si>
    <t>Grand Total</t>
  </si>
  <si>
    <t>July</t>
  </si>
  <si>
    <t>Category</t>
  </si>
  <si>
    <t>Ads Service</t>
  </si>
  <si>
    <t>Daily Dose</t>
  </si>
  <si>
    <t>Full Service</t>
  </si>
  <si>
    <t>High Value</t>
  </si>
  <si>
    <t>Motion Poster</t>
  </si>
  <si>
    <t>New Lead</t>
  </si>
  <si>
    <t>Premium</t>
  </si>
  <si>
    <t>Reels Video Editing</t>
  </si>
  <si>
    <t>Social Media Management</t>
  </si>
  <si>
    <t>Training</t>
  </si>
  <si>
    <t>Video Editing</t>
  </si>
  <si>
    <t>Video Service</t>
  </si>
  <si>
    <t>Wedding Video</t>
  </si>
  <si>
    <t>Requirement Sales</t>
  </si>
  <si>
    <t>Customer Type</t>
  </si>
  <si>
    <t>Requirement</t>
  </si>
  <si>
    <t>Tag Calls</t>
  </si>
  <si>
    <t>Column Labels</t>
  </si>
  <si>
    <t>Count of Call ID</t>
  </si>
  <si>
    <t>DurationSeconds</t>
  </si>
  <si>
    <t>Cancel</t>
  </si>
  <si>
    <t>Line busy</t>
  </si>
  <si>
    <t>Missed</t>
  </si>
  <si>
    <t>Not answered</t>
  </si>
  <si>
    <t>Outgoing</t>
  </si>
  <si>
    <t/>
  </si>
  <si>
    <t>No Duration</t>
  </si>
  <si>
    <t>0-2 min</t>
  </si>
  <si>
    <t>2-4 min</t>
  </si>
  <si>
    <t>4-6 min</t>
  </si>
  <si>
    <t>6+ min</t>
  </si>
  <si>
    <t>Sales Per Call</t>
  </si>
  <si>
    <t>SalesClosedFlag</t>
  </si>
  <si>
    <t>1</t>
  </si>
  <si>
    <t>9447310890</t>
  </si>
  <si>
    <t>7012674903</t>
  </si>
  <si>
    <t>8547118500</t>
  </si>
  <si>
    <t>7560833373</t>
  </si>
  <si>
    <t>9288010050</t>
  </si>
  <si>
    <t>7736062244</t>
  </si>
  <si>
    <t>8848812363</t>
  </si>
  <si>
    <t>7400060932</t>
  </si>
  <si>
    <t>9946317523</t>
  </si>
  <si>
    <t>8281000007</t>
  </si>
  <si>
    <t>9946195555</t>
  </si>
  <si>
    <t>9048865151</t>
  </si>
  <si>
    <t>7022603471</t>
  </si>
  <si>
    <t>9961699619</t>
  </si>
  <si>
    <t>9447238313</t>
  </si>
  <si>
    <t>9645535512</t>
  </si>
  <si>
    <t>9747445854</t>
  </si>
  <si>
    <t>9739333559</t>
  </si>
  <si>
    <t>9846410952</t>
  </si>
  <si>
    <t>7593881112</t>
  </si>
  <si>
    <t>6282903004</t>
  </si>
  <si>
    <t>7902564444</t>
  </si>
  <si>
    <t>9741523455</t>
  </si>
  <si>
    <t>8138009891</t>
  </si>
  <si>
    <t>4972764230</t>
  </si>
  <si>
    <t>9633649737</t>
  </si>
  <si>
    <t>8281598404</t>
  </si>
  <si>
    <t>9567130670</t>
  </si>
  <si>
    <t>7306699608</t>
  </si>
  <si>
    <t>4972703030</t>
  </si>
  <si>
    <t>9895853425</t>
  </si>
  <si>
    <t>9847674506</t>
  </si>
  <si>
    <t>7510759705</t>
  </si>
  <si>
    <t>549945990</t>
  </si>
  <si>
    <t>9747846662</t>
  </si>
  <si>
    <t>7736378007</t>
  </si>
  <si>
    <t>9895961500</t>
  </si>
  <si>
    <t>9895112779</t>
  </si>
  <si>
    <t>9778384401</t>
  </si>
  <si>
    <t>9746541828</t>
  </si>
  <si>
    <t>9497060247</t>
  </si>
  <si>
    <t>9605300077</t>
  </si>
  <si>
    <t>8123987434</t>
  </si>
  <si>
    <t>9061737250</t>
  </si>
  <si>
    <t>9497369659</t>
  </si>
  <si>
    <t>9847549803</t>
  </si>
  <si>
    <t>9526625443</t>
  </si>
  <si>
    <t>8086497941</t>
  </si>
  <si>
    <t>9447664909</t>
  </si>
  <si>
    <t>8921880744</t>
  </si>
  <si>
    <t>7012021230</t>
  </si>
  <si>
    <t>8129880088</t>
  </si>
  <si>
    <t>9447481333</t>
  </si>
  <si>
    <t>7306547779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</si>
</sst>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0%;0.00%"/>
    <numFmt numFmtId="165" formatCode="&quot;₹&quot;\ #,##0"/>
    <numFmt numFmtId="166" formatCode="#,##0.0,,&quot;M&quot;"/>
  </numFmts>
  <fonts count="3" x14ac:knownFonts="1">
    <font>
      <sz val="11"/>
      <color theme="1"/>
      <name val="Calibri"/>
      <family val="2"/>
      <scheme val="minor"/>
    </font>
    <font>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0" fillId="0" borderId="1" xfId="0" applyBorder="1"/>
    <xf numFmtId="0" fontId="2" fillId="0" borderId="0" xfId="0" applyFont="1" applyAlignment="1">
      <alignment horizontal="left" vertical="center"/>
    </xf>
    <xf numFmtId="0" fontId="0" fillId="0" borderId="0" xfId="0" applyAlignment="1">
      <alignment horizontal="center" vertical="center"/>
    </xf>
    <xf numFmtId="10" fontId="0" fillId="0" borderId="0" xfId="1" applyNumberFormat="1" applyFont="1" applyAlignment="1">
      <alignment horizontal="center" vertical="center"/>
    </xf>
    <xf numFmtId="43" fontId="0" fillId="0" borderId="0" xfId="0" applyNumberFormat="1"/>
    <xf numFmtId="166" fontId="0" fillId="0" borderId="0" xfId="0" applyNumberFormat="1"/>
    <xf numFmtId="0" fontId="0" fillId="0" borderId="0" xfId="0" applyNumberFormat="1"/>
  </cellXfs>
  <cellStyles count="2">
    <cellStyle name="Normal" xfId="0" builtinId="0"/>
    <cellStyle name="Percent" xfId="1" builtinId="5"/>
  </cellStyles>
  <dxfs count="8">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colors>
    <mruColors>
      <color rgb="FF1E3A5F"/>
      <color rgb="FF8BB9E8"/>
      <color rgb="FF00B8A9"/>
      <color rgb="FFF4A261"/>
      <color rgb="FFC7DDF8"/>
      <color rgb="FF28A745"/>
      <color rgb="FF8B5CF6"/>
      <color rgb="FF6B7280"/>
      <color rgb="FFF7F9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owerPivotData" Target="model/item.data"/><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pivotCacheDefinition" Target="pivotCache/pivotCacheDefinition1.xml"/><Relationship Id="rId61" Type="http://schemas.openxmlformats.org/officeDocument/2006/relationships/customXml" Target="../customXml/item31.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8" Type="http://schemas.openxmlformats.org/officeDocument/2006/relationships/pivotCacheDefinition" Target="pivotCache/pivotCacheDefinition4.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eetMetadata" Target="metadata.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microsoft.com/office/2017/06/relationships/rdRichValueTypes" Target="richData/rdRichValueTyp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6.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 Pivots!PivotTable2</c:name>
    <c:fmtId val="1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rgbClr val="8BB9E8"/>
          </a:solidFill>
          <a:ln w="28575" cap="rnd">
            <a:noFill/>
            <a:round/>
          </a:ln>
          <a:effectLst/>
        </c:spPr>
        <c:marker>
          <c:symbol val="none"/>
        </c:marker>
        <c:dLbl>
          <c:idx val="0"/>
          <c:numFmt formatCode="0.0,,&quot;M&quot;" sourceLinked="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rgbClr val="1E3A5F"/>
          </a:solidFill>
          <a:ln w="28575" cap="rnd">
            <a:noFill/>
            <a:round/>
          </a:ln>
          <a:effectLst/>
        </c:spPr>
      </c:pivotFmt>
    </c:pivotFmts>
    <c:plotArea>
      <c:layout/>
      <c:barChart>
        <c:barDir val="col"/>
        <c:grouping val="clustered"/>
        <c:varyColors val="0"/>
        <c:ser>
          <c:idx val="0"/>
          <c:order val="0"/>
          <c:tx>
            <c:strRef>
              <c:f>'Dashboard Pivots'!$B$14</c:f>
              <c:strCache>
                <c:ptCount val="1"/>
                <c:pt idx="0">
                  <c:v>Total</c:v>
                </c:pt>
              </c:strCache>
            </c:strRef>
          </c:tx>
          <c:spPr>
            <a:solidFill>
              <a:srgbClr val="8BB9E8"/>
            </a:solidFill>
            <a:ln w="28575" cap="rnd">
              <a:noFill/>
              <a:round/>
            </a:ln>
            <a:effectLst/>
          </c:spPr>
          <c:invertIfNegative val="0"/>
          <c:dPt>
            <c:idx val="1"/>
            <c:invertIfNegative val="0"/>
            <c:bubble3D val="0"/>
            <c:spPr>
              <a:solidFill>
                <a:srgbClr val="1E3A5F"/>
              </a:solidFill>
              <a:ln w="28575" cap="rnd">
                <a:noFill/>
                <a:round/>
              </a:ln>
              <a:effectLst/>
            </c:spPr>
          </c:dPt>
          <c:dPt>
            <c:idx val="4"/>
            <c:invertIfNegative val="0"/>
            <c:bubble3D val="0"/>
            <c:extLst>
              <c:ext xmlns:c16="http://schemas.microsoft.com/office/drawing/2014/chart" uri="{C3380CC4-5D6E-409C-BE32-E72D297353CC}">
                <c16:uniqueId val="{00000001-1353-4001-9F5F-6BE9778D893B}"/>
              </c:ext>
            </c:extLst>
          </c:dPt>
          <c:dLbls>
            <c:numFmt formatCode="0.0,,&quot;M&quot;" sourceLinked="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 Pivots'!$A$15:$A$17</c:f>
              <c:strCache>
                <c:ptCount val="2"/>
                <c:pt idx="0">
                  <c:v>June</c:v>
                </c:pt>
                <c:pt idx="1">
                  <c:v>July</c:v>
                </c:pt>
              </c:strCache>
            </c:strRef>
          </c:cat>
          <c:val>
            <c:numRef>
              <c:f>'Dashboard Pivots'!$B$15:$B$17</c:f>
              <c:numCache>
                <c:formatCode>"₹"\ #,##0</c:formatCode>
                <c:ptCount val="2"/>
                <c:pt idx="0">
                  <c:v>742000</c:v>
                </c:pt>
                <c:pt idx="1">
                  <c:v>1072500</c:v>
                </c:pt>
              </c:numCache>
            </c:numRef>
          </c:val>
          <c:extLst>
            <c:ext xmlns:c16="http://schemas.microsoft.com/office/drawing/2014/chart" uri="{C3380CC4-5D6E-409C-BE32-E72D297353CC}">
              <c16:uniqueId val="{00000002-EE38-4AE0-84C4-B0CD9F7C0493}"/>
            </c:ext>
          </c:extLst>
        </c:ser>
        <c:dLbls>
          <c:dLblPos val="outEnd"/>
          <c:showLegendKey val="0"/>
          <c:showVal val="1"/>
          <c:showCatName val="0"/>
          <c:showSerName val="0"/>
          <c:showPercent val="0"/>
          <c:showBubbleSize val="0"/>
        </c:dLbls>
        <c:gapWidth val="150"/>
        <c:axId val="846161391"/>
        <c:axId val="597408015"/>
      </c:barChart>
      <c:catAx>
        <c:axId val="84616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08015"/>
        <c:crosses val="autoZero"/>
        <c:auto val="1"/>
        <c:lblAlgn val="ctr"/>
        <c:lblOffset val="100"/>
        <c:noMultiLvlLbl val="0"/>
      </c:catAx>
      <c:valAx>
        <c:axId val="597408015"/>
        <c:scaling>
          <c:orientation val="minMax"/>
        </c:scaling>
        <c:delete val="1"/>
        <c:axPos val="l"/>
        <c:numFmt formatCode="&quot;₹&quot;\ #,##0" sourceLinked="1"/>
        <c:majorTickMark val="none"/>
        <c:minorTickMark val="none"/>
        <c:tickLblPos val="nextTo"/>
        <c:crossAx val="846161391"/>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 Pivots!PivotTable4</c:name>
    <c:fmtId val="37"/>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rgbClr val="00B8A9"/>
            </a:solidFill>
            <a:round/>
          </a:ln>
          <a:effectLst/>
        </c:spPr>
        <c:marker>
          <c:symbol val="circle"/>
          <c:size val="5"/>
          <c:spPr>
            <a:solidFill>
              <a:srgbClr val="00B8A9"/>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E3A5F">
              <a:alpha val="84706"/>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8A9"/>
            </a:solidFill>
            <a:round/>
          </a:ln>
          <a:effectLst/>
        </c:spPr>
        <c:marker>
          <c:symbol val="circle"/>
          <c:size val="5"/>
          <c:spPr>
            <a:solidFill>
              <a:srgbClr val="00B8A9"/>
            </a:solidFill>
            <a:ln w="12700">
              <a:solidFill>
                <a:schemeClr val="accent1"/>
              </a:solidFill>
            </a:ln>
            <a:effectLst/>
          </c:spPr>
        </c:marker>
      </c:pivotFmt>
    </c:pivotFmts>
    <c:plotArea>
      <c:layout/>
      <c:barChart>
        <c:barDir val="col"/>
        <c:grouping val="clustered"/>
        <c:varyColors val="0"/>
        <c:ser>
          <c:idx val="1"/>
          <c:order val="1"/>
          <c:tx>
            <c:strRef>
              <c:f>'Dashboard Pivots'!$C$48</c:f>
              <c:strCache>
                <c:ptCount val="1"/>
                <c:pt idx="0">
                  <c:v>Total Sales</c:v>
                </c:pt>
              </c:strCache>
            </c:strRef>
          </c:tx>
          <c:spPr>
            <a:solidFill>
              <a:srgbClr val="1E3A5F">
                <a:alpha val="84706"/>
              </a:srgbClr>
            </a:solidFill>
            <a:ln>
              <a:noFill/>
            </a:ln>
            <a:effectLst/>
          </c:spPr>
          <c:invertIfNegative val="0"/>
          <c:dLbls>
            <c:delete val="1"/>
          </c:dLbls>
          <c:cat>
            <c:strRef>
              <c:f>'Dashboard Pivots'!$A$49:$A$51</c:f>
              <c:strCache>
                <c:ptCount val="2"/>
                <c:pt idx="0">
                  <c:v>June</c:v>
                </c:pt>
                <c:pt idx="1">
                  <c:v>July</c:v>
                </c:pt>
              </c:strCache>
            </c:strRef>
          </c:cat>
          <c:val>
            <c:numRef>
              <c:f>'Dashboard Pivots'!$C$49:$C$51</c:f>
              <c:numCache>
                <c:formatCode>General</c:formatCode>
                <c:ptCount val="2"/>
                <c:pt idx="0">
                  <c:v>742000</c:v>
                </c:pt>
                <c:pt idx="1">
                  <c:v>1072500</c:v>
                </c:pt>
              </c:numCache>
            </c:numRef>
          </c:val>
          <c:extLst>
            <c:ext xmlns:c16="http://schemas.microsoft.com/office/drawing/2014/chart" uri="{C3380CC4-5D6E-409C-BE32-E72D297353CC}">
              <c16:uniqueId val="{00000001-BA91-49EB-ABA8-33A13E247E7F}"/>
            </c:ext>
          </c:extLst>
        </c:ser>
        <c:dLbls>
          <c:dLblPos val="inEnd"/>
          <c:showLegendKey val="0"/>
          <c:showVal val="1"/>
          <c:showCatName val="0"/>
          <c:showSerName val="0"/>
          <c:showPercent val="0"/>
          <c:showBubbleSize val="0"/>
        </c:dLbls>
        <c:gapWidth val="150"/>
        <c:axId val="1186292063"/>
        <c:axId val="1189728911"/>
      </c:barChart>
      <c:lineChart>
        <c:grouping val="standard"/>
        <c:varyColors val="0"/>
        <c:ser>
          <c:idx val="0"/>
          <c:order val="0"/>
          <c:tx>
            <c:strRef>
              <c:f>'Dashboard Pivots'!$B$48</c:f>
              <c:strCache>
                <c:ptCount val="1"/>
                <c:pt idx="0">
                  <c:v>Total Calls</c:v>
                </c:pt>
              </c:strCache>
            </c:strRef>
          </c:tx>
          <c:spPr>
            <a:ln w="28575" cap="rnd">
              <a:solidFill>
                <a:srgbClr val="00B8A9"/>
              </a:solidFill>
              <a:round/>
            </a:ln>
            <a:effectLst/>
          </c:spPr>
          <c:marker>
            <c:symbol val="circle"/>
            <c:size val="5"/>
            <c:spPr>
              <a:solidFill>
                <a:srgbClr val="00B8A9"/>
              </a:solidFill>
              <a:ln w="127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Pivots'!$A$49:$A$51</c:f>
              <c:strCache>
                <c:ptCount val="2"/>
                <c:pt idx="0">
                  <c:v>June</c:v>
                </c:pt>
                <c:pt idx="1">
                  <c:v>July</c:v>
                </c:pt>
              </c:strCache>
            </c:strRef>
          </c:cat>
          <c:val>
            <c:numRef>
              <c:f>'Dashboard Pivots'!$B$49:$B$51</c:f>
              <c:numCache>
                <c:formatCode>General</c:formatCode>
                <c:ptCount val="2"/>
                <c:pt idx="0">
                  <c:v>760</c:v>
                </c:pt>
                <c:pt idx="1">
                  <c:v>820</c:v>
                </c:pt>
              </c:numCache>
            </c:numRef>
          </c:val>
          <c:smooth val="0"/>
          <c:extLst>
            <c:ext xmlns:c16="http://schemas.microsoft.com/office/drawing/2014/chart" uri="{C3380CC4-5D6E-409C-BE32-E72D297353CC}">
              <c16:uniqueId val="{00000000-BA91-49EB-ABA8-33A13E247E7F}"/>
            </c:ext>
          </c:extLst>
        </c:ser>
        <c:dLbls>
          <c:showLegendKey val="0"/>
          <c:showVal val="1"/>
          <c:showCatName val="0"/>
          <c:showSerName val="0"/>
          <c:showPercent val="0"/>
          <c:showBubbleSize val="0"/>
        </c:dLbls>
        <c:marker val="1"/>
        <c:smooth val="0"/>
        <c:axId val="897533631"/>
        <c:axId val="597394095"/>
      </c:lineChart>
      <c:catAx>
        <c:axId val="89753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94095"/>
        <c:crosses val="autoZero"/>
        <c:auto val="1"/>
        <c:lblAlgn val="ctr"/>
        <c:lblOffset val="100"/>
        <c:noMultiLvlLbl val="0"/>
      </c:catAx>
      <c:valAx>
        <c:axId val="597394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533631"/>
        <c:crosses val="autoZero"/>
        <c:crossBetween val="between"/>
      </c:valAx>
      <c:valAx>
        <c:axId val="1189728911"/>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292063"/>
        <c:crosses val="max"/>
        <c:crossBetween val="between"/>
      </c:valAx>
      <c:catAx>
        <c:axId val="1186292063"/>
        <c:scaling>
          <c:orientation val="minMax"/>
        </c:scaling>
        <c:delete val="1"/>
        <c:axPos val="b"/>
        <c:numFmt formatCode="General" sourceLinked="1"/>
        <c:majorTickMark val="out"/>
        <c:minorTickMark val="none"/>
        <c:tickLblPos val="nextTo"/>
        <c:crossAx val="11897289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 Pivots!PivotTable3</c:name>
    <c:fmtId val="2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4A261"/>
            </a:solidFill>
            <a:round/>
          </a:ln>
          <a:effectLst/>
        </c:spPr>
        <c:marker>
          <c:symbol val="circle"/>
          <c:size val="5"/>
          <c:spPr>
            <a:solidFill>
              <a:srgbClr val="F4A261"/>
            </a:solidFill>
            <a:ln w="12700">
              <a:solidFill>
                <a:srgbClr val="F4A26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7.407407407407407E-2"/>
          <c:w val="0.93888888888888888"/>
          <c:h val="0.8416746864975212"/>
        </c:manualLayout>
      </c:layout>
      <c:lineChart>
        <c:grouping val="standard"/>
        <c:varyColors val="0"/>
        <c:ser>
          <c:idx val="0"/>
          <c:order val="0"/>
          <c:tx>
            <c:strRef>
              <c:f>'Dashboard Pivots'!$B$31</c:f>
              <c:strCache>
                <c:ptCount val="1"/>
                <c:pt idx="0">
                  <c:v>Total</c:v>
                </c:pt>
              </c:strCache>
            </c:strRef>
          </c:tx>
          <c:spPr>
            <a:ln w="31750" cap="rnd">
              <a:solidFill>
                <a:srgbClr val="F4A261"/>
              </a:solidFill>
              <a:round/>
            </a:ln>
            <a:effectLst/>
          </c:spPr>
          <c:marker>
            <c:symbol val="circle"/>
            <c:size val="5"/>
            <c:spPr>
              <a:solidFill>
                <a:srgbClr val="F4A261"/>
              </a:solidFill>
              <a:ln w="12700">
                <a:solidFill>
                  <a:srgbClr val="F4A26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Pivots'!$A$32:$A$34</c:f>
              <c:strCache>
                <c:ptCount val="2"/>
                <c:pt idx="0">
                  <c:v>June</c:v>
                </c:pt>
                <c:pt idx="1">
                  <c:v>July</c:v>
                </c:pt>
              </c:strCache>
            </c:strRef>
          </c:cat>
          <c:val>
            <c:numRef>
              <c:f>'Dashboard Pivots'!$B$32:$B$34</c:f>
              <c:numCache>
                <c:formatCode>0.00%;\-0.00%;0.00%</c:formatCode>
                <c:ptCount val="2"/>
                <c:pt idx="0">
                  <c:v>5.3947368421052633E-2</c:v>
                </c:pt>
                <c:pt idx="1">
                  <c:v>5.4878048780487805E-2</c:v>
                </c:pt>
              </c:numCache>
            </c:numRef>
          </c:val>
          <c:smooth val="0"/>
          <c:extLst>
            <c:ext xmlns:c16="http://schemas.microsoft.com/office/drawing/2014/chart" uri="{C3380CC4-5D6E-409C-BE32-E72D297353CC}">
              <c16:uniqueId val="{00000000-EFDF-4977-9AED-1961F9A300D3}"/>
            </c:ext>
          </c:extLst>
        </c:ser>
        <c:dLbls>
          <c:dLblPos val="t"/>
          <c:showLegendKey val="0"/>
          <c:showVal val="1"/>
          <c:showCatName val="0"/>
          <c:showSerName val="0"/>
          <c:showPercent val="0"/>
          <c:showBubbleSize val="0"/>
        </c:dLbls>
        <c:marker val="1"/>
        <c:smooth val="0"/>
        <c:axId val="846161391"/>
        <c:axId val="597408015"/>
      </c:lineChart>
      <c:catAx>
        <c:axId val="84616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08015"/>
        <c:crosses val="autoZero"/>
        <c:auto val="1"/>
        <c:lblAlgn val="ctr"/>
        <c:lblOffset val="100"/>
        <c:noMultiLvlLbl val="0"/>
      </c:catAx>
      <c:valAx>
        <c:axId val="597408015"/>
        <c:scaling>
          <c:orientation val="minMax"/>
        </c:scaling>
        <c:delete val="1"/>
        <c:axPos val="l"/>
        <c:numFmt formatCode="0.00%;\-0.00%;0.00%" sourceLinked="1"/>
        <c:majorTickMark val="none"/>
        <c:minorTickMark val="none"/>
        <c:tickLblPos val="nextTo"/>
        <c:crossAx val="84616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[Sales.xlsx]Dashboard Pivots!PivotTable9</c:name>
    <c:fmtId val="10"/>
  </c:pivotSource>
  <c:chart>
    <c:autoTitleDeleted val="1"/>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B9E8"/>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3A5F"/>
          </a:solidFill>
          <a:ln>
            <a:noFill/>
          </a:ln>
          <a:effectLst/>
        </c:spPr>
      </c:pivotFmt>
    </c:pivotFmts>
    <c:plotArea>
      <c:layout>
        <c:manualLayout>
          <c:layoutTarget val="inner"/>
          <c:xMode val="edge"/>
          <c:yMode val="edge"/>
          <c:x val="0.31249890638670164"/>
          <c:y val="5.0925925925925923E-2"/>
          <c:w val="0.65694553805774281"/>
          <c:h val="0.85185185185185186"/>
        </c:manualLayout>
      </c:layout>
      <c:barChart>
        <c:barDir val="bar"/>
        <c:grouping val="clustered"/>
        <c:varyColors val="0"/>
        <c:ser>
          <c:idx val="0"/>
          <c:order val="0"/>
          <c:tx>
            <c:strRef>
              <c:f>'Dashboard Pivots'!$B$137</c:f>
              <c:strCache>
                <c:ptCount val="1"/>
                <c:pt idx="0">
                  <c:v>Total</c:v>
                </c:pt>
              </c:strCache>
            </c:strRef>
          </c:tx>
          <c:spPr>
            <a:solidFill>
              <a:srgbClr val="8BB9E8"/>
            </a:solidFill>
            <a:ln>
              <a:noFill/>
            </a:ln>
            <a:effectLst/>
          </c:spPr>
          <c:invertIfNegative val="0"/>
          <c:dPt>
            <c:idx val="9"/>
            <c:invertIfNegative val="0"/>
            <c:bubble3D val="0"/>
            <c:spPr>
              <a:solidFill>
                <a:srgbClr val="1E3A5F"/>
              </a:solidFill>
              <a:ln>
                <a:noFill/>
              </a:ln>
              <a:effectLst/>
            </c:spPr>
            <c:extLst>
              <c:ext xmlns:c16="http://schemas.microsoft.com/office/drawing/2014/chart" uri="{C3380CC4-5D6E-409C-BE32-E72D297353CC}">
                <c16:uniqueId val="{00000001-ED92-4874-B3A0-4763E07AF08D}"/>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Pivots'!$A$138:$A$148</c:f>
              <c:strCache>
                <c:ptCount val="10"/>
                <c:pt idx="0">
                  <c:v>Ads Service</c:v>
                </c:pt>
                <c:pt idx="1">
                  <c:v>Training</c:v>
                </c:pt>
                <c:pt idx="2">
                  <c:v>Motion Poster</c:v>
                </c:pt>
                <c:pt idx="3">
                  <c:v>Wedding Video</c:v>
                </c:pt>
                <c:pt idx="4">
                  <c:v>Social Media Management</c:v>
                </c:pt>
                <c:pt idx="5">
                  <c:v>Reels Video Editing</c:v>
                </c:pt>
                <c:pt idx="6">
                  <c:v>Daily Dose</c:v>
                </c:pt>
                <c:pt idx="7">
                  <c:v>Video Editing</c:v>
                </c:pt>
                <c:pt idx="8">
                  <c:v>Full Service</c:v>
                </c:pt>
                <c:pt idx="9">
                  <c:v>Video Service</c:v>
                </c:pt>
              </c:strCache>
            </c:strRef>
          </c:cat>
          <c:val>
            <c:numRef>
              <c:f>'Dashboard Pivots'!$B$138:$B$148</c:f>
              <c:numCache>
                <c:formatCode>General</c:formatCode>
                <c:ptCount val="10"/>
                <c:pt idx="0">
                  <c:v>0</c:v>
                </c:pt>
                <c:pt idx="1">
                  <c:v>0</c:v>
                </c:pt>
                <c:pt idx="2">
                  <c:v>0</c:v>
                </c:pt>
                <c:pt idx="3">
                  <c:v>20000</c:v>
                </c:pt>
                <c:pt idx="4">
                  <c:v>22000</c:v>
                </c:pt>
                <c:pt idx="5">
                  <c:v>25000</c:v>
                </c:pt>
                <c:pt idx="6">
                  <c:v>209500</c:v>
                </c:pt>
                <c:pt idx="7">
                  <c:v>210000</c:v>
                </c:pt>
                <c:pt idx="8">
                  <c:v>855000</c:v>
                </c:pt>
                <c:pt idx="9">
                  <c:v>1140000</c:v>
                </c:pt>
              </c:numCache>
            </c:numRef>
          </c:val>
          <c:extLst>
            <c:ext xmlns:c16="http://schemas.microsoft.com/office/drawing/2014/chart" uri="{C3380CC4-5D6E-409C-BE32-E72D297353CC}">
              <c16:uniqueId val="{00000000-ED92-4874-B3A0-4763E07AF08D}"/>
            </c:ext>
          </c:extLst>
        </c:ser>
        <c:dLbls>
          <c:dLblPos val="outEnd"/>
          <c:showLegendKey val="0"/>
          <c:showVal val="1"/>
          <c:showCatName val="0"/>
          <c:showSerName val="0"/>
          <c:showPercent val="0"/>
          <c:showBubbleSize val="0"/>
        </c:dLbls>
        <c:gapWidth val="30"/>
        <c:axId val="1176276783"/>
        <c:axId val="1189736591"/>
      </c:barChart>
      <c:catAx>
        <c:axId val="1176276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736591"/>
        <c:crosses val="autoZero"/>
        <c:auto val="1"/>
        <c:lblAlgn val="ctr"/>
        <c:lblOffset val="100"/>
        <c:noMultiLvlLbl val="0"/>
      </c:catAx>
      <c:valAx>
        <c:axId val="1189736591"/>
        <c:scaling>
          <c:orientation val="minMax"/>
        </c:scaling>
        <c:delete val="0"/>
        <c:axPos val="b"/>
        <c:numFmt formatCode="0.0,,&quot;M&quot;"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27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 Pivots!PivotTable2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Pivots'!$B$14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Pivots'!$A$15:$A$17</c:f>
              <c:strCache>
                <c:ptCount val="2"/>
                <c:pt idx="0">
                  <c:v>June</c:v>
                </c:pt>
                <c:pt idx="1">
                  <c:v>July</c:v>
                </c:pt>
              </c:strCache>
            </c:strRef>
          </c:cat>
          <c:val>
            <c:numRef>
              <c:f>'Dashboard Pivots'!$B$15:$B$17</c:f>
              <c:numCache>
                <c:formatCode>"₹"\ #,##0</c:formatCode>
                <c:ptCount val="2"/>
                <c:pt idx="0">
                  <c:v>742000</c:v>
                </c:pt>
                <c:pt idx="1">
                  <c:v>1072500</c:v>
                </c:pt>
              </c:numCache>
            </c:numRef>
          </c:val>
          <c:smooth val="0"/>
          <c:extLst>
            <c:ext xmlns:c16="http://schemas.microsoft.com/office/drawing/2014/chart" uri="{C3380CC4-5D6E-409C-BE32-E72D297353CC}">
              <c16:uniqueId val="{00000000-A0F0-4AD0-A99D-9A4FDA5A197F}"/>
            </c:ext>
          </c:extLst>
        </c:ser>
        <c:dLbls>
          <c:showLegendKey val="0"/>
          <c:showVal val="0"/>
          <c:showCatName val="0"/>
          <c:showSerName val="0"/>
          <c:showPercent val="0"/>
          <c:showBubbleSize val="0"/>
        </c:dLbls>
        <c:marker val="1"/>
        <c:smooth val="0"/>
        <c:axId val="843254287"/>
        <c:axId val="597392175"/>
      </c:lineChart>
      <c:catAx>
        <c:axId val="84325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92175"/>
        <c:crosses val="autoZero"/>
        <c:auto val="1"/>
        <c:lblAlgn val="ctr"/>
        <c:lblOffset val="100"/>
        <c:noMultiLvlLbl val="0"/>
      </c:catAx>
      <c:valAx>
        <c:axId val="597392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5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 Pivots!PivotTable3</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Pivots'!$B$31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Pivots'!$A$32:$A$34</c:f>
              <c:strCache>
                <c:ptCount val="2"/>
                <c:pt idx="0">
                  <c:v>June</c:v>
                </c:pt>
                <c:pt idx="1">
                  <c:v>July</c:v>
                </c:pt>
              </c:strCache>
            </c:strRef>
          </c:cat>
          <c:val>
            <c:numRef>
              <c:f>'Dashboard Pivots'!$B$32:$B$34</c:f>
              <c:numCache>
                <c:formatCode>0.00%;\-0.00%;0.00%</c:formatCode>
                <c:ptCount val="2"/>
                <c:pt idx="0">
                  <c:v>5.3947368421052633E-2</c:v>
                </c:pt>
                <c:pt idx="1">
                  <c:v>5.4878048780487805E-2</c:v>
                </c:pt>
              </c:numCache>
            </c:numRef>
          </c:val>
          <c:smooth val="0"/>
          <c:extLst>
            <c:ext xmlns:c16="http://schemas.microsoft.com/office/drawing/2014/chart" uri="{C3380CC4-5D6E-409C-BE32-E72D297353CC}">
              <c16:uniqueId val="{00000000-0344-451D-B7B9-74023687FEF5}"/>
            </c:ext>
          </c:extLst>
        </c:ser>
        <c:dLbls>
          <c:showLegendKey val="0"/>
          <c:showVal val="0"/>
          <c:showCatName val="0"/>
          <c:showSerName val="0"/>
          <c:showPercent val="0"/>
          <c:showBubbleSize val="0"/>
        </c:dLbls>
        <c:marker val="1"/>
        <c:smooth val="0"/>
        <c:axId val="846161391"/>
        <c:axId val="597408015"/>
      </c:lineChart>
      <c:catAx>
        <c:axId val="84616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08015"/>
        <c:crosses val="autoZero"/>
        <c:auto val="1"/>
        <c:lblAlgn val="ctr"/>
        <c:lblOffset val="100"/>
        <c:noMultiLvlLbl val="0"/>
      </c:catAx>
      <c:valAx>
        <c:axId val="59740801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16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 Pivots!PivotTable4</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Calls vs Close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Pivots'!$B$48</c:f>
              <c:strCache>
                <c:ptCount val="1"/>
                <c:pt idx="0">
                  <c:v>Total Calls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Pivots'!$A$49:$A$51</c:f>
              <c:strCache>
                <c:ptCount val="2"/>
                <c:pt idx="0">
                  <c:v>June</c:v>
                </c:pt>
                <c:pt idx="1">
                  <c:v>July</c:v>
                </c:pt>
              </c:strCache>
            </c:strRef>
          </c:cat>
          <c:val>
            <c:numRef>
              <c:f>'Dashboard Pivots'!$B$49:$B$51</c:f>
              <c:numCache>
                <c:formatCode>General</c:formatCode>
                <c:ptCount val="2"/>
                <c:pt idx="0">
                  <c:v>760</c:v>
                </c:pt>
                <c:pt idx="1">
                  <c:v>820</c:v>
                </c:pt>
              </c:numCache>
            </c:numRef>
          </c:val>
          <c:smooth val="0"/>
          <c:extLst>
            <c:ext xmlns:c16="http://schemas.microsoft.com/office/drawing/2014/chart" uri="{C3380CC4-5D6E-409C-BE32-E72D297353CC}">
              <c16:uniqueId val="{00000000-114E-44B6-A56A-FA109D6B1BA4}"/>
            </c:ext>
          </c:extLst>
        </c:ser>
        <c:ser>
          <c:idx val="1"/>
          <c:order val="1"/>
          <c:tx>
            <c:strRef>
              <c:f>'Dashboard Pivots'!$C$48</c:f>
              <c:strCache>
                <c:ptCount val="1"/>
                <c:pt idx="0">
                  <c:v>Total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Pivots'!$A$49:$A$51</c:f>
              <c:strCache>
                <c:ptCount val="2"/>
                <c:pt idx="0">
                  <c:v>June</c:v>
                </c:pt>
                <c:pt idx="1">
                  <c:v>July</c:v>
                </c:pt>
              </c:strCache>
            </c:strRef>
          </c:cat>
          <c:val>
            <c:numRef>
              <c:f>'Dashboard Pivots'!$C$49:$C$51</c:f>
              <c:numCache>
                <c:formatCode>General</c:formatCode>
                <c:ptCount val="2"/>
                <c:pt idx="0">
                  <c:v>742000</c:v>
                </c:pt>
                <c:pt idx="1">
                  <c:v>1072500</c:v>
                </c:pt>
              </c:numCache>
            </c:numRef>
          </c:val>
          <c:smooth val="0"/>
          <c:extLst>
            <c:ext xmlns:c16="http://schemas.microsoft.com/office/drawing/2014/chart" uri="{C3380CC4-5D6E-409C-BE32-E72D297353CC}">
              <c16:uniqueId val="{00000001-114E-44B6-A56A-FA109D6B1BA4}"/>
            </c:ext>
          </c:extLst>
        </c:ser>
        <c:dLbls>
          <c:showLegendKey val="0"/>
          <c:showVal val="0"/>
          <c:showCatName val="0"/>
          <c:showSerName val="0"/>
          <c:showPercent val="0"/>
          <c:showBubbleSize val="0"/>
        </c:dLbls>
        <c:marker val="1"/>
        <c:smooth val="0"/>
        <c:axId val="897533631"/>
        <c:axId val="597394095"/>
      </c:lineChart>
      <c:catAx>
        <c:axId val="89753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94095"/>
        <c:crosses val="autoZero"/>
        <c:auto val="1"/>
        <c:lblAlgn val="ctr"/>
        <c:lblOffset val="100"/>
        <c:noMultiLvlLbl val="0"/>
      </c:catAx>
      <c:valAx>
        <c:axId val="59739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53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 Pivots!PivotTable5</c:name>
    <c:fmtId val="6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Duration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Pivots'!$B$64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Pivots'!$A$65:$A$67</c:f>
              <c:strCache>
                <c:ptCount val="2"/>
                <c:pt idx="0">
                  <c:v>June</c:v>
                </c:pt>
                <c:pt idx="1">
                  <c:v>July</c:v>
                </c:pt>
              </c:strCache>
            </c:strRef>
          </c:cat>
          <c:val>
            <c:numRef>
              <c:f>'Dashboard Pivots'!$B$65:$B$67</c:f>
              <c:numCache>
                <c:formatCode>0</c:formatCode>
                <c:ptCount val="2"/>
                <c:pt idx="0">
                  <c:v>73.234210526315792</c:v>
                </c:pt>
                <c:pt idx="1">
                  <c:v>62.854922279792746</c:v>
                </c:pt>
              </c:numCache>
            </c:numRef>
          </c:val>
          <c:smooth val="0"/>
          <c:extLst>
            <c:ext xmlns:c16="http://schemas.microsoft.com/office/drawing/2014/chart" uri="{C3380CC4-5D6E-409C-BE32-E72D297353CC}">
              <c16:uniqueId val="{00000000-7ED2-4424-8BE8-6DA226F34EC4}"/>
            </c:ext>
          </c:extLst>
        </c:ser>
        <c:dLbls>
          <c:showLegendKey val="0"/>
          <c:showVal val="0"/>
          <c:showCatName val="0"/>
          <c:showSerName val="0"/>
          <c:showPercent val="0"/>
          <c:showBubbleSize val="0"/>
        </c:dLbls>
        <c:marker val="1"/>
        <c:smooth val="0"/>
        <c:axId val="914933727"/>
        <c:axId val="597454095"/>
      </c:lineChart>
      <c:catAx>
        <c:axId val="9149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54095"/>
        <c:crosses val="autoZero"/>
        <c:auto val="1"/>
        <c:lblAlgn val="ctr"/>
        <c:lblOffset val="100"/>
        <c:noMultiLvlLbl val="0"/>
      </c:catAx>
      <c:valAx>
        <c:axId val="597454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3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[Sales.xlsx]Dashboard Pivots!PivotTable9</c:name>
    <c:fmtId val="2"/>
  </c:pivotSource>
  <c:chart>
    <c:autoTitleDeleted val="1"/>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9036082028208"/>
          <c:y val="9.5393700787401572E-2"/>
          <c:w val="0.63809639179717925"/>
          <c:h val="0.89814814814814814"/>
        </c:manualLayout>
      </c:layout>
      <c:barChart>
        <c:barDir val="bar"/>
        <c:grouping val="clustered"/>
        <c:varyColors val="0"/>
        <c:ser>
          <c:idx val="0"/>
          <c:order val="0"/>
          <c:tx>
            <c:strRef>
              <c:f>'Dashboard Pivots'!$B$137</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Pivots'!$A$138:$A$148</c:f>
              <c:strCache>
                <c:ptCount val="10"/>
                <c:pt idx="0">
                  <c:v>Ads Service</c:v>
                </c:pt>
                <c:pt idx="1">
                  <c:v>Training</c:v>
                </c:pt>
                <c:pt idx="2">
                  <c:v>Motion Poster</c:v>
                </c:pt>
                <c:pt idx="3">
                  <c:v>Wedding Video</c:v>
                </c:pt>
                <c:pt idx="4">
                  <c:v>Social Media Management</c:v>
                </c:pt>
                <c:pt idx="5">
                  <c:v>Reels Video Editing</c:v>
                </c:pt>
                <c:pt idx="6">
                  <c:v>Daily Dose</c:v>
                </c:pt>
                <c:pt idx="7">
                  <c:v>Video Editing</c:v>
                </c:pt>
                <c:pt idx="8">
                  <c:v>Full Service</c:v>
                </c:pt>
                <c:pt idx="9">
                  <c:v>Video Service</c:v>
                </c:pt>
              </c:strCache>
            </c:strRef>
          </c:cat>
          <c:val>
            <c:numRef>
              <c:f>'Dashboard Pivots'!$B$138:$B$148</c:f>
              <c:numCache>
                <c:formatCode>General</c:formatCode>
                <c:ptCount val="10"/>
                <c:pt idx="0">
                  <c:v>0</c:v>
                </c:pt>
                <c:pt idx="1">
                  <c:v>0</c:v>
                </c:pt>
                <c:pt idx="2">
                  <c:v>0</c:v>
                </c:pt>
                <c:pt idx="3">
                  <c:v>20000</c:v>
                </c:pt>
                <c:pt idx="4">
                  <c:v>22000</c:v>
                </c:pt>
                <c:pt idx="5">
                  <c:v>25000</c:v>
                </c:pt>
                <c:pt idx="6">
                  <c:v>209500</c:v>
                </c:pt>
                <c:pt idx="7">
                  <c:v>210000</c:v>
                </c:pt>
                <c:pt idx="8">
                  <c:v>855000</c:v>
                </c:pt>
                <c:pt idx="9">
                  <c:v>1140000</c:v>
                </c:pt>
              </c:numCache>
            </c:numRef>
          </c:val>
          <c:extLst>
            <c:ext xmlns:c16="http://schemas.microsoft.com/office/drawing/2014/chart" uri="{C3380CC4-5D6E-409C-BE32-E72D297353CC}">
              <c16:uniqueId val="{00000000-1C63-4680-A266-94FF36C86F75}"/>
            </c:ext>
          </c:extLst>
        </c:ser>
        <c:dLbls>
          <c:dLblPos val="outEnd"/>
          <c:showLegendKey val="0"/>
          <c:showVal val="1"/>
          <c:showCatName val="0"/>
          <c:showSerName val="0"/>
          <c:showPercent val="0"/>
          <c:showBubbleSize val="0"/>
        </c:dLbls>
        <c:gapWidth val="182"/>
        <c:axId val="1176276783"/>
        <c:axId val="1189736591"/>
      </c:barChart>
      <c:catAx>
        <c:axId val="1176276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736591"/>
        <c:crosses val="autoZero"/>
        <c:auto val="1"/>
        <c:lblAlgn val="ctr"/>
        <c:lblOffset val="100"/>
        <c:noMultiLvlLbl val="0"/>
      </c:catAx>
      <c:valAx>
        <c:axId val="1189736591"/>
        <c:scaling>
          <c:orientation val="minMax"/>
        </c:scaling>
        <c:delete val="0"/>
        <c:axPos val="b"/>
        <c:numFmt formatCode="0.0,,&quot;M&quot;"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27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[Sales.xlsx]EDA Pivots!PivotTable11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Pivots'!$B$3:$B$4</c:f>
              <c:strCache>
                <c:ptCount val="1"/>
                <c:pt idx="0">
                  <c:v>June</c:v>
                </c:pt>
              </c:strCache>
            </c:strRef>
          </c:tx>
          <c:spPr>
            <a:solidFill>
              <a:schemeClr val="accent1"/>
            </a:solidFill>
            <a:ln>
              <a:noFill/>
            </a:ln>
            <a:effectLst/>
          </c:spPr>
          <c:invertIfNegative val="0"/>
          <c:cat>
            <c:strRef>
              <c:f>'EDA Pivots'!$A$5:$A$10</c:f>
              <c:strCache>
                <c:ptCount val="5"/>
                <c:pt idx="0">
                  <c:v>1</c:v>
                </c:pt>
                <c:pt idx="1">
                  <c:v>2</c:v>
                </c:pt>
                <c:pt idx="2">
                  <c:v>3</c:v>
                </c:pt>
                <c:pt idx="3">
                  <c:v>4</c:v>
                </c:pt>
                <c:pt idx="4">
                  <c:v>5</c:v>
                </c:pt>
              </c:strCache>
            </c:strRef>
          </c:cat>
          <c:val>
            <c:numRef>
              <c:f>'EDA Pivots'!$B$5:$B$10</c:f>
              <c:numCache>
                <c:formatCode>_(* #,##0.00_);_(* \(#,##0.00\);_(* "-"??_);_(@_)</c:formatCode>
                <c:ptCount val="5"/>
                <c:pt idx="0">
                  <c:v>80000</c:v>
                </c:pt>
                <c:pt idx="1">
                  <c:v>197500</c:v>
                </c:pt>
                <c:pt idx="2">
                  <c:v>152000</c:v>
                </c:pt>
                <c:pt idx="3">
                  <c:v>292500</c:v>
                </c:pt>
                <c:pt idx="4">
                  <c:v>20000</c:v>
                </c:pt>
              </c:numCache>
            </c:numRef>
          </c:val>
          <c:extLst>
            <c:ext xmlns:c16="http://schemas.microsoft.com/office/drawing/2014/chart" uri="{C3380CC4-5D6E-409C-BE32-E72D297353CC}">
              <c16:uniqueId val="{00000000-9505-4F42-92DE-F93524D5C22F}"/>
            </c:ext>
          </c:extLst>
        </c:ser>
        <c:ser>
          <c:idx val="1"/>
          <c:order val="1"/>
          <c:tx>
            <c:strRef>
              <c:f>'EDA Pivots'!$C$3:$C$4</c:f>
              <c:strCache>
                <c:ptCount val="1"/>
                <c:pt idx="0">
                  <c:v>July</c:v>
                </c:pt>
              </c:strCache>
            </c:strRef>
          </c:tx>
          <c:spPr>
            <a:solidFill>
              <a:schemeClr val="accent2"/>
            </a:solidFill>
            <a:ln>
              <a:noFill/>
            </a:ln>
            <a:effectLst/>
          </c:spPr>
          <c:invertIfNegative val="0"/>
          <c:cat>
            <c:strRef>
              <c:f>'EDA Pivots'!$A$5:$A$10</c:f>
              <c:strCache>
                <c:ptCount val="5"/>
                <c:pt idx="0">
                  <c:v>1</c:v>
                </c:pt>
                <c:pt idx="1">
                  <c:v>2</c:v>
                </c:pt>
                <c:pt idx="2">
                  <c:v>3</c:v>
                </c:pt>
                <c:pt idx="3">
                  <c:v>4</c:v>
                </c:pt>
                <c:pt idx="4">
                  <c:v>5</c:v>
                </c:pt>
              </c:strCache>
            </c:strRef>
          </c:cat>
          <c:val>
            <c:numRef>
              <c:f>'EDA Pivots'!$C$5:$C$10</c:f>
              <c:numCache>
                <c:formatCode>_(* #,##0.00_);_(* \(#,##0.00\);_(* "-"??_);_(@_)</c:formatCode>
                <c:ptCount val="5"/>
                <c:pt idx="0">
                  <c:v>137500</c:v>
                </c:pt>
                <c:pt idx="1">
                  <c:v>275000</c:v>
                </c:pt>
                <c:pt idx="2">
                  <c:v>207500</c:v>
                </c:pt>
                <c:pt idx="3">
                  <c:v>292500</c:v>
                </c:pt>
                <c:pt idx="4">
                  <c:v>160000</c:v>
                </c:pt>
              </c:numCache>
            </c:numRef>
          </c:val>
          <c:extLst>
            <c:ext xmlns:c16="http://schemas.microsoft.com/office/drawing/2014/chart" uri="{C3380CC4-5D6E-409C-BE32-E72D297353CC}">
              <c16:uniqueId val="{00000004-DF23-4964-8B0A-F5364AC135E4}"/>
            </c:ext>
          </c:extLst>
        </c:ser>
        <c:dLbls>
          <c:showLegendKey val="0"/>
          <c:showVal val="0"/>
          <c:showCatName val="0"/>
          <c:showSerName val="0"/>
          <c:showPercent val="0"/>
          <c:showBubbleSize val="0"/>
        </c:dLbls>
        <c:gapWidth val="219"/>
        <c:overlap val="-27"/>
        <c:axId val="1705820848"/>
        <c:axId val="2008403536"/>
      </c:barChart>
      <c:catAx>
        <c:axId val="170582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403536"/>
        <c:crosses val="autoZero"/>
        <c:auto val="1"/>
        <c:lblAlgn val="ctr"/>
        <c:lblOffset val="100"/>
        <c:noMultiLvlLbl val="0"/>
      </c:catAx>
      <c:valAx>
        <c:axId val="20084035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2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[Sales.xlsx]EDA 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of Calls</a:t>
            </a:r>
            <a:r>
              <a:rPr lang="en-US" baseline="0"/>
              <a:t> Not Connected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Pivots'!$B$22</c:f>
              <c:strCache>
                <c:ptCount val="1"/>
                <c:pt idx="0">
                  <c:v>Total</c:v>
                </c:pt>
              </c:strCache>
            </c:strRef>
          </c:tx>
          <c:spPr>
            <a:solidFill>
              <a:schemeClr val="accent1"/>
            </a:solidFill>
            <a:ln>
              <a:noFill/>
            </a:ln>
            <a:effectLst/>
          </c:spPr>
          <c:invertIfNegative val="0"/>
          <c:cat>
            <c:strRef>
              <c:f>'EDA Pivots'!$A$23:$A$28</c:f>
              <c:strCache>
                <c:ptCount val="5"/>
                <c:pt idx="0">
                  <c:v>Cancel</c:v>
                </c:pt>
                <c:pt idx="1">
                  <c:v>Line busy</c:v>
                </c:pt>
                <c:pt idx="2">
                  <c:v>Missed</c:v>
                </c:pt>
                <c:pt idx="3">
                  <c:v>Not answered</c:v>
                </c:pt>
                <c:pt idx="4">
                  <c:v>Outgoing</c:v>
                </c:pt>
              </c:strCache>
            </c:strRef>
          </c:cat>
          <c:val>
            <c:numRef>
              <c:f>'EDA Pivots'!$B$23:$B$28</c:f>
              <c:numCache>
                <c:formatCode>General</c:formatCode>
                <c:ptCount val="5"/>
                <c:pt idx="0">
                  <c:v>676</c:v>
                </c:pt>
                <c:pt idx="1">
                  <c:v>37</c:v>
                </c:pt>
                <c:pt idx="2">
                  <c:v>8</c:v>
                </c:pt>
                <c:pt idx="3">
                  <c:v>89</c:v>
                </c:pt>
                <c:pt idx="4">
                  <c:v>4</c:v>
                </c:pt>
              </c:numCache>
            </c:numRef>
          </c:val>
          <c:extLst>
            <c:ext xmlns:c16="http://schemas.microsoft.com/office/drawing/2014/chart" uri="{C3380CC4-5D6E-409C-BE32-E72D297353CC}">
              <c16:uniqueId val="{00000000-BA89-4046-8D4F-CB3394D017D6}"/>
            </c:ext>
          </c:extLst>
        </c:ser>
        <c:dLbls>
          <c:showLegendKey val="0"/>
          <c:showVal val="0"/>
          <c:showCatName val="0"/>
          <c:showSerName val="0"/>
          <c:showPercent val="0"/>
          <c:showBubbleSize val="0"/>
        </c:dLbls>
        <c:gapWidth val="219"/>
        <c:overlap val="-27"/>
        <c:axId val="1705816672"/>
        <c:axId val="2008397296"/>
      </c:barChart>
      <c:catAx>
        <c:axId val="170581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97296"/>
        <c:crosses val="autoZero"/>
        <c:auto val="1"/>
        <c:lblAlgn val="ctr"/>
        <c:lblOffset val="100"/>
        <c:noMultiLvlLbl val="0"/>
      </c:catAx>
      <c:valAx>
        <c:axId val="200839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1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[Sales.xlsx]EDA Pivots!PivotTable11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per Week</a:t>
            </a:r>
            <a:r>
              <a:rPr lang="en-IN" baseline="0"/>
              <a:t> of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Pivots'!$B$3:$B$4</c:f>
              <c:strCache>
                <c:ptCount val="1"/>
                <c:pt idx="0">
                  <c:v>June</c:v>
                </c:pt>
              </c:strCache>
            </c:strRef>
          </c:tx>
          <c:spPr>
            <a:solidFill>
              <a:schemeClr val="accent1"/>
            </a:solidFill>
            <a:ln>
              <a:noFill/>
            </a:ln>
            <a:effectLst/>
          </c:spPr>
          <c:invertIfNegative val="0"/>
          <c:cat>
            <c:strRef>
              <c:f>'EDA Pivots'!$A$5:$A$10</c:f>
              <c:strCache>
                <c:ptCount val="5"/>
                <c:pt idx="0">
                  <c:v>1</c:v>
                </c:pt>
                <c:pt idx="1">
                  <c:v>2</c:v>
                </c:pt>
                <c:pt idx="2">
                  <c:v>3</c:v>
                </c:pt>
                <c:pt idx="3">
                  <c:v>4</c:v>
                </c:pt>
                <c:pt idx="4">
                  <c:v>5</c:v>
                </c:pt>
              </c:strCache>
            </c:strRef>
          </c:cat>
          <c:val>
            <c:numRef>
              <c:f>'EDA Pivots'!$B$5:$B$10</c:f>
              <c:numCache>
                <c:formatCode>_(* #,##0.00_);_(* \(#,##0.00\);_(* "-"??_);_(@_)</c:formatCode>
                <c:ptCount val="5"/>
                <c:pt idx="0">
                  <c:v>80000</c:v>
                </c:pt>
                <c:pt idx="1">
                  <c:v>197500</c:v>
                </c:pt>
                <c:pt idx="2">
                  <c:v>152000</c:v>
                </c:pt>
                <c:pt idx="3">
                  <c:v>292500</c:v>
                </c:pt>
                <c:pt idx="4">
                  <c:v>20000</c:v>
                </c:pt>
              </c:numCache>
            </c:numRef>
          </c:val>
          <c:extLst>
            <c:ext xmlns:c16="http://schemas.microsoft.com/office/drawing/2014/chart" uri="{C3380CC4-5D6E-409C-BE32-E72D297353CC}">
              <c16:uniqueId val="{00000000-873B-4DCA-BD77-26830AB9B256}"/>
            </c:ext>
          </c:extLst>
        </c:ser>
        <c:ser>
          <c:idx val="1"/>
          <c:order val="1"/>
          <c:tx>
            <c:strRef>
              <c:f>'EDA Pivots'!$C$3:$C$4</c:f>
              <c:strCache>
                <c:ptCount val="1"/>
                <c:pt idx="0">
                  <c:v>July</c:v>
                </c:pt>
              </c:strCache>
            </c:strRef>
          </c:tx>
          <c:spPr>
            <a:solidFill>
              <a:schemeClr val="accent2"/>
            </a:solidFill>
            <a:ln>
              <a:noFill/>
            </a:ln>
            <a:effectLst/>
          </c:spPr>
          <c:invertIfNegative val="0"/>
          <c:cat>
            <c:strRef>
              <c:f>'EDA Pivots'!$A$5:$A$10</c:f>
              <c:strCache>
                <c:ptCount val="5"/>
                <c:pt idx="0">
                  <c:v>1</c:v>
                </c:pt>
                <c:pt idx="1">
                  <c:v>2</c:v>
                </c:pt>
                <c:pt idx="2">
                  <c:v>3</c:v>
                </c:pt>
                <c:pt idx="3">
                  <c:v>4</c:v>
                </c:pt>
                <c:pt idx="4">
                  <c:v>5</c:v>
                </c:pt>
              </c:strCache>
            </c:strRef>
          </c:cat>
          <c:val>
            <c:numRef>
              <c:f>'EDA Pivots'!$C$5:$C$10</c:f>
              <c:numCache>
                <c:formatCode>_(* #,##0.00_);_(* \(#,##0.00\);_(* "-"??_);_(@_)</c:formatCode>
                <c:ptCount val="5"/>
                <c:pt idx="0">
                  <c:v>137500</c:v>
                </c:pt>
                <c:pt idx="1">
                  <c:v>275000</c:v>
                </c:pt>
                <c:pt idx="2">
                  <c:v>207500</c:v>
                </c:pt>
                <c:pt idx="3">
                  <c:v>292500</c:v>
                </c:pt>
                <c:pt idx="4">
                  <c:v>160000</c:v>
                </c:pt>
              </c:numCache>
            </c:numRef>
          </c:val>
          <c:extLst>
            <c:ext xmlns:c16="http://schemas.microsoft.com/office/drawing/2014/chart" uri="{C3380CC4-5D6E-409C-BE32-E72D297353CC}">
              <c16:uniqueId val="{00000005-CA11-4972-9877-4A532B1ACC57}"/>
            </c:ext>
          </c:extLst>
        </c:ser>
        <c:dLbls>
          <c:showLegendKey val="0"/>
          <c:showVal val="0"/>
          <c:showCatName val="0"/>
          <c:showSerName val="0"/>
          <c:showPercent val="0"/>
          <c:showBubbleSize val="0"/>
        </c:dLbls>
        <c:gapWidth val="219"/>
        <c:overlap val="-27"/>
        <c:axId val="1705820848"/>
        <c:axId val="2008403536"/>
      </c:barChart>
      <c:catAx>
        <c:axId val="170582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403536"/>
        <c:crosses val="autoZero"/>
        <c:auto val="1"/>
        <c:lblAlgn val="ctr"/>
        <c:lblOffset val="100"/>
        <c:noMultiLvlLbl val="0"/>
      </c:catAx>
      <c:valAx>
        <c:axId val="2008403536"/>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2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[Sales.xlsx]EDA 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of Calls</a:t>
            </a:r>
            <a:r>
              <a:rPr lang="en-US" baseline="0"/>
              <a:t> Not Connected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Pivots'!$B$22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Pivots'!$A$23:$A$28</c:f>
              <c:strCache>
                <c:ptCount val="5"/>
                <c:pt idx="0">
                  <c:v>Cancel</c:v>
                </c:pt>
                <c:pt idx="1">
                  <c:v>Line busy</c:v>
                </c:pt>
                <c:pt idx="2">
                  <c:v>Missed</c:v>
                </c:pt>
                <c:pt idx="3">
                  <c:v>Not answered</c:v>
                </c:pt>
                <c:pt idx="4">
                  <c:v>Outgoing</c:v>
                </c:pt>
              </c:strCache>
            </c:strRef>
          </c:cat>
          <c:val>
            <c:numRef>
              <c:f>'EDA Pivots'!$B$23:$B$28</c:f>
              <c:numCache>
                <c:formatCode>General</c:formatCode>
                <c:ptCount val="5"/>
                <c:pt idx="0">
                  <c:v>676</c:v>
                </c:pt>
                <c:pt idx="1">
                  <c:v>37</c:v>
                </c:pt>
                <c:pt idx="2">
                  <c:v>8</c:v>
                </c:pt>
                <c:pt idx="3">
                  <c:v>89</c:v>
                </c:pt>
                <c:pt idx="4">
                  <c:v>4</c:v>
                </c:pt>
              </c:numCache>
            </c:numRef>
          </c:val>
          <c:extLst>
            <c:ext xmlns:c16="http://schemas.microsoft.com/office/drawing/2014/chart" uri="{C3380CC4-5D6E-409C-BE32-E72D297353CC}">
              <c16:uniqueId val="{00000000-67A6-43D0-874D-1FA3A19A1620}"/>
            </c:ext>
          </c:extLst>
        </c:ser>
        <c:dLbls>
          <c:dLblPos val="outEnd"/>
          <c:showLegendKey val="0"/>
          <c:showVal val="1"/>
          <c:showCatName val="0"/>
          <c:showSerName val="0"/>
          <c:showPercent val="0"/>
          <c:showBubbleSize val="0"/>
        </c:dLbls>
        <c:gapWidth val="219"/>
        <c:overlap val="-27"/>
        <c:axId val="1705816672"/>
        <c:axId val="2008397296"/>
      </c:barChart>
      <c:catAx>
        <c:axId val="170581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97296"/>
        <c:crosses val="autoZero"/>
        <c:auto val="1"/>
        <c:lblAlgn val="ctr"/>
        <c:lblOffset val="100"/>
        <c:noMultiLvlLbl val="0"/>
      </c:catAx>
      <c:valAx>
        <c:axId val="2008397296"/>
        <c:scaling>
          <c:orientation val="minMax"/>
        </c:scaling>
        <c:delete val="1"/>
        <c:axPos val="l"/>
        <c:numFmt formatCode="General" sourceLinked="1"/>
        <c:majorTickMark val="none"/>
        <c:minorTickMark val="none"/>
        <c:tickLblPos val="nextTo"/>
        <c:crossAx val="170581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228600</xdr:colOff>
      <xdr:row>0</xdr:row>
      <xdr:rowOff>0</xdr:rowOff>
    </xdr:from>
    <xdr:to>
      <xdr:col>22</xdr:col>
      <xdr:colOff>581025</xdr:colOff>
      <xdr:row>45</xdr:row>
      <xdr:rowOff>171450</xdr:rowOff>
    </xdr:to>
    <xdr:sp macro="" textlink="">
      <xdr:nvSpPr>
        <xdr:cNvPr id="14" name="Rectangle 13">
          <a:extLst>
            <a:ext uri="{FF2B5EF4-FFF2-40B4-BE49-F238E27FC236}">
              <a16:creationId xmlns:a16="http://schemas.microsoft.com/office/drawing/2014/main" id="{92676487-A3A2-4CFE-9F1E-D083C8E66A5D}"/>
            </a:ext>
          </a:extLst>
        </xdr:cNvPr>
        <xdr:cNvSpPr/>
      </xdr:nvSpPr>
      <xdr:spPr>
        <a:xfrm>
          <a:off x="1990725" y="0"/>
          <a:ext cx="12230100" cy="8743950"/>
        </a:xfrm>
        <a:prstGeom prst="rect">
          <a:avLst/>
        </a:prstGeom>
        <a:solidFill>
          <a:srgbClr val="F7F9FC"/>
        </a:solidFill>
        <a:ln w="1905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3600" b="1" i="0" u="none" strike="noStrike" kern="0" cap="none" spc="0" normalizeH="0" baseline="0" noProof="0">
            <a:ln>
              <a:noFill/>
            </a:ln>
            <a:solidFill>
              <a:schemeClr val="accent6">
                <a:lumMod val="50000"/>
              </a:schemeClr>
            </a:solidFill>
            <a:effectLst/>
            <a:uLnTx/>
            <a:uFillTx/>
            <a:latin typeface="Aptos Narrow" panose="02110004020202020204"/>
            <a:ea typeface="+mn-ea"/>
            <a:cs typeface="+mn-cs"/>
          </a:endParaRPr>
        </a:p>
      </xdr:txBody>
    </xdr:sp>
    <xdr:clientData/>
  </xdr:twoCellAnchor>
  <xdr:twoCellAnchor>
    <xdr:from>
      <xdr:col>0</xdr:col>
      <xdr:colOff>28575</xdr:colOff>
      <xdr:row>0</xdr:row>
      <xdr:rowOff>0</xdr:rowOff>
    </xdr:from>
    <xdr:to>
      <xdr:col>3</xdr:col>
      <xdr:colOff>19050</xdr:colOff>
      <xdr:row>45</xdr:row>
      <xdr:rowOff>171450</xdr:rowOff>
    </xdr:to>
    <xdr:sp macro="" textlink="">
      <xdr:nvSpPr>
        <xdr:cNvPr id="16" name="Rectangle 15">
          <a:extLst>
            <a:ext uri="{FF2B5EF4-FFF2-40B4-BE49-F238E27FC236}">
              <a16:creationId xmlns:a16="http://schemas.microsoft.com/office/drawing/2014/main" id="{A1DEAF81-5EC4-4165-9CDA-F2FCCAF3EF5B}"/>
            </a:ext>
          </a:extLst>
        </xdr:cNvPr>
        <xdr:cNvSpPr/>
      </xdr:nvSpPr>
      <xdr:spPr>
        <a:xfrm>
          <a:off x="28575" y="0"/>
          <a:ext cx="2047875" cy="8743950"/>
        </a:xfrm>
        <a:prstGeom prst="rect">
          <a:avLst/>
        </a:prstGeom>
        <a:solidFill>
          <a:srgbClr val="1E3A5F"/>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238125</xdr:colOff>
      <xdr:row>0</xdr:row>
      <xdr:rowOff>0</xdr:rowOff>
    </xdr:from>
    <xdr:to>
      <xdr:col>22</xdr:col>
      <xdr:colOff>438150</xdr:colOff>
      <xdr:row>4</xdr:row>
      <xdr:rowOff>161925</xdr:rowOff>
    </xdr:to>
    <xdr:sp macro="" textlink="">
      <xdr:nvSpPr>
        <xdr:cNvPr id="7" name="Rectangle 6">
          <a:extLst>
            <a:ext uri="{FF2B5EF4-FFF2-40B4-BE49-F238E27FC236}">
              <a16:creationId xmlns:a16="http://schemas.microsoft.com/office/drawing/2014/main" id="{8DD22812-13F3-4D47-B044-CF1DB0142D5D}"/>
            </a:ext>
          </a:extLst>
        </xdr:cNvPr>
        <xdr:cNvSpPr/>
      </xdr:nvSpPr>
      <xdr:spPr>
        <a:xfrm>
          <a:off x="2000250" y="0"/>
          <a:ext cx="12077700" cy="923925"/>
        </a:xfrm>
        <a:prstGeom prst="rect">
          <a:avLst/>
        </a:prstGeom>
        <a:solidFill>
          <a:srgbClr val="1E3A5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123824</xdr:colOff>
      <xdr:row>0</xdr:row>
      <xdr:rowOff>85725</xdr:rowOff>
    </xdr:from>
    <xdr:to>
      <xdr:col>11</xdr:col>
      <xdr:colOff>457200</xdr:colOff>
      <xdr:row>2</xdr:row>
      <xdr:rowOff>152400</xdr:rowOff>
    </xdr:to>
    <xdr:sp macro="" textlink="">
      <xdr:nvSpPr>
        <xdr:cNvPr id="8" name="TextBox 7">
          <a:extLst>
            <a:ext uri="{FF2B5EF4-FFF2-40B4-BE49-F238E27FC236}">
              <a16:creationId xmlns:a16="http://schemas.microsoft.com/office/drawing/2014/main" id="{F4950DFA-C158-D4F8-411F-C6348D82F0D5}"/>
            </a:ext>
          </a:extLst>
        </xdr:cNvPr>
        <xdr:cNvSpPr txBox="1"/>
      </xdr:nvSpPr>
      <xdr:spPr>
        <a:xfrm>
          <a:off x="2181224" y="85725"/>
          <a:ext cx="521017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1">
              <a:solidFill>
                <a:schemeClr val="bg1"/>
              </a:solidFill>
              <a:latin typeface="Segoe UI" panose="020B0502040204020203" pitchFamily="34" charset="0"/>
              <a:cs typeface="Segoe UI" panose="020B0502040204020203" pitchFamily="34" charset="0"/>
            </a:rPr>
            <a:t>HOBO CREATIVE MARKETING</a:t>
          </a:r>
        </a:p>
      </xdr:txBody>
    </xdr:sp>
    <xdr:clientData/>
  </xdr:twoCellAnchor>
  <xdr:twoCellAnchor>
    <xdr:from>
      <xdr:col>3</xdr:col>
      <xdr:colOff>152400</xdr:colOff>
      <xdr:row>2</xdr:row>
      <xdr:rowOff>114300</xdr:rowOff>
    </xdr:from>
    <xdr:to>
      <xdr:col>8</xdr:col>
      <xdr:colOff>571500</xdr:colOff>
      <xdr:row>4</xdr:row>
      <xdr:rowOff>180975</xdr:rowOff>
    </xdr:to>
    <xdr:sp macro="" textlink="">
      <xdr:nvSpPr>
        <xdr:cNvPr id="9" name="TextBox 8">
          <a:extLst>
            <a:ext uri="{FF2B5EF4-FFF2-40B4-BE49-F238E27FC236}">
              <a16:creationId xmlns:a16="http://schemas.microsoft.com/office/drawing/2014/main" id="{AEF5BA05-775E-4063-9F9E-19D53626214E}"/>
            </a:ext>
          </a:extLst>
        </xdr:cNvPr>
        <xdr:cNvSpPr txBox="1"/>
      </xdr:nvSpPr>
      <xdr:spPr>
        <a:xfrm>
          <a:off x="2209800" y="495300"/>
          <a:ext cx="34671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0">
              <a:solidFill>
                <a:schemeClr val="bg1"/>
              </a:solidFill>
              <a:latin typeface="Segoe UI" panose="020B0502040204020203" pitchFamily="34" charset="0"/>
              <a:cs typeface="Segoe UI" panose="020B0502040204020203" pitchFamily="34" charset="0"/>
            </a:rPr>
            <a:t>Sales Performance Dashboard</a:t>
          </a:r>
        </a:p>
      </xdr:txBody>
    </xdr:sp>
    <xdr:clientData/>
  </xdr:twoCellAnchor>
  <xdr:twoCellAnchor>
    <xdr:from>
      <xdr:col>17</xdr:col>
      <xdr:colOff>28575</xdr:colOff>
      <xdr:row>2</xdr:row>
      <xdr:rowOff>104775</xdr:rowOff>
    </xdr:from>
    <xdr:to>
      <xdr:col>22</xdr:col>
      <xdr:colOff>447675</xdr:colOff>
      <xdr:row>4</xdr:row>
      <xdr:rowOff>171450</xdr:rowOff>
    </xdr:to>
    <xdr:sp macro="" textlink="">
      <xdr:nvSpPr>
        <xdr:cNvPr id="11" name="TextBox 10">
          <a:extLst>
            <a:ext uri="{FF2B5EF4-FFF2-40B4-BE49-F238E27FC236}">
              <a16:creationId xmlns:a16="http://schemas.microsoft.com/office/drawing/2014/main" id="{1BB85DF1-2313-48E8-BD02-BB740A22F1F6}"/>
            </a:ext>
          </a:extLst>
        </xdr:cNvPr>
        <xdr:cNvSpPr txBox="1"/>
      </xdr:nvSpPr>
      <xdr:spPr>
        <a:xfrm>
          <a:off x="10620375" y="485775"/>
          <a:ext cx="34671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800" b="1">
              <a:solidFill>
                <a:schemeClr val="bg1"/>
              </a:solidFill>
              <a:latin typeface="Segoe UI" panose="020B0502040204020203" pitchFamily="34" charset="0"/>
              <a:cs typeface="Segoe UI" panose="020B0502040204020203" pitchFamily="34" charset="0"/>
            </a:rPr>
            <a:t>March-July 2026</a:t>
          </a:r>
        </a:p>
      </xdr:txBody>
    </xdr:sp>
    <xdr:clientData/>
  </xdr:twoCellAnchor>
  <xdr:twoCellAnchor>
    <xdr:from>
      <xdr:col>3</xdr:col>
      <xdr:colOff>57149</xdr:colOff>
      <xdr:row>5</xdr:row>
      <xdr:rowOff>76200</xdr:rowOff>
    </xdr:from>
    <xdr:to>
      <xdr:col>22</xdr:col>
      <xdr:colOff>552749</xdr:colOff>
      <xdr:row>5</xdr:row>
      <xdr:rowOff>112200</xdr:rowOff>
    </xdr:to>
    <xdr:sp macro="" textlink="">
      <xdr:nvSpPr>
        <xdr:cNvPr id="12" name="Rectangle 11">
          <a:extLst>
            <a:ext uri="{FF2B5EF4-FFF2-40B4-BE49-F238E27FC236}">
              <a16:creationId xmlns:a16="http://schemas.microsoft.com/office/drawing/2014/main" id="{32237837-3058-A4A8-3C83-E8787E627CB9}"/>
            </a:ext>
          </a:extLst>
        </xdr:cNvPr>
        <xdr:cNvSpPr/>
      </xdr:nvSpPr>
      <xdr:spPr>
        <a:xfrm>
          <a:off x="2114549" y="1028700"/>
          <a:ext cx="12078000" cy="36000"/>
        </a:xfrm>
        <a:prstGeom prst="rect">
          <a:avLst/>
        </a:prstGeom>
        <a:solidFill>
          <a:srgbClr val="00B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273329</xdr:colOff>
      <xdr:row>6</xdr:row>
      <xdr:rowOff>61912</xdr:rowOff>
    </xdr:from>
    <xdr:to>
      <xdr:col>6</xdr:col>
      <xdr:colOff>244529</xdr:colOff>
      <xdr:row>11</xdr:row>
      <xdr:rowOff>189412</xdr:rowOff>
    </xdr:to>
    <xdr:grpSp>
      <xdr:nvGrpSpPr>
        <xdr:cNvPr id="17" name="Group 16">
          <a:extLst>
            <a:ext uri="{FF2B5EF4-FFF2-40B4-BE49-F238E27FC236}">
              <a16:creationId xmlns:a16="http://schemas.microsoft.com/office/drawing/2014/main" id="{0582765F-B66A-514A-5786-BC14446515F1}"/>
            </a:ext>
          </a:extLst>
        </xdr:cNvPr>
        <xdr:cNvGrpSpPr/>
      </xdr:nvGrpSpPr>
      <xdr:grpSpPr>
        <a:xfrm>
          <a:off x="2338992" y="1232454"/>
          <a:ext cx="1795868" cy="1102952"/>
          <a:chOff x="2253498" y="1219200"/>
          <a:chExt cx="1830917" cy="1090349"/>
        </a:xfrm>
      </xdr:grpSpPr>
      <xdr:sp macro="" textlink="">
        <xdr:nvSpPr>
          <xdr:cNvPr id="13" name="Rectangle: Rounded Corners 12">
            <a:extLst>
              <a:ext uri="{FF2B5EF4-FFF2-40B4-BE49-F238E27FC236}">
                <a16:creationId xmlns:a16="http://schemas.microsoft.com/office/drawing/2014/main" id="{30C94129-8880-696A-35E3-F97865DD96D4}"/>
              </a:ext>
            </a:extLst>
          </xdr:cNvPr>
          <xdr:cNvSpPr/>
        </xdr:nvSpPr>
        <xdr:spPr>
          <a:xfrm>
            <a:off x="2324100" y="1285875"/>
            <a:ext cx="1620000" cy="9000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8C169C3B-AE5F-BAA2-2D64-97A408BFC8AD}"/>
              </a:ext>
            </a:extLst>
          </xdr:cNvPr>
          <xdr:cNvSpPr/>
        </xdr:nvSpPr>
        <xdr:spPr>
          <a:xfrm>
            <a:off x="2333624" y="1219200"/>
            <a:ext cx="1620000" cy="43200"/>
          </a:xfrm>
          <a:prstGeom prst="roundRect">
            <a:avLst/>
          </a:prstGeom>
          <a:solidFill>
            <a:srgbClr val="1E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BCE5963A-2D73-F17F-3613-B0359281CAE4}"/>
              </a:ext>
            </a:extLst>
          </xdr:cNvPr>
          <xdr:cNvSpPr txBox="1"/>
        </xdr:nvSpPr>
        <xdr:spPr>
          <a:xfrm>
            <a:off x="2253498" y="1304773"/>
            <a:ext cx="1830917" cy="3571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6B7280"/>
                </a:solidFill>
                <a:effectLst>
                  <a:outerShdw blurRad="50800" dist="38100" dir="5400000" algn="t" rotWithShape="0">
                    <a:prstClr val="black">
                      <a:alpha val="40000"/>
                    </a:prstClr>
                  </a:outerShdw>
                </a:effectLst>
                <a:latin typeface="Aptos Display" panose="020B0004020202020204" pitchFamily="34" charset="0"/>
              </a:rPr>
              <a:t>Total Sales </a:t>
            </a:r>
            <a:r>
              <a:rPr lang="en-IN" sz="1600" b="1">
                <a:solidFill>
                  <a:srgbClr val="6B7280"/>
                </a:solidFill>
                <a:latin typeface="Aptos Display" panose="020B0004020202020204" pitchFamily="34" charset="0"/>
              </a:rPr>
              <a:t>💰</a:t>
            </a:r>
          </a:p>
        </xdr:txBody>
      </xdr:sp>
      <xdr:sp macro="" textlink="'Dashboard Pivots'!G6">
        <xdr:nvSpPr>
          <xdr:cNvPr id="18" name="TextBox 17">
            <a:extLst>
              <a:ext uri="{FF2B5EF4-FFF2-40B4-BE49-F238E27FC236}">
                <a16:creationId xmlns:a16="http://schemas.microsoft.com/office/drawing/2014/main" id="{DFEF5E2D-1C5D-417B-9876-B404CD7FA6BB}"/>
              </a:ext>
            </a:extLst>
          </xdr:cNvPr>
          <xdr:cNvSpPr txBox="1"/>
        </xdr:nvSpPr>
        <xdr:spPr>
          <a:xfrm>
            <a:off x="2314574" y="1409549"/>
            <a:ext cx="1620000" cy="90000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2CB198-9F32-470B-8D6E-4DB90430BD82}" type="TxLink">
              <a:rPr lang="en-US" sz="2400" b="1" i="0" u="none" strike="noStrike">
                <a:solidFill>
                  <a:srgbClr val="1E3A5F"/>
                </a:solidFill>
                <a:effectLst>
                  <a:outerShdw blurRad="50800" dist="38100" algn="l" rotWithShape="0">
                    <a:prstClr val="black">
                      <a:alpha val="40000"/>
                    </a:prstClr>
                  </a:outerShdw>
                </a:effectLst>
                <a:latin typeface="Aptos Display" panose="020B0004020202020204" pitchFamily="34" charset="0"/>
                <a:ea typeface="Calibri"/>
                <a:cs typeface="Calibri"/>
              </a:rPr>
              <a:pPr marL="0" indent="0" algn="ctr"/>
              <a:t>1.8M</a:t>
            </a:fld>
            <a:endParaRPr lang="en-US" sz="2400" b="1" i="0" u="none" strike="noStrike">
              <a:solidFill>
                <a:srgbClr val="1E3A5F"/>
              </a:solidFill>
              <a:effectLst>
                <a:outerShdw blurRad="50800" dist="38100" algn="l" rotWithShape="0">
                  <a:prstClr val="black">
                    <a:alpha val="40000"/>
                  </a:prstClr>
                </a:outerShdw>
              </a:effectLst>
              <a:latin typeface="Aptos Display" panose="020B0004020202020204" pitchFamily="34" charset="0"/>
              <a:ea typeface="Calibri"/>
              <a:cs typeface="Calibri"/>
            </a:endParaRPr>
          </a:p>
        </xdr:txBody>
      </xdr:sp>
    </xdr:grpSp>
    <xdr:clientData/>
  </xdr:twoCellAnchor>
  <xdr:twoCellAnchor>
    <xdr:from>
      <xdr:col>7</xdr:col>
      <xdr:colOff>14496</xdr:colOff>
      <xdr:row>6</xdr:row>
      <xdr:rowOff>71438</xdr:rowOff>
    </xdr:from>
    <xdr:to>
      <xdr:col>9</xdr:col>
      <xdr:colOff>595296</xdr:colOff>
      <xdr:row>12</xdr:row>
      <xdr:rowOff>8438</xdr:rowOff>
    </xdr:to>
    <xdr:grpSp>
      <xdr:nvGrpSpPr>
        <xdr:cNvPr id="48" name="Group 47">
          <a:extLst>
            <a:ext uri="{FF2B5EF4-FFF2-40B4-BE49-F238E27FC236}">
              <a16:creationId xmlns:a16="http://schemas.microsoft.com/office/drawing/2014/main" id="{84E2F938-B02F-044C-09A1-3052B78C1569}"/>
            </a:ext>
          </a:extLst>
        </xdr:cNvPr>
        <xdr:cNvGrpSpPr/>
      </xdr:nvGrpSpPr>
      <xdr:grpSpPr>
        <a:xfrm>
          <a:off x="4513050" y="1241980"/>
          <a:ext cx="1797246" cy="1107542"/>
          <a:chOff x="4493448" y="1219200"/>
          <a:chExt cx="1821166" cy="1071450"/>
        </a:xfrm>
      </xdr:grpSpPr>
      <xdr:sp macro="" textlink="">
        <xdr:nvSpPr>
          <xdr:cNvPr id="24" name="Rectangle: Rounded Corners 23">
            <a:extLst>
              <a:ext uri="{FF2B5EF4-FFF2-40B4-BE49-F238E27FC236}">
                <a16:creationId xmlns:a16="http://schemas.microsoft.com/office/drawing/2014/main" id="{A8A11E39-D4B6-EB7F-D14E-FB86768F71D8}"/>
              </a:ext>
            </a:extLst>
          </xdr:cNvPr>
          <xdr:cNvSpPr/>
        </xdr:nvSpPr>
        <xdr:spPr>
          <a:xfrm>
            <a:off x="4533900" y="1285875"/>
            <a:ext cx="1609911" cy="9000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2E1D10FC-77A8-51F7-F30A-C35AE42BF989}"/>
              </a:ext>
            </a:extLst>
          </xdr:cNvPr>
          <xdr:cNvSpPr/>
        </xdr:nvSpPr>
        <xdr:spPr>
          <a:xfrm>
            <a:off x="4543424" y="1219200"/>
            <a:ext cx="1609911" cy="43200"/>
          </a:xfrm>
          <a:prstGeom prst="roundRect">
            <a:avLst/>
          </a:prstGeom>
          <a:solidFill>
            <a:srgbClr val="00B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890CC688-5CB9-A875-2766-B4E19DFA0660}"/>
              </a:ext>
            </a:extLst>
          </xdr:cNvPr>
          <xdr:cNvSpPr txBox="1"/>
        </xdr:nvSpPr>
        <xdr:spPr>
          <a:xfrm>
            <a:off x="4493448" y="1257525"/>
            <a:ext cx="1821166" cy="3571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rgbClr val="6B7280"/>
                </a:solidFill>
                <a:effectLst>
                  <a:outerShdw blurRad="50800" dist="38100" dir="5400000" algn="t" rotWithShape="0">
                    <a:srgbClr val="000000">
                      <a:alpha val="40000"/>
                    </a:srgbClr>
                  </a:outerShdw>
                </a:effectLst>
                <a:latin typeface="Aptos Display" panose="020B0004020202020204" pitchFamily="34" charset="0"/>
                <a:ea typeface="+mn-ea"/>
                <a:cs typeface="+mn-cs"/>
              </a:rPr>
              <a:t>Total Calls 📞</a:t>
            </a:r>
            <a:endParaRPr lang="en-IN" sz="1600" b="1">
              <a:solidFill>
                <a:srgbClr val="6B7280"/>
              </a:solidFill>
              <a:effectLst/>
              <a:latin typeface="Aptos Display" panose="020B0004020202020204" pitchFamily="34" charset="0"/>
            </a:endParaRPr>
          </a:p>
          <a:p>
            <a:pPr algn="ctr"/>
            <a:endParaRPr lang="en-IN" sz="1600" b="1">
              <a:solidFill>
                <a:srgbClr val="6B7280"/>
              </a:solidFill>
              <a:latin typeface="Aptos Display" panose="020B0004020202020204" pitchFamily="34" charset="0"/>
            </a:endParaRPr>
          </a:p>
        </xdr:txBody>
      </xdr:sp>
      <xdr:sp macro="" textlink="'Dashboard Pivots'!H6">
        <xdr:nvSpPr>
          <xdr:cNvPr id="28" name="TextBox 27">
            <a:extLst>
              <a:ext uri="{FF2B5EF4-FFF2-40B4-BE49-F238E27FC236}">
                <a16:creationId xmlns:a16="http://schemas.microsoft.com/office/drawing/2014/main" id="{4424B448-AA1B-9FF0-1342-FA8962ACC9B2}"/>
              </a:ext>
            </a:extLst>
          </xdr:cNvPr>
          <xdr:cNvSpPr txBox="1"/>
        </xdr:nvSpPr>
        <xdr:spPr>
          <a:xfrm>
            <a:off x="4552950" y="1390650"/>
            <a:ext cx="1609911" cy="90000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CDE5B9-F051-493B-A7D9-5E40D5FEDBD3}" type="TxLink">
              <a:rPr lang="en-US" sz="2400" b="1" i="0" u="none" strike="noStrike">
                <a:solidFill>
                  <a:srgbClr val="1E3A5F"/>
                </a:solidFill>
                <a:effectLst>
                  <a:outerShdw blurRad="50800" dist="38100" algn="l" rotWithShape="0">
                    <a:prstClr val="black">
                      <a:alpha val="40000"/>
                    </a:prstClr>
                  </a:outerShdw>
                </a:effectLst>
                <a:latin typeface="Aptos Display" panose="020B0004020202020204" pitchFamily="34" charset="0"/>
                <a:ea typeface="Calibri"/>
                <a:cs typeface="Calibri"/>
              </a:rPr>
              <a:pPr marL="0" indent="0" algn="ctr"/>
              <a:t>1,580</a:t>
            </a:fld>
            <a:endParaRPr lang="en-US" sz="2400" b="1" i="0" u="none" strike="noStrike">
              <a:solidFill>
                <a:srgbClr val="1E3A5F"/>
              </a:solidFill>
              <a:effectLst>
                <a:outerShdw blurRad="50800" dist="38100" algn="l" rotWithShape="0">
                  <a:prstClr val="black">
                    <a:alpha val="40000"/>
                  </a:prstClr>
                </a:outerShdw>
              </a:effectLst>
              <a:latin typeface="Aptos Display" panose="020B0004020202020204" pitchFamily="34" charset="0"/>
              <a:ea typeface="Calibri"/>
              <a:cs typeface="Calibri"/>
            </a:endParaRPr>
          </a:p>
        </xdr:txBody>
      </xdr:sp>
    </xdr:grpSp>
    <xdr:clientData/>
  </xdr:twoCellAnchor>
  <xdr:twoCellAnchor>
    <xdr:from>
      <xdr:col>10</xdr:col>
      <xdr:colOff>365263</xdr:colOff>
      <xdr:row>6</xdr:row>
      <xdr:rowOff>76200</xdr:rowOff>
    </xdr:from>
    <xdr:to>
      <xdr:col>13</xdr:col>
      <xdr:colOff>336463</xdr:colOff>
      <xdr:row>12</xdr:row>
      <xdr:rowOff>13200</xdr:rowOff>
    </xdr:to>
    <xdr:grpSp>
      <xdr:nvGrpSpPr>
        <xdr:cNvPr id="33" name="Group 32">
          <a:extLst>
            <a:ext uri="{FF2B5EF4-FFF2-40B4-BE49-F238E27FC236}">
              <a16:creationId xmlns:a16="http://schemas.microsoft.com/office/drawing/2014/main" id="{30FB7334-6734-41A9-ADEE-4ACD4A430D30}"/>
            </a:ext>
          </a:extLst>
        </xdr:cNvPr>
        <xdr:cNvGrpSpPr/>
      </xdr:nvGrpSpPr>
      <xdr:grpSpPr>
        <a:xfrm>
          <a:off x="6688486" y="1246742"/>
          <a:ext cx="1795869" cy="1107542"/>
          <a:chOff x="2257425" y="1219200"/>
          <a:chExt cx="2024585" cy="1369411"/>
        </a:xfrm>
      </xdr:grpSpPr>
      <xdr:sp macro="" textlink="">
        <xdr:nvSpPr>
          <xdr:cNvPr id="34" name="Rectangle: Rounded Corners 33">
            <a:extLst>
              <a:ext uri="{FF2B5EF4-FFF2-40B4-BE49-F238E27FC236}">
                <a16:creationId xmlns:a16="http://schemas.microsoft.com/office/drawing/2014/main" id="{66295CBD-ACBA-08C2-D0B2-EC9B304C0EA4}"/>
              </a:ext>
            </a:extLst>
          </xdr:cNvPr>
          <xdr:cNvSpPr/>
        </xdr:nvSpPr>
        <xdr:spPr>
          <a:xfrm>
            <a:off x="2324100" y="1285874"/>
            <a:ext cx="1768222" cy="1177693"/>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6FF9C535-752F-E16C-3BE1-4B1ABDBEFACD}"/>
              </a:ext>
            </a:extLst>
          </xdr:cNvPr>
          <xdr:cNvSpPr/>
        </xdr:nvSpPr>
        <xdr:spPr>
          <a:xfrm>
            <a:off x="2333622" y="1219200"/>
            <a:ext cx="1768222" cy="49335"/>
          </a:xfrm>
          <a:prstGeom prst="roundRect">
            <a:avLst/>
          </a:prstGeom>
          <a:solidFill>
            <a:srgbClr val="28A7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8DC2B18A-6392-7DAE-FBF9-81897491C25E}"/>
              </a:ext>
            </a:extLst>
          </xdr:cNvPr>
          <xdr:cNvSpPr txBox="1"/>
        </xdr:nvSpPr>
        <xdr:spPr>
          <a:xfrm>
            <a:off x="2281760" y="1318509"/>
            <a:ext cx="2000250" cy="4111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rgbClr val="6B7280"/>
                </a:solidFill>
                <a:effectLst>
                  <a:outerShdw blurRad="50800" dist="38100" dir="5400000" algn="t" rotWithShape="0">
                    <a:srgbClr val="000000">
                      <a:alpha val="40000"/>
                    </a:srgbClr>
                  </a:outerShdw>
                </a:effectLst>
                <a:latin typeface="Aptos Display" panose="020B0004020202020204" pitchFamily="34" charset="0"/>
                <a:ea typeface="+mn-ea"/>
                <a:cs typeface="+mn-cs"/>
              </a:rPr>
              <a:t>Closed Sales  </a:t>
            </a:r>
            <a:r>
              <a:rPr lang="en-IN" sz="1600" b="1">
                <a:solidFill>
                  <a:schemeClr val="dk1"/>
                </a:solidFill>
                <a:effectLst>
                  <a:outerShdw blurRad="50800" dist="38100" dir="5400000" algn="t" rotWithShape="0">
                    <a:srgbClr val="000000">
                      <a:alpha val="40000"/>
                    </a:srgbClr>
                  </a:outerShdw>
                </a:effectLst>
                <a:latin typeface="Aptos Display" panose="020B0004020202020204" pitchFamily="34" charset="0"/>
                <a:ea typeface="+mn-ea"/>
                <a:cs typeface="+mn-cs"/>
              </a:rPr>
              <a:t>✅</a:t>
            </a:r>
            <a:endParaRPr lang="en-IN" sz="2400">
              <a:effectLst/>
              <a:latin typeface="Aptos Display" panose="020B0004020202020204" pitchFamily="34" charset="0"/>
            </a:endParaRPr>
          </a:p>
        </xdr:txBody>
      </xdr:sp>
      <xdr:sp macro="" textlink="'Dashboard Pivots'!G6">
        <xdr:nvSpPr>
          <xdr:cNvPr id="37" name="TextBox 36">
            <a:extLst>
              <a:ext uri="{FF2B5EF4-FFF2-40B4-BE49-F238E27FC236}">
                <a16:creationId xmlns:a16="http://schemas.microsoft.com/office/drawing/2014/main" id="{310B57B3-3F71-61EF-56D6-AF761B2B47AE}"/>
              </a:ext>
            </a:extLst>
          </xdr:cNvPr>
          <xdr:cNvSpPr txBox="1"/>
        </xdr:nvSpPr>
        <xdr:spPr>
          <a:xfrm>
            <a:off x="2257425" y="1552575"/>
            <a:ext cx="1768221" cy="103603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a:solidFill>
                  <a:srgbClr val="1E3A5F"/>
                </a:solidFill>
                <a:effectLst>
                  <a:outerShdw blurRad="50800" dist="38100" algn="l" rotWithShape="0">
                    <a:srgbClr val="000000">
                      <a:alpha val="40000"/>
                    </a:srgbClr>
                  </a:outerShdw>
                </a:effectLst>
                <a:latin typeface="Aptos Display" panose="020B0004020202020204" pitchFamily="34" charset="0"/>
                <a:ea typeface="+mn-ea"/>
                <a:cs typeface="+mn-cs"/>
              </a:rPr>
              <a:t>190</a:t>
            </a:r>
            <a:endParaRPr lang="en-IN" sz="2400">
              <a:solidFill>
                <a:srgbClr val="1E3A5F"/>
              </a:solidFill>
              <a:effectLst/>
              <a:latin typeface="Aptos Display" panose="020B0004020202020204" pitchFamily="34" charset="0"/>
            </a:endParaRPr>
          </a:p>
          <a:p>
            <a:pPr marL="0" indent="0" algn="ctr"/>
            <a:endParaRPr lang="en-US" sz="2400" b="1" i="0" u="none" strike="noStrike">
              <a:solidFill>
                <a:srgbClr val="1E3A5F"/>
              </a:solidFill>
              <a:effectLst>
                <a:outerShdw blurRad="50800" dist="38100" algn="l" rotWithShape="0">
                  <a:prstClr val="black">
                    <a:alpha val="40000"/>
                  </a:prstClr>
                </a:outerShdw>
              </a:effectLst>
              <a:latin typeface="Aptos Display" panose="020B0004020202020204" pitchFamily="34" charset="0"/>
              <a:ea typeface="Calibri"/>
              <a:cs typeface="Calibri"/>
            </a:endParaRPr>
          </a:p>
        </xdr:txBody>
      </xdr:sp>
    </xdr:grpSp>
    <xdr:clientData/>
  </xdr:twoCellAnchor>
  <xdr:twoCellAnchor>
    <xdr:from>
      <xdr:col>14</xdr:col>
      <xdr:colOff>106430</xdr:colOff>
      <xdr:row>6</xdr:row>
      <xdr:rowOff>66675</xdr:rowOff>
    </xdr:from>
    <xdr:to>
      <xdr:col>17</xdr:col>
      <xdr:colOff>77630</xdr:colOff>
      <xdr:row>12</xdr:row>
      <xdr:rowOff>3675</xdr:rowOff>
    </xdr:to>
    <xdr:grpSp>
      <xdr:nvGrpSpPr>
        <xdr:cNvPr id="38" name="Group 37">
          <a:extLst>
            <a:ext uri="{FF2B5EF4-FFF2-40B4-BE49-F238E27FC236}">
              <a16:creationId xmlns:a16="http://schemas.microsoft.com/office/drawing/2014/main" id="{5C33ADD9-D31D-42E9-974E-0D83EA5529A6}"/>
            </a:ext>
          </a:extLst>
        </xdr:cNvPr>
        <xdr:cNvGrpSpPr/>
      </xdr:nvGrpSpPr>
      <xdr:grpSpPr>
        <a:xfrm>
          <a:off x="8862544" y="1237217"/>
          <a:ext cx="1795869" cy="1107542"/>
          <a:chOff x="2284881" y="1219200"/>
          <a:chExt cx="1706844" cy="1018890"/>
        </a:xfrm>
      </xdr:grpSpPr>
      <xdr:sp macro="" textlink="">
        <xdr:nvSpPr>
          <xdr:cNvPr id="39" name="Rectangle: Rounded Corners 38">
            <a:extLst>
              <a:ext uri="{FF2B5EF4-FFF2-40B4-BE49-F238E27FC236}">
                <a16:creationId xmlns:a16="http://schemas.microsoft.com/office/drawing/2014/main" id="{A6B3A7AF-8DC1-B9DE-2F20-65FAAC0947F6}"/>
              </a:ext>
            </a:extLst>
          </xdr:cNvPr>
          <xdr:cNvSpPr/>
        </xdr:nvSpPr>
        <xdr:spPr>
          <a:xfrm>
            <a:off x="2324100" y="1285875"/>
            <a:ext cx="1508850" cy="87601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DF903189-940E-9316-D335-20A5634BD4EC}"/>
              </a:ext>
            </a:extLst>
          </xdr:cNvPr>
          <xdr:cNvSpPr/>
        </xdr:nvSpPr>
        <xdr:spPr>
          <a:xfrm>
            <a:off x="2333624" y="1219200"/>
            <a:ext cx="1508850" cy="43200"/>
          </a:xfrm>
          <a:prstGeom prst="roundRect">
            <a:avLst/>
          </a:prstGeom>
          <a:solidFill>
            <a:srgbClr val="F4A26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08673D93-16FB-4E34-15F6-6E7BC446DCBC}"/>
              </a:ext>
            </a:extLst>
          </xdr:cNvPr>
          <xdr:cNvSpPr txBox="1"/>
        </xdr:nvSpPr>
        <xdr:spPr>
          <a:xfrm>
            <a:off x="2284881" y="1285874"/>
            <a:ext cx="1706844" cy="347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6B7280"/>
                </a:solidFill>
                <a:effectLst>
                  <a:outerShdw blurRad="50800" dist="38100" dir="5400000" algn="t" rotWithShape="0">
                    <a:prstClr val="black">
                      <a:alpha val="40000"/>
                    </a:prstClr>
                  </a:outerShdw>
                </a:effectLst>
                <a:latin typeface="Aptos Display" panose="020B0004020202020204" pitchFamily="34" charset="0"/>
              </a:rPr>
              <a:t>Close Rate 📈</a:t>
            </a:r>
          </a:p>
        </xdr:txBody>
      </xdr:sp>
      <xdr:sp macro="" textlink="'Dashboard Pivots'!G6">
        <xdr:nvSpPr>
          <xdr:cNvPr id="42" name="TextBox 41">
            <a:extLst>
              <a:ext uri="{FF2B5EF4-FFF2-40B4-BE49-F238E27FC236}">
                <a16:creationId xmlns:a16="http://schemas.microsoft.com/office/drawing/2014/main" id="{1AB41F28-EE58-60B6-9506-0A6541DB73FA}"/>
              </a:ext>
            </a:extLst>
          </xdr:cNvPr>
          <xdr:cNvSpPr txBox="1"/>
        </xdr:nvSpPr>
        <xdr:spPr>
          <a:xfrm>
            <a:off x="2371725" y="1362075"/>
            <a:ext cx="1508850" cy="87601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rgbClr val="1E3A5F"/>
                </a:solidFill>
                <a:effectLst>
                  <a:outerShdw blurRad="50800" dist="38100" algn="l" rotWithShape="0">
                    <a:prstClr val="black">
                      <a:alpha val="40000"/>
                    </a:prstClr>
                  </a:outerShdw>
                </a:effectLst>
                <a:latin typeface="Aptos Display" panose="020B0004020202020204" pitchFamily="34" charset="0"/>
                <a:ea typeface="Calibri"/>
                <a:cs typeface="Calibri"/>
              </a:rPr>
              <a:t>5.42%</a:t>
            </a:r>
          </a:p>
        </xdr:txBody>
      </xdr:sp>
    </xdr:grpSp>
    <xdr:clientData/>
  </xdr:twoCellAnchor>
  <xdr:twoCellAnchor>
    <xdr:from>
      <xdr:col>17</xdr:col>
      <xdr:colOff>485772</xdr:colOff>
      <xdr:row>5</xdr:row>
      <xdr:rowOff>190498</xdr:rowOff>
    </xdr:from>
    <xdr:to>
      <xdr:col>20</xdr:col>
      <xdr:colOff>456971</xdr:colOff>
      <xdr:row>12</xdr:row>
      <xdr:rowOff>133349</xdr:rowOff>
    </xdr:to>
    <xdr:grpSp>
      <xdr:nvGrpSpPr>
        <xdr:cNvPr id="43" name="Group 42">
          <a:extLst>
            <a:ext uri="{FF2B5EF4-FFF2-40B4-BE49-F238E27FC236}">
              <a16:creationId xmlns:a16="http://schemas.microsoft.com/office/drawing/2014/main" id="{5CAFFE42-3897-4142-B0AB-72F6154D2C77}"/>
            </a:ext>
          </a:extLst>
        </xdr:cNvPr>
        <xdr:cNvGrpSpPr/>
      </xdr:nvGrpSpPr>
      <xdr:grpSpPr>
        <a:xfrm>
          <a:off x="11066555" y="1165950"/>
          <a:ext cx="1795868" cy="1308483"/>
          <a:chOff x="2265847" y="1219200"/>
          <a:chExt cx="1689378" cy="1088539"/>
        </a:xfrm>
      </xdr:grpSpPr>
      <xdr:sp macro="" textlink="">
        <xdr:nvSpPr>
          <xdr:cNvPr id="44" name="Rectangle: Rounded Corners 43">
            <a:extLst>
              <a:ext uri="{FF2B5EF4-FFF2-40B4-BE49-F238E27FC236}">
                <a16:creationId xmlns:a16="http://schemas.microsoft.com/office/drawing/2014/main" id="{43A42E80-B782-0BB2-F129-CE9F402BBEBA}"/>
              </a:ext>
            </a:extLst>
          </xdr:cNvPr>
          <xdr:cNvSpPr/>
        </xdr:nvSpPr>
        <xdr:spPr>
          <a:xfrm>
            <a:off x="2324100" y="1285875"/>
            <a:ext cx="1493411" cy="85993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Rectangle: Rounded Corners 44">
            <a:extLst>
              <a:ext uri="{FF2B5EF4-FFF2-40B4-BE49-F238E27FC236}">
                <a16:creationId xmlns:a16="http://schemas.microsoft.com/office/drawing/2014/main" id="{12D2A6B4-4278-4CB0-2A71-94B026B45A4A}"/>
              </a:ext>
            </a:extLst>
          </xdr:cNvPr>
          <xdr:cNvSpPr/>
        </xdr:nvSpPr>
        <xdr:spPr>
          <a:xfrm>
            <a:off x="2333624" y="1219200"/>
            <a:ext cx="1493411" cy="43200"/>
          </a:xfrm>
          <a:prstGeom prst="roundRect">
            <a:avLst/>
          </a:prstGeom>
          <a:solidFill>
            <a:srgbClr val="8B5C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4C676BF4-CFD6-E04C-15EA-32B7E7F7DC5E}"/>
              </a:ext>
            </a:extLst>
          </xdr:cNvPr>
          <xdr:cNvSpPr txBox="1"/>
        </xdr:nvSpPr>
        <xdr:spPr>
          <a:xfrm>
            <a:off x="2265847" y="1305781"/>
            <a:ext cx="1689378" cy="3412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6B7280"/>
                </a:solidFill>
                <a:effectLst>
                  <a:outerShdw blurRad="50800" dist="38100" dir="5400000" algn="t" rotWithShape="0">
                    <a:prstClr val="black">
                      <a:alpha val="40000"/>
                    </a:prstClr>
                  </a:outerShdw>
                </a:effectLst>
                <a:latin typeface="Aptos Display" panose="020B0004020202020204" pitchFamily="34" charset="0"/>
              </a:rPr>
              <a:t>Avg Duration 🗣️</a:t>
            </a:r>
          </a:p>
        </xdr:txBody>
      </xdr:sp>
      <xdr:sp macro="" textlink="'Dashboard Pivots'!G6">
        <xdr:nvSpPr>
          <xdr:cNvPr id="47" name="TextBox 46">
            <a:extLst>
              <a:ext uri="{FF2B5EF4-FFF2-40B4-BE49-F238E27FC236}">
                <a16:creationId xmlns:a16="http://schemas.microsoft.com/office/drawing/2014/main" id="{8602AC8B-FFF1-FF97-0B11-838C60750B8B}"/>
              </a:ext>
            </a:extLst>
          </xdr:cNvPr>
          <xdr:cNvSpPr txBox="1"/>
        </xdr:nvSpPr>
        <xdr:spPr>
          <a:xfrm>
            <a:off x="2305050" y="1447800"/>
            <a:ext cx="1493411" cy="859939"/>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rgbClr val="1E3A5F"/>
                </a:solidFill>
                <a:effectLst>
                  <a:outerShdw blurRad="50800" dist="38100" algn="l" rotWithShape="0">
                    <a:prstClr val="black">
                      <a:alpha val="40000"/>
                    </a:prstClr>
                  </a:outerShdw>
                </a:effectLst>
                <a:latin typeface="Aptos Display" panose="020B0004020202020204" pitchFamily="34" charset="0"/>
                <a:ea typeface="Calibri"/>
                <a:cs typeface="Calibri"/>
              </a:rPr>
              <a:t>66</a:t>
            </a:r>
          </a:p>
        </xdr:txBody>
      </xdr:sp>
    </xdr:grpSp>
    <xdr:clientData/>
  </xdr:twoCellAnchor>
  <xdr:twoCellAnchor>
    <xdr:from>
      <xdr:col>3</xdr:col>
      <xdr:colOff>371474</xdr:colOff>
      <xdr:row>13</xdr:row>
      <xdr:rowOff>47625</xdr:rowOff>
    </xdr:from>
    <xdr:to>
      <xdr:col>11</xdr:col>
      <xdr:colOff>561975</xdr:colOff>
      <xdr:row>28</xdr:row>
      <xdr:rowOff>9525</xdr:rowOff>
    </xdr:to>
    <xdr:sp macro="" textlink="">
      <xdr:nvSpPr>
        <xdr:cNvPr id="49" name="Rectangle: Rounded Corners 48">
          <a:extLst>
            <a:ext uri="{FF2B5EF4-FFF2-40B4-BE49-F238E27FC236}">
              <a16:creationId xmlns:a16="http://schemas.microsoft.com/office/drawing/2014/main" id="{E7ACE75A-1B57-E85B-51EB-185CB85B45F3}"/>
            </a:ext>
          </a:extLst>
        </xdr:cNvPr>
        <xdr:cNvSpPr/>
      </xdr:nvSpPr>
      <xdr:spPr>
        <a:xfrm>
          <a:off x="2428874" y="2524125"/>
          <a:ext cx="5067301" cy="2819400"/>
        </a:xfrm>
        <a:prstGeom prst="roundRect">
          <a:avLst>
            <a:gd name="adj" fmla="val 30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590550</xdr:colOff>
      <xdr:row>13</xdr:row>
      <xdr:rowOff>142875</xdr:rowOff>
    </xdr:from>
    <xdr:to>
      <xdr:col>10</xdr:col>
      <xdr:colOff>219075</xdr:colOff>
      <xdr:row>15</xdr:row>
      <xdr:rowOff>95250</xdr:rowOff>
    </xdr:to>
    <xdr:sp macro="" textlink="">
      <xdr:nvSpPr>
        <xdr:cNvPr id="50" name="TextBox 49">
          <a:extLst>
            <a:ext uri="{FF2B5EF4-FFF2-40B4-BE49-F238E27FC236}">
              <a16:creationId xmlns:a16="http://schemas.microsoft.com/office/drawing/2014/main" id="{BD8A8DFC-2C28-2A64-69A8-94DB7AD12CA9}"/>
            </a:ext>
          </a:extLst>
        </xdr:cNvPr>
        <xdr:cNvSpPr txBox="1"/>
      </xdr:nvSpPr>
      <xdr:spPr>
        <a:xfrm>
          <a:off x="2647950" y="2619375"/>
          <a:ext cx="38957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1E3A5F"/>
              </a:solidFill>
              <a:latin typeface="Segoe UI" panose="020B0502040204020203" pitchFamily="34" charset="0"/>
              <a:cs typeface="Segoe UI" panose="020B0502040204020203" pitchFamily="34" charset="0"/>
            </a:rPr>
            <a:t>Monthly Sales Trend</a:t>
          </a:r>
        </a:p>
      </xdr:txBody>
    </xdr:sp>
    <xdr:clientData/>
  </xdr:twoCellAnchor>
  <xdr:twoCellAnchor>
    <xdr:from>
      <xdr:col>3</xdr:col>
      <xdr:colOff>600075</xdr:colOff>
      <xdr:row>14</xdr:row>
      <xdr:rowOff>123825</xdr:rowOff>
    </xdr:from>
    <xdr:to>
      <xdr:col>11</xdr:col>
      <xdr:colOff>238124</xdr:colOff>
      <xdr:row>24</xdr:row>
      <xdr:rowOff>171450</xdr:rowOff>
    </xdr:to>
    <xdr:graphicFrame macro="">
      <xdr:nvGraphicFramePr>
        <xdr:cNvPr id="2" name="Chart 1">
          <a:extLst>
            <a:ext uri="{FF2B5EF4-FFF2-40B4-BE49-F238E27FC236}">
              <a16:creationId xmlns:a16="http://schemas.microsoft.com/office/drawing/2014/main" id="{10C726DD-F1F5-4035-A3B4-BD1A92A21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25</xdr:row>
      <xdr:rowOff>85725</xdr:rowOff>
    </xdr:from>
    <xdr:to>
      <xdr:col>10</xdr:col>
      <xdr:colOff>66675</xdr:colOff>
      <xdr:row>26</xdr:row>
      <xdr:rowOff>180975</xdr:rowOff>
    </xdr:to>
    <xdr:sp macro="" textlink="">
      <xdr:nvSpPr>
        <xdr:cNvPr id="51" name="TextBox 50">
          <a:extLst>
            <a:ext uri="{FF2B5EF4-FFF2-40B4-BE49-F238E27FC236}">
              <a16:creationId xmlns:a16="http://schemas.microsoft.com/office/drawing/2014/main" id="{0224ABD1-DFFB-0D03-F4D2-7E0EAD54E5BA}"/>
            </a:ext>
          </a:extLst>
        </xdr:cNvPr>
        <xdr:cNvSpPr txBox="1"/>
      </xdr:nvSpPr>
      <xdr:spPr>
        <a:xfrm>
          <a:off x="2705100" y="4848225"/>
          <a:ext cx="36861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dk1"/>
              </a:solidFill>
              <a:latin typeface="Segoe UI" panose="020B0502040204020203" pitchFamily="34" charset="0"/>
              <a:ea typeface="+mn-ea"/>
              <a:cs typeface="Segoe UI" panose="020B0502040204020203" pitchFamily="34" charset="0"/>
            </a:rPr>
            <a:t>July recorded the highest sales at 1.07M</a:t>
          </a:r>
        </a:p>
      </xdr:txBody>
    </xdr:sp>
    <xdr:clientData/>
  </xdr:twoCellAnchor>
  <xdr:twoCellAnchor>
    <xdr:from>
      <xdr:col>12</xdr:col>
      <xdr:colOff>552450</xdr:colOff>
      <xdr:row>13</xdr:row>
      <xdr:rowOff>66675</xdr:rowOff>
    </xdr:from>
    <xdr:to>
      <xdr:col>21</xdr:col>
      <xdr:colOff>123825</xdr:colOff>
      <xdr:row>28</xdr:row>
      <xdr:rowOff>0</xdr:rowOff>
    </xdr:to>
    <xdr:sp macro="" textlink="">
      <xdr:nvSpPr>
        <xdr:cNvPr id="52" name="Rectangle: Rounded Corners 51">
          <a:extLst>
            <a:ext uri="{FF2B5EF4-FFF2-40B4-BE49-F238E27FC236}">
              <a16:creationId xmlns:a16="http://schemas.microsoft.com/office/drawing/2014/main" id="{AFB39E27-B687-6A2C-27FA-2E033B6E16F7}"/>
            </a:ext>
          </a:extLst>
        </xdr:cNvPr>
        <xdr:cNvSpPr/>
      </xdr:nvSpPr>
      <xdr:spPr>
        <a:xfrm>
          <a:off x="8096250" y="2543175"/>
          <a:ext cx="5057775" cy="2790825"/>
        </a:xfrm>
        <a:prstGeom prst="roundRect">
          <a:avLst>
            <a:gd name="adj" fmla="val 574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238125</xdr:colOff>
      <xdr:row>13</xdr:row>
      <xdr:rowOff>152400</xdr:rowOff>
    </xdr:from>
    <xdr:to>
      <xdr:col>19</xdr:col>
      <xdr:colOff>600075</xdr:colOff>
      <xdr:row>15</xdr:row>
      <xdr:rowOff>104775</xdr:rowOff>
    </xdr:to>
    <xdr:sp macro="" textlink="">
      <xdr:nvSpPr>
        <xdr:cNvPr id="53" name="TextBox 52">
          <a:extLst>
            <a:ext uri="{FF2B5EF4-FFF2-40B4-BE49-F238E27FC236}">
              <a16:creationId xmlns:a16="http://schemas.microsoft.com/office/drawing/2014/main" id="{EE0D6573-3998-E0A6-3039-7E0535061905}"/>
            </a:ext>
          </a:extLst>
        </xdr:cNvPr>
        <xdr:cNvSpPr txBox="1"/>
      </xdr:nvSpPr>
      <xdr:spPr>
        <a:xfrm>
          <a:off x="8391525" y="2628900"/>
          <a:ext cx="401955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1E3A5F"/>
              </a:solidFill>
              <a:latin typeface="Segoe UI" panose="020B0502040204020203" pitchFamily="34" charset="0"/>
              <a:ea typeface="+mn-ea"/>
              <a:cs typeface="Segoe UI" panose="020B0502040204020203" pitchFamily="34" charset="0"/>
            </a:rPr>
            <a:t>Total Calls vs Closed Sales</a:t>
          </a:r>
        </a:p>
      </xdr:txBody>
    </xdr:sp>
    <xdr:clientData/>
  </xdr:twoCellAnchor>
  <xdr:twoCellAnchor>
    <xdr:from>
      <xdr:col>13</xdr:col>
      <xdr:colOff>209550</xdr:colOff>
      <xdr:row>15</xdr:row>
      <xdr:rowOff>142875</xdr:rowOff>
    </xdr:from>
    <xdr:to>
      <xdr:col>20</xdr:col>
      <xdr:colOff>447675</xdr:colOff>
      <xdr:row>27</xdr:row>
      <xdr:rowOff>104775</xdr:rowOff>
    </xdr:to>
    <xdr:graphicFrame macro="">
      <xdr:nvGraphicFramePr>
        <xdr:cNvPr id="4" name="Chart 3">
          <a:extLst>
            <a:ext uri="{FF2B5EF4-FFF2-40B4-BE49-F238E27FC236}">
              <a16:creationId xmlns:a16="http://schemas.microsoft.com/office/drawing/2014/main" id="{CC96E0E6-56F7-43A9-A624-89C5F1CC0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380999</xdr:colOff>
      <xdr:row>29</xdr:row>
      <xdr:rowOff>47625</xdr:rowOff>
    </xdr:from>
    <xdr:to>
      <xdr:col>11</xdr:col>
      <xdr:colOff>571500</xdr:colOff>
      <xdr:row>44</xdr:row>
      <xdr:rowOff>9525</xdr:rowOff>
    </xdr:to>
    <xdr:sp macro="" textlink="">
      <xdr:nvSpPr>
        <xdr:cNvPr id="54" name="Rectangle: Rounded Corners 53">
          <a:extLst>
            <a:ext uri="{FF2B5EF4-FFF2-40B4-BE49-F238E27FC236}">
              <a16:creationId xmlns:a16="http://schemas.microsoft.com/office/drawing/2014/main" id="{74A25796-AD37-4704-A133-632BDA9224DD}"/>
            </a:ext>
          </a:extLst>
        </xdr:cNvPr>
        <xdr:cNvSpPr/>
      </xdr:nvSpPr>
      <xdr:spPr>
        <a:xfrm>
          <a:off x="2438399" y="5572125"/>
          <a:ext cx="5067301" cy="2819400"/>
        </a:xfrm>
        <a:prstGeom prst="roundRect">
          <a:avLst>
            <a:gd name="adj" fmla="val 30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133350</xdr:colOff>
      <xdr:row>31</xdr:row>
      <xdr:rowOff>104774</xdr:rowOff>
    </xdr:from>
    <xdr:to>
      <xdr:col>11</xdr:col>
      <xdr:colOff>438150</xdr:colOff>
      <xdr:row>43</xdr:row>
      <xdr:rowOff>114299</xdr:rowOff>
    </xdr:to>
    <xdr:graphicFrame macro="">
      <xdr:nvGraphicFramePr>
        <xdr:cNvPr id="3" name="Chart 2">
          <a:extLst>
            <a:ext uri="{FF2B5EF4-FFF2-40B4-BE49-F238E27FC236}">
              <a16:creationId xmlns:a16="http://schemas.microsoft.com/office/drawing/2014/main" id="{0212557E-3656-422A-8854-FE898DBA1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xdr:colOff>
      <xdr:row>29</xdr:row>
      <xdr:rowOff>114300</xdr:rowOff>
    </xdr:from>
    <xdr:to>
      <xdr:col>11</xdr:col>
      <xdr:colOff>228600</xdr:colOff>
      <xdr:row>31</xdr:row>
      <xdr:rowOff>114300</xdr:rowOff>
    </xdr:to>
    <xdr:sp macro="" textlink="">
      <xdr:nvSpPr>
        <xdr:cNvPr id="55" name="TextBox 54">
          <a:extLst>
            <a:ext uri="{FF2B5EF4-FFF2-40B4-BE49-F238E27FC236}">
              <a16:creationId xmlns:a16="http://schemas.microsoft.com/office/drawing/2014/main" id="{C3AA4F61-2C3E-49EE-00CD-4A3EC33E2BC4}"/>
            </a:ext>
          </a:extLst>
        </xdr:cNvPr>
        <xdr:cNvSpPr txBox="1"/>
      </xdr:nvSpPr>
      <xdr:spPr>
        <a:xfrm>
          <a:off x="2705100" y="5638800"/>
          <a:ext cx="4457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rgbClr val="1E3A5F"/>
              </a:solidFill>
              <a:latin typeface="Segoe UI" panose="020B0502040204020203" pitchFamily="34" charset="0"/>
              <a:ea typeface="+mn-ea"/>
              <a:cs typeface="Segoe UI" panose="020B0502040204020203" pitchFamily="34" charset="0"/>
            </a:rPr>
            <a:t>Conversion Rate Trend</a:t>
          </a:r>
        </a:p>
      </xdr:txBody>
    </xdr:sp>
    <xdr:clientData/>
  </xdr:twoCellAnchor>
  <xdr:twoCellAnchor>
    <xdr:from>
      <xdr:col>12</xdr:col>
      <xdr:colOff>609599</xdr:colOff>
      <xdr:row>29</xdr:row>
      <xdr:rowOff>76200</xdr:rowOff>
    </xdr:from>
    <xdr:to>
      <xdr:col>21</xdr:col>
      <xdr:colOff>190500</xdr:colOff>
      <xdr:row>44</xdr:row>
      <xdr:rowOff>38100</xdr:rowOff>
    </xdr:to>
    <xdr:sp macro="" textlink="">
      <xdr:nvSpPr>
        <xdr:cNvPr id="56" name="Rectangle: Rounded Corners 55">
          <a:extLst>
            <a:ext uri="{FF2B5EF4-FFF2-40B4-BE49-F238E27FC236}">
              <a16:creationId xmlns:a16="http://schemas.microsoft.com/office/drawing/2014/main" id="{4AF6D539-C9CA-4360-B025-BCEAF5CB66FA}"/>
            </a:ext>
          </a:extLst>
        </xdr:cNvPr>
        <xdr:cNvSpPr/>
      </xdr:nvSpPr>
      <xdr:spPr>
        <a:xfrm>
          <a:off x="8153399" y="5600700"/>
          <a:ext cx="5067301" cy="2819400"/>
        </a:xfrm>
        <a:prstGeom prst="roundRect">
          <a:avLst>
            <a:gd name="adj" fmla="val 30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285750</xdr:colOff>
      <xdr:row>31</xdr:row>
      <xdr:rowOff>161925</xdr:rowOff>
    </xdr:from>
    <xdr:to>
      <xdr:col>20</xdr:col>
      <xdr:colOff>590550</xdr:colOff>
      <xdr:row>42</xdr:row>
      <xdr:rowOff>95250</xdr:rowOff>
    </xdr:to>
    <xdr:graphicFrame macro="">
      <xdr:nvGraphicFramePr>
        <xdr:cNvPr id="65" name="Chart 64">
          <a:extLst>
            <a:ext uri="{FF2B5EF4-FFF2-40B4-BE49-F238E27FC236}">
              <a16:creationId xmlns:a16="http://schemas.microsoft.com/office/drawing/2014/main" id="{191AA3FB-F5DB-4EDC-AC6F-DB9060350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200025</xdr:colOff>
      <xdr:row>30</xdr:row>
      <xdr:rowOff>9525</xdr:rowOff>
    </xdr:from>
    <xdr:to>
      <xdr:col>20</xdr:col>
      <xdr:colOff>485775</xdr:colOff>
      <xdr:row>32</xdr:row>
      <xdr:rowOff>19050</xdr:rowOff>
    </xdr:to>
    <xdr:sp macro="" textlink="">
      <xdr:nvSpPr>
        <xdr:cNvPr id="66" name="TextBox 65">
          <a:extLst>
            <a:ext uri="{FF2B5EF4-FFF2-40B4-BE49-F238E27FC236}">
              <a16:creationId xmlns:a16="http://schemas.microsoft.com/office/drawing/2014/main" id="{ABA3478B-F98C-D28B-92E3-27ECBC33E9CF}"/>
            </a:ext>
          </a:extLst>
        </xdr:cNvPr>
        <xdr:cNvSpPr txBox="1"/>
      </xdr:nvSpPr>
      <xdr:spPr>
        <a:xfrm>
          <a:off x="8353425" y="5724525"/>
          <a:ext cx="4552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rgbClr val="1E3A5F"/>
              </a:solidFill>
              <a:latin typeface="Segoe UI" panose="020B0502040204020203" pitchFamily="34" charset="0"/>
              <a:ea typeface="+mn-ea"/>
              <a:cs typeface="Segoe UI" panose="020B0502040204020203" pitchFamily="34" charset="0"/>
            </a:rPr>
            <a:t>Top Revenue Generating Services</a:t>
          </a:r>
        </a:p>
      </xdr:txBody>
    </xdr:sp>
    <xdr:clientData/>
  </xdr:twoCellAnchor>
  <xdr:twoCellAnchor>
    <xdr:from>
      <xdr:col>13</xdr:col>
      <xdr:colOff>180975</xdr:colOff>
      <xdr:row>42</xdr:row>
      <xdr:rowOff>114300</xdr:rowOff>
    </xdr:from>
    <xdr:to>
      <xdr:col>20</xdr:col>
      <xdr:colOff>600075</xdr:colOff>
      <xdr:row>43</xdr:row>
      <xdr:rowOff>180975</xdr:rowOff>
    </xdr:to>
    <xdr:sp macro="" textlink="">
      <xdr:nvSpPr>
        <xdr:cNvPr id="67" name="TextBox 66">
          <a:extLst>
            <a:ext uri="{FF2B5EF4-FFF2-40B4-BE49-F238E27FC236}">
              <a16:creationId xmlns:a16="http://schemas.microsoft.com/office/drawing/2014/main" id="{716CCC15-C508-00CA-3E58-62E5EBFD2115}"/>
            </a:ext>
          </a:extLst>
        </xdr:cNvPr>
        <xdr:cNvSpPr txBox="1"/>
      </xdr:nvSpPr>
      <xdr:spPr>
        <a:xfrm>
          <a:off x="8334375" y="8115300"/>
          <a:ext cx="4686300" cy="2571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latin typeface="Segoe UI" panose="020B0502040204020203" pitchFamily="34" charset="0"/>
              <a:ea typeface="+mn-ea"/>
              <a:cs typeface="Segoe UI" panose="020B0502040204020203" pitchFamily="34" charset="0"/>
            </a:rPr>
            <a:t>Video Service contributes the highest revenue at ₹22.57L</a:t>
          </a:r>
          <a:r>
            <a:rPr lang="en-IN" sz="1100" b="0" i="0">
              <a:solidFill>
                <a:schemeClr val="dk1"/>
              </a:solidFill>
              <a:effectLst/>
              <a:latin typeface="+mn-lt"/>
              <a:ea typeface="+mn-ea"/>
              <a:cs typeface="+mn-cs"/>
            </a:rPr>
            <a:t>.</a:t>
          </a:r>
        </a:p>
        <a:p>
          <a:endParaRPr lang="en-IN" sz="1100"/>
        </a:p>
      </xdr:txBody>
    </xdr:sp>
    <xdr:clientData/>
  </xdr:twoCellAnchor>
  <xdr:twoCellAnchor>
    <xdr:from>
      <xdr:col>0</xdr:col>
      <xdr:colOff>95250</xdr:colOff>
      <xdr:row>1</xdr:row>
      <xdr:rowOff>142875</xdr:rowOff>
    </xdr:from>
    <xdr:to>
      <xdr:col>2</xdr:col>
      <xdr:colOff>219075</xdr:colOff>
      <xdr:row>14</xdr:row>
      <xdr:rowOff>57150</xdr:rowOff>
    </xdr:to>
    <xdr:sp macro="" textlink="">
      <xdr:nvSpPr>
        <xdr:cNvPr id="68" name="Rectangle: Rounded Corners 67">
          <a:extLst>
            <a:ext uri="{FF2B5EF4-FFF2-40B4-BE49-F238E27FC236}">
              <a16:creationId xmlns:a16="http://schemas.microsoft.com/office/drawing/2014/main" id="{7EDB55CF-15DF-CEAB-E462-51CA5590C17D}"/>
            </a:ext>
          </a:extLst>
        </xdr:cNvPr>
        <xdr:cNvSpPr/>
      </xdr:nvSpPr>
      <xdr:spPr>
        <a:xfrm>
          <a:off x="95250" y="333375"/>
          <a:ext cx="1885950" cy="2390775"/>
        </a:xfrm>
        <a:prstGeom prst="roundRect">
          <a:avLst>
            <a:gd name="adj" fmla="val 454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152400</xdr:colOff>
      <xdr:row>4</xdr:row>
      <xdr:rowOff>133351</xdr:rowOff>
    </xdr:from>
    <xdr:to>
      <xdr:col>2</xdr:col>
      <xdr:colOff>114300</xdr:colOff>
      <xdr:row>13</xdr:row>
      <xdr:rowOff>76200</xdr:rowOff>
    </xdr:to>
    <mc:AlternateContent xmlns:mc="http://schemas.openxmlformats.org/markup-compatibility/2006" xmlns:a14="http://schemas.microsoft.com/office/drawing/2010/main">
      <mc:Choice Requires="a14">
        <xdr:graphicFrame macro="">
          <xdr:nvGraphicFramePr>
            <xdr:cNvPr id="6" name="Select Month">
              <a:extLst>
                <a:ext uri="{FF2B5EF4-FFF2-40B4-BE49-F238E27FC236}">
                  <a16:creationId xmlns:a16="http://schemas.microsoft.com/office/drawing/2014/main" id="{EE10D478-E75E-4119-A50D-0312033718BB}"/>
                </a:ext>
              </a:extLst>
            </xdr:cNvPr>
            <xdr:cNvGraphicFramePr/>
          </xdr:nvGraphicFramePr>
          <xdr:xfrm>
            <a:off x="0" y="0"/>
            <a:ext cx="0" cy="0"/>
          </xdr:xfrm>
          <a:graphic>
            <a:graphicData uri="http://schemas.microsoft.com/office/drawing/2010/slicer">
              <sle:slicer xmlns:sle="http://schemas.microsoft.com/office/drawing/2010/slicer" name="Select Month"/>
            </a:graphicData>
          </a:graphic>
        </xdr:graphicFrame>
      </mc:Choice>
      <mc:Fallback xmlns="">
        <xdr:sp macro="" textlink="">
          <xdr:nvSpPr>
            <xdr:cNvPr id="0" name=""/>
            <xdr:cNvSpPr>
              <a:spLocks noTextEdit="1"/>
            </xdr:cNvSpPr>
          </xdr:nvSpPr>
          <xdr:spPr>
            <a:xfrm>
              <a:off x="152400" y="895351"/>
              <a:ext cx="1724025" cy="1657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2</xdr:row>
      <xdr:rowOff>123826</xdr:rowOff>
    </xdr:from>
    <xdr:to>
      <xdr:col>2</xdr:col>
      <xdr:colOff>19050</xdr:colOff>
      <xdr:row>4</xdr:row>
      <xdr:rowOff>123826</xdr:rowOff>
    </xdr:to>
    <xdr:sp macro="" textlink="">
      <xdr:nvSpPr>
        <xdr:cNvPr id="69" name="TextBox 68">
          <a:extLst>
            <a:ext uri="{FF2B5EF4-FFF2-40B4-BE49-F238E27FC236}">
              <a16:creationId xmlns:a16="http://schemas.microsoft.com/office/drawing/2014/main" id="{965B2BCE-00D6-8B40-5DDB-06488663EC56}"/>
            </a:ext>
          </a:extLst>
        </xdr:cNvPr>
        <xdr:cNvSpPr txBox="1"/>
      </xdr:nvSpPr>
      <xdr:spPr>
        <a:xfrm>
          <a:off x="209550" y="504826"/>
          <a:ext cx="157162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latin typeface="Aptos Display" panose="020B0004020202020204" pitchFamily="34" charset="0"/>
            </a:rPr>
            <a:t>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1123950</xdr:colOff>
      <xdr:row>11</xdr:row>
      <xdr:rowOff>52387</xdr:rowOff>
    </xdr:from>
    <xdr:to>
      <xdr:col>10</xdr:col>
      <xdr:colOff>466725</xdr:colOff>
      <xdr:row>25</xdr:row>
      <xdr:rowOff>128587</xdr:rowOff>
    </xdr:to>
    <xdr:graphicFrame macro="">
      <xdr:nvGraphicFramePr>
        <xdr:cNvPr id="2" name="Chart 1">
          <a:extLst>
            <a:ext uri="{FF2B5EF4-FFF2-40B4-BE49-F238E27FC236}">
              <a16:creationId xmlns:a16="http://schemas.microsoft.com/office/drawing/2014/main" id="{815EC2F8-FE5C-F790-5B24-B14DCD19B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1028700</xdr:colOff>
      <xdr:row>28</xdr:row>
      <xdr:rowOff>100012</xdr:rowOff>
    </xdr:from>
    <xdr:to>
      <xdr:col>10</xdr:col>
      <xdr:colOff>371475</xdr:colOff>
      <xdr:row>42</xdr:row>
      <xdr:rowOff>176212</xdr:rowOff>
    </xdr:to>
    <xdr:graphicFrame macro="">
      <xdr:nvGraphicFramePr>
        <xdr:cNvPr id="3" name="Chart 2">
          <a:extLst>
            <a:ext uri="{FF2B5EF4-FFF2-40B4-BE49-F238E27FC236}">
              <a16:creationId xmlns:a16="http://schemas.microsoft.com/office/drawing/2014/main" id="{BA133228-E15E-EF9D-5391-DA499055B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523875</xdr:colOff>
      <xdr:row>42</xdr:row>
      <xdr:rowOff>176212</xdr:rowOff>
    </xdr:from>
    <xdr:to>
      <xdr:col>15</xdr:col>
      <xdr:colOff>361950</xdr:colOff>
      <xdr:row>57</xdr:row>
      <xdr:rowOff>61912</xdr:rowOff>
    </xdr:to>
    <xdr:graphicFrame macro="">
      <xdr:nvGraphicFramePr>
        <xdr:cNvPr id="4" name="Chart 3">
          <a:extLst>
            <a:ext uri="{FF2B5EF4-FFF2-40B4-BE49-F238E27FC236}">
              <a16:creationId xmlns:a16="http://schemas.microsoft.com/office/drawing/2014/main" id="{251A7E69-2270-BF18-C56B-3EA4DE772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438150</xdr:colOff>
      <xdr:row>77</xdr:row>
      <xdr:rowOff>180975</xdr:rowOff>
    </xdr:from>
    <xdr:to>
      <xdr:col>18</xdr:col>
      <xdr:colOff>438150</xdr:colOff>
      <xdr:row>91</xdr:row>
      <xdr:rowOff>38100</xdr:rowOff>
    </xdr:to>
    <mc:AlternateContent xmlns:mc="http://schemas.openxmlformats.org/markup-compatibility/2006" xmlns:a14="http://schemas.microsoft.com/office/drawing/2010/main">
      <mc:Choice Requires="a14">
        <xdr:graphicFrame macro="">
          <xdr:nvGraphicFramePr>
            <xdr:cNvPr id="6" name="Month Name">
              <a:extLst>
                <a:ext uri="{FF2B5EF4-FFF2-40B4-BE49-F238E27FC236}">
                  <a16:creationId xmlns:a16="http://schemas.microsoft.com/office/drawing/2014/main" id="{1D7B009D-5BA2-32C1-8816-E7B5D20FA84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3620750" y="14849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63</xdr:row>
      <xdr:rowOff>0</xdr:rowOff>
    </xdr:from>
    <xdr:to>
      <xdr:col>11</xdr:col>
      <xdr:colOff>285750</xdr:colOff>
      <xdr:row>77</xdr:row>
      <xdr:rowOff>76200</xdr:rowOff>
    </xdr:to>
    <xdr:graphicFrame macro="">
      <xdr:nvGraphicFramePr>
        <xdr:cNvPr id="5" name="Chart 4">
          <a:extLst>
            <a:ext uri="{FF2B5EF4-FFF2-40B4-BE49-F238E27FC236}">
              <a16:creationId xmlns:a16="http://schemas.microsoft.com/office/drawing/2014/main" id="{971F3E7B-4D0D-485B-8FC7-44ADA7BD3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266700</xdr:colOff>
      <xdr:row>136</xdr:row>
      <xdr:rowOff>52387</xdr:rowOff>
    </xdr:from>
    <xdr:to>
      <xdr:col>11</xdr:col>
      <xdr:colOff>352425</xdr:colOff>
      <xdr:row>150</xdr:row>
      <xdr:rowOff>119062</xdr:rowOff>
    </xdr:to>
    <xdr:graphicFrame macro="">
      <xdr:nvGraphicFramePr>
        <xdr:cNvPr id="7" name="Chart 6">
          <a:extLst>
            <a:ext uri="{FF2B5EF4-FFF2-40B4-BE49-F238E27FC236}">
              <a16:creationId xmlns:a16="http://schemas.microsoft.com/office/drawing/2014/main" id="{41279C72-65D8-CB81-C390-8828B5683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485775</xdr:colOff>
      <xdr:row>0</xdr:row>
      <xdr:rowOff>0</xdr:rowOff>
    </xdr:from>
    <xdr:to>
      <xdr:col>19</xdr:col>
      <xdr:colOff>476250</xdr:colOff>
      <xdr:row>14</xdr:row>
      <xdr:rowOff>76200</xdr:rowOff>
    </xdr:to>
    <xdr:graphicFrame macro="">
      <xdr:nvGraphicFramePr>
        <xdr:cNvPr id="2" name="Chart 1">
          <a:extLst>
            <a:ext uri="{FF2B5EF4-FFF2-40B4-BE49-F238E27FC236}">
              <a16:creationId xmlns:a16="http://schemas.microsoft.com/office/drawing/2014/main" id="{0BDBEE97-93F0-E0D0-87AE-A74D0116B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247650</xdr:colOff>
      <xdr:row>16</xdr:row>
      <xdr:rowOff>138112</xdr:rowOff>
    </xdr:from>
    <xdr:to>
      <xdr:col>17</xdr:col>
      <xdr:colOff>19050</xdr:colOff>
      <xdr:row>31</xdr:row>
      <xdr:rowOff>23812</xdr:rowOff>
    </xdr:to>
    <xdr:graphicFrame macro="">
      <xdr:nvGraphicFramePr>
        <xdr:cNvPr id="3" name="Chart 2">
          <a:extLst>
            <a:ext uri="{FF2B5EF4-FFF2-40B4-BE49-F238E27FC236}">
              <a16:creationId xmlns:a16="http://schemas.microsoft.com/office/drawing/2014/main" id="{EF0C3B65-05C9-7470-1F78-4D1F659C0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9523</xdr:colOff>
      <xdr:row>0</xdr:row>
      <xdr:rowOff>0</xdr:rowOff>
    </xdr:from>
    <xdr:to>
      <xdr:col>4</xdr:col>
      <xdr:colOff>38099</xdr:colOff>
      <xdr:row>37</xdr:row>
      <xdr:rowOff>57150</xdr:rowOff>
    </xdr:to>
    <xdr:sp macro="" textlink="">
      <xdr:nvSpPr>
        <xdr:cNvPr id="3" name="Rectangle 2">
          <a:extLst>
            <a:ext uri="{FF2B5EF4-FFF2-40B4-BE49-F238E27FC236}">
              <a16:creationId xmlns:a16="http://schemas.microsoft.com/office/drawing/2014/main" id="{78DA9DD6-BFCC-BA44-ACB6-AB00C27676B2}"/>
            </a:ext>
          </a:extLst>
        </xdr:cNvPr>
        <xdr:cNvSpPr/>
      </xdr:nvSpPr>
      <xdr:spPr>
        <a:xfrm>
          <a:off x="9523" y="0"/>
          <a:ext cx="2514601" cy="7105650"/>
        </a:xfrm>
        <a:prstGeom prst="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19049</xdr:colOff>
      <xdr:row>0</xdr:row>
      <xdr:rowOff>0</xdr:rowOff>
    </xdr:from>
    <xdr:to>
      <xdr:col>27</xdr:col>
      <xdr:colOff>9525</xdr:colOff>
      <xdr:row>37</xdr:row>
      <xdr:rowOff>57150</xdr:rowOff>
    </xdr:to>
    <xdr:sp macro="" textlink="">
      <xdr:nvSpPr>
        <xdr:cNvPr id="4" name="Rectangle 3">
          <a:extLst>
            <a:ext uri="{FF2B5EF4-FFF2-40B4-BE49-F238E27FC236}">
              <a16:creationId xmlns:a16="http://schemas.microsoft.com/office/drawing/2014/main" id="{E5CF69C0-9B23-4ADB-92C9-D1577072D40C}"/>
            </a:ext>
          </a:extLst>
        </xdr:cNvPr>
        <xdr:cNvSpPr/>
      </xdr:nvSpPr>
      <xdr:spPr>
        <a:xfrm>
          <a:off x="2505074" y="0"/>
          <a:ext cx="14011276" cy="7105650"/>
        </a:xfrm>
        <a:prstGeom prst="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95249</xdr:colOff>
      <xdr:row>5</xdr:row>
      <xdr:rowOff>38100</xdr:rowOff>
    </xdr:from>
    <xdr:to>
      <xdr:col>13</xdr:col>
      <xdr:colOff>9524</xdr:colOff>
      <xdr:row>19</xdr:row>
      <xdr:rowOff>114300</xdr:rowOff>
    </xdr:to>
    <xdr:graphicFrame macro="">
      <xdr:nvGraphicFramePr>
        <xdr:cNvPr id="6" name="Chart 5">
          <a:extLst>
            <a:ext uri="{FF2B5EF4-FFF2-40B4-BE49-F238E27FC236}">
              <a16:creationId xmlns:a16="http://schemas.microsoft.com/office/drawing/2014/main" id="{45397E99-0DE8-41C2-AE5B-496D02EF3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361950</xdr:colOff>
      <xdr:row>5</xdr:row>
      <xdr:rowOff>9525</xdr:rowOff>
    </xdr:from>
    <xdr:to>
      <xdr:col>22</xdr:col>
      <xdr:colOff>57150</xdr:colOff>
      <xdr:row>19</xdr:row>
      <xdr:rowOff>85725</xdr:rowOff>
    </xdr:to>
    <xdr:graphicFrame macro="">
      <xdr:nvGraphicFramePr>
        <xdr:cNvPr id="2" name="Chart 1">
          <a:extLst>
            <a:ext uri="{FF2B5EF4-FFF2-40B4-BE49-F238E27FC236}">
              <a16:creationId xmlns:a16="http://schemas.microsoft.com/office/drawing/2014/main" id="{A66E1EBE-C17B-4D9B-9F11-1EF60E037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314323</xdr:colOff>
      <xdr:row>5</xdr:row>
      <xdr:rowOff>38100</xdr:rowOff>
    </xdr:from>
    <xdr:to>
      <xdr:col>3</xdr:col>
      <xdr:colOff>304799</xdr:colOff>
      <xdr:row>14</xdr:row>
      <xdr:rowOff>152400</xdr:rowOff>
    </xdr:to>
    <mc:AlternateContent xmlns:mc="http://schemas.openxmlformats.org/markup-compatibility/2006" xmlns:a14="http://schemas.microsoft.com/office/drawing/2010/main">
      <mc:Choice Requires="a14">
        <xdr:graphicFrame macro="">
          <xdr:nvGraphicFramePr>
            <xdr:cNvPr id="13" name="Month Name 2">
              <a:extLst>
                <a:ext uri="{FF2B5EF4-FFF2-40B4-BE49-F238E27FC236}">
                  <a16:creationId xmlns:a16="http://schemas.microsoft.com/office/drawing/2014/main" id="{92314A5B-CE00-49A5-9D53-9B5AFF869DD6}"/>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504823" y="990600"/>
              <a:ext cx="1676401"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4050928" backgroundQuery="1" createdVersion="8" refreshedVersion="8" minRefreshableVersion="3" recordCount="0" supportSubquery="1" supportAdvancedDrill="1" xr:uid="{9FB46EDC-E3BE-4557-B2E9-F261EA6B33C5}">
  <cacheSource type="external" connectionId="14"/>
  <cacheFields count="2">
    <cacheField name="[Dim_Date].[Month Name].[Month Name]" caption="Month Name" numFmtId="0" hierarchy="8" level="1">
      <sharedItems count="2">
        <s v="June"/>
        <s v="July"/>
      </sharedItems>
    </cacheField>
    <cacheField name="[Measures].[Average of DurationSeconds]" caption="Average of DurationSeconds" numFmtId="0" hierarchy="44" level="32767"/>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oneField="1">
      <fieldsUsage count="1">
        <fieldUsage x="1"/>
      </fieldsUsage>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4398151" backgroundQuery="1" createdVersion="8" refreshedVersion="8" minRefreshableVersion="3" recordCount="0" supportSubquery="1" supportAdvancedDrill="1" xr:uid="{B3FA44CA-ADB0-4708-8A48-69388439EAB8}">
  <cacheSource type="external" connectionId="14"/>
  <cacheFields count="6">
    <cacheField name="[Measures].[Sum of Sales Amount]" caption="Sum of Sales Amount" numFmtId="0" hierarchy="38" level="32767"/>
    <cacheField name="[Measures].[Total Calls]" caption="Total Calls" numFmtId="0" hierarchy="50" level="32767"/>
    <cacheField name="[Measures].[Closed Sales]" caption="Closed Sales" numFmtId="0" hierarchy="51" level="32767"/>
    <cacheField name="[Measures].[Conversion Rate]" caption="Conversion Rate" numFmtId="0" hierarchy="52" level="32767"/>
    <cacheField name="[Measures].[Average of DurationSeconds]" caption="Average of DurationSeconds" numFmtId="0" hierarchy="44" level="32767"/>
    <cacheField name="[Dim_Date].[Month Name].[Month Name]" caption="Month Name" numFmtId="0" hierarchy="8" level="1">
      <sharedItems containsSemiMixedTypes="0" containsNonDate="0" containsString="0"/>
    </cacheField>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oneField="1">
      <fieldsUsage count="1">
        <fieldUsage x="0"/>
      </fieldsUsage>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oneField="1">
      <fieldsUsage count="1">
        <fieldUsage x="4"/>
      </fieldsUsage>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oneField="1">
      <fieldsUsage count="1">
        <fieldUsage x="1"/>
      </fieldsUsage>
    </cacheHierarchy>
    <cacheHierarchy uniqueName="[Measures].[Closed Sales]" caption="Closed Sales" measure="1" displayFolder="" measureGroup="Fact_Calls" count="0" oneField="1">
      <fieldsUsage count="1">
        <fieldUsage x="2"/>
      </fieldsUsage>
    </cacheHierarchy>
    <cacheHierarchy uniqueName="[Measures].[Conversion Rate]" caption="Conversion Rate" measure="1" displayFolder="" measureGroup="Fact_Calls" count="0" oneField="1">
      <fieldsUsage count="1">
        <fieldUsage x="3"/>
      </fieldsUsage>
    </cacheHierarchy>
    <cacheHierarchy uniqueName="[Measures].[Total Sales]" caption="Total Sales" measure="1" displayFolder="" measureGroup="Fact_Calls" count="0"/>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4745367" backgroundQuery="1" createdVersion="8" refreshedVersion="8" minRefreshableVersion="3" recordCount="0" supportSubquery="1" supportAdvancedDrill="1" xr:uid="{327D6AF5-D541-4F49-9E0D-E9A8F30B716C}">
  <cacheSource type="external" connectionId="14"/>
  <cacheFields count="2">
    <cacheField name="[Measures].[Sum of Sales Amount]" caption="Sum of Sales Amount" numFmtId="0" hierarchy="38" level="32767"/>
    <cacheField name="[Dim_Date].[Month Name].[Month Name]" caption="Month Name" numFmtId="0" hierarchy="8" level="1">
      <sharedItems count="3">
        <s v="June"/>
        <s v="July"/>
        <s v="March" u="1"/>
      </sharedItems>
    </cacheField>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oneField="1">
      <fieldsUsage count="1">
        <fieldUsage x="0"/>
      </fieldsUsage>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509259" backgroundQuery="1" createdVersion="8" refreshedVersion="8" minRefreshableVersion="3" recordCount="0" supportSubquery="1" supportAdvancedDrill="1" xr:uid="{7B949A78-478B-4D56-BD4F-3AA4EE7A5B73}">
  <cacheSource type="external" connectionId="14"/>
  <cacheFields count="2">
    <cacheField name="[Dim_Date].[Month Name].[Month Name]" caption="Month Name" numFmtId="0" hierarchy="8" level="1">
      <sharedItems count="2">
        <s v="June"/>
        <s v="July"/>
      </sharedItems>
    </cacheField>
    <cacheField name="[Measures].[Conversion Rate]" caption="Conversion Rate" numFmtId="0" hierarchy="52" level="32767"/>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oneField="1">
      <fieldsUsage count="1">
        <fieldUsage x="1"/>
      </fieldsUsage>
    </cacheHierarchy>
    <cacheHierarchy uniqueName="[Measures].[Total Sales]" caption="Total Sales" measure="1" displayFolder="" measureGroup="Fact_Calls" count="0"/>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5439813" backgroundQuery="1" createdVersion="8" refreshedVersion="8" minRefreshableVersion="3" recordCount="0" supportSubquery="1" supportAdvancedDrill="1" xr:uid="{E9E5B411-6A51-451E-9F38-0382F6DE68B7}">
  <cacheSource type="external" connectionId="14"/>
  <cacheFields count="3">
    <cacheField name="[Dim_Date].[Month Name].[Month Name]" caption="Month Name" numFmtId="0" hierarchy="8" level="1">
      <sharedItems count="2">
        <s v="June"/>
        <s v="July"/>
      </sharedItems>
    </cacheField>
    <cacheField name="[Measures].[Total Calls]" caption="Total Calls" numFmtId="0" hierarchy="50" level="32767"/>
    <cacheField name="[Measures].[Total Sales]" caption="Total Sales" numFmtId="0" hierarchy="53" level="32767"/>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oneField="1">
      <fieldsUsage count="1">
        <fieldUsage x="1"/>
      </fieldsUsage>
    </cacheHierarchy>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oneField="1">
      <fieldsUsage count="1">
        <fieldUsage x="2"/>
      </fieldsUsage>
    </cacheHierarchy>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5902775" backgroundQuery="1" createdVersion="8" refreshedVersion="8" minRefreshableVersion="3" recordCount="0" supportSubquery="1" supportAdvancedDrill="1" xr:uid="{FB66BDD9-34EC-47A6-B17F-847C042AF3E1}">
  <cacheSource type="external" connectionId="14"/>
  <cacheFields count="4">
    <cacheField name="[Measures].[Requirement Sales]" caption="Requirement Sales" numFmtId="0" hierarchy="54" level="32767"/>
    <cacheField name="[Dim_Tags].[Category].[Category]" caption="Category" numFmtId="0" hierarchy="19" level="1">
      <sharedItems containsSemiMixedTypes="0" containsNonDate="0" containsString="0"/>
    </cacheField>
    <cacheField name="[Dim_Tags].[Sub Category].[Sub Category]" caption="Sub Category" numFmtId="0" hierarchy="20" level="1">
      <sharedItems count="3">
        <s v="High Value"/>
        <s v="New Lead"/>
        <s v="Premium"/>
      </sharedItems>
    </cacheField>
    <cacheField name="[Dim_Date].[Month Name].[Month Name]" caption="Month Name" numFmtId="0" hierarchy="8" level="1">
      <sharedItems containsSemiMixedTypes="0" containsNonDate="0" containsString="0"/>
    </cacheField>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2" memberValueDatatype="130" unbalanced="0">
      <fieldsUsage count="2">
        <fieldUsage x="-1"/>
        <fieldUsage x="1"/>
      </fieldsUsage>
    </cacheHierarchy>
    <cacheHierarchy uniqueName="[Dim_Tags].[Sub Category]" caption="Sub Category" attribute="1" defaultMemberUniqueName="[Dim_Tags].[Sub Category].[All]" allUniqueName="[Dim_Tags].[Sub Category].[All]" dimensionUniqueName="[Dim_Tags]" displayFolder="" count="2" memberValueDatatype="130" unbalanced="0">
      <fieldsUsage count="2">
        <fieldUsage x="-1"/>
        <fieldUsage x="2"/>
      </fieldsUsage>
    </cacheHierarchy>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cacheHierarchy uniqueName="[Measures].[Requirement Sales]" caption="Requirement Sales" measure="1" displayFolder="" measureGroup="Fact_Calls" count="0" oneField="1">
      <fieldsUsage count="1">
        <fieldUsage x="0"/>
      </fieldsUsage>
    </cacheHierarchy>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6249998" backgroundQuery="1" createdVersion="8" refreshedVersion="8" minRefreshableVersion="3" recordCount="0" supportSubquery="1" supportAdvancedDrill="1" xr:uid="{0F82FEAC-D413-4F33-B91F-28A2BBC51514}">
  <cacheSource type="external" connectionId="14"/>
  <cacheFields count="6">
    <cacheField name="[Dim_Date].[Month Name].[Month Name]" caption="Month Name" numFmtId="0" hierarchy="8" level="1">
      <sharedItems count="2">
        <s v="June"/>
        <s v="July"/>
      </sharedItems>
    </cacheField>
    <cacheField name="[Measures].[Total Calls]" caption="Total Calls" numFmtId="0" hierarchy="50" level="32767"/>
    <cacheField name="[Measures].[Closed Sales]" caption="Closed Sales" numFmtId="0" hierarchy="51" level="32767"/>
    <cacheField name="[Measures].[Conversion Rate]" caption="Conversion Rate" numFmtId="0" hierarchy="52" level="32767"/>
    <cacheField name="[Measures].[Total Sales]" caption="Total Sales" numFmtId="0" hierarchy="53" level="32767"/>
    <cacheField name="[Measures].[Tag Calls]" caption="Tag Calls" numFmtId="0" hierarchy="55" level="32767"/>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oneField="1">
      <fieldsUsage count="1">
        <fieldUsage x="1"/>
      </fieldsUsage>
    </cacheHierarchy>
    <cacheHierarchy uniqueName="[Measures].[Closed Sales]" caption="Closed Sales" measure="1" displayFolder="" measureGroup="Fact_Calls" count="0" oneField="1">
      <fieldsUsage count="1">
        <fieldUsage x="2"/>
      </fieldsUsage>
    </cacheHierarchy>
    <cacheHierarchy uniqueName="[Measures].[Conversion Rate]" caption="Conversion Rate" measure="1" displayFolder="" measureGroup="Fact_Calls" count="0" oneField="1">
      <fieldsUsage count="1">
        <fieldUsage x="3"/>
      </fieldsUsage>
    </cacheHierarchy>
    <cacheHierarchy uniqueName="[Measures].[Total Sales]" caption="Total Sales" measure="1" displayFolder="" measureGroup="Fact_Calls" count="0" oneField="1">
      <fieldsUsage count="1">
        <fieldUsage x="4"/>
      </fieldsUsage>
    </cacheHierarchy>
    <cacheHierarchy uniqueName="[Measures].[Requirement Sales]" caption="Requirement Sales" measure="1" displayFolder="" measureGroup="Fact_Calls" count="0"/>
    <cacheHierarchy uniqueName="[Measures].[Tag Calls]" caption="Tag Calls" measure="1" displayFolder="" measureGroup="Fact_Calls" count="0" oneField="1">
      <fieldsUsage count="1">
        <fieldUsage x="5"/>
      </fieldsUsage>
    </cacheHierarchy>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6597222" backgroundQuery="1" createdVersion="8" refreshedVersion="8" minRefreshableVersion="3" recordCount="0" supportSubquery="1" supportAdvancedDrill="1" xr:uid="{51BAD401-51EF-4E4B-BE80-F9C658D8C09A}">
  <cacheSource type="external" connectionId="14"/>
  <cacheFields count="4">
    <cacheField name="[Measures].[Count of Call ID]" caption="Count of Call ID" numFmtId="0" hierarchy="39" level="32767"/>
    <cacheField name="[Fact_Calls].[DurationSeconds].[DurationSeconds]" caption="DurationSeconds" numFmtId="0" hierarchy="33" level="1">
      <sharedItems containsSemiMixedTypes="0" containsNonDate="0" containsString="0"/>
    </cacheField>
    <cacheField name="[Fact_Calls].[Call Status].[Call Status]" caption="Call Status" numFmtId="0" hierarchy="32" level="1">
      <sharedItems count="5">
        <s v="Cancel"/>
        <s v="Line busy"/>
        <s v="Missed"/>
        <s v="Not answered"/>
        <s v="Outgoing"/>
      </sharedItems>
    </cacheField>
    <cacheField name="[Dim_Date].[Month Name].[Month Name]" caption="Month Name" numFmtId="0" hierarchy="8" level="1">
      <sharedItems containsSemiMixedTypes="0" containsNonDate="0" containsString="0"/>
    </cacheField>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2" memberValueDatatype="130" unbalanced="0">
      <fieldsUsage count="2">
        <fieldUsage x="-1"/>
        <fieldUsage x="2"/>
      </fieldsUsage>
    </cacheHierarchy>
    <cacheHierarchy uniqueName="[Fact_Calls].[DurationSeconds]" caption="DurationSeconds" attribute="1" defaultMemberUniqueName="[Fact_Calls].[DurationSeconds].[All]" allUniqueName="[Fact_Calls].[DurationSeconds].[All]" dimensionUniqueName="[Fact_Calls]" displayFolder="" count="2" memberValueDatatype="20" unbalanced="0">
      <fieldsUsage count="2">
        <fieldUsage x="-1"/>
        <fieldUsage x="1"/>
      </fieldsUsage>
    </cacheHierarchy>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oneField="1">
      <fieldsUsage count="1">
        <fieldUsage x="0"/>
      </fieldsUsage>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6944445" backgroundQuery="1" createdVersion="8" refreshedVersion="8" minRefreshableVersion="3" recordCount="0" supportSubquery="1" supportAdvancedDrill="1" xr:uid="{FEAA541F-E56D-481D-8E7F-BBC97128AE5B}">
  <cacheSource type="external" connectionId="14"/>
  <cacheFields count="3">
    <cacheField name="[Dim_Date].[WeekNumber].[WeekNumber]" caption="WeekNumber" numFmtId="0" hierarchy="13" level="1">
      <sharedItems containsSemiMixedTypes="0" containsString="0" containsNumber="1" containsInteger="1" minValue="1" maxValue="6" count="6">
        <n v="1"/>
        <n v="2"/>
        <n v="3"/>
        <n v="4"/>
        <n v="5"/>
        <n v="6" u="1"/>
      </sharedItems>
      <extLst>
        <ext xmlns:x15="http://schemas.microsoft.com/office/spreadsheetml/2010/11/main" uri="{4F2E5C28-24EA-4eb8-9CBF-B6C8F9C3D259}">
          <x15:cachedUniqueNames>
            <x15:cachedUniqueName index="0" name="[Dim_Date].[WeekNumber].&amp;[1]"/>
            <x15:cachedUniqueName index="1" name="[Dim_Date].[WeekNumber].&amp;[2]"/>
            <x15:cachedUniqueName index="2" name="[Dim_Date].[WeekNumber].&amp;[3]"/>
            <x15:cachedUniqueName index="3" name="[Dim_Date].[WeekNumber].&amp;[4]"/>
            <x15:cachedUniqueName index="4" name="[Dim_Date].[WeekNumber].&amp;[5]"/>
            <x15:cachedUniqueName index="5" name="[Dim_Date].[WeekNumber].&amp;[6]"/>
          </x15:cachedUniqueNames>
        </ext>
      </extLst>
    </cacheField>
    <cacheField name="[Dim_Date].[Month Name].[Month Name]" caption="Month Name" numFmtId="0" hierarchy="8" level="1">
      <sharedItems count="5">
        <s v="June"/>
        <s v="July"/>
        <s v="May" u="1"/>
        <s v="April" u="1"/>
        <s v="March" u="1"/>
      </sharedItems>
    </cacheField>
    <cacheField name="[Measures].[Total Sales]" caption="Total Sales" numFmtId="0" hierarchy="53" level="32767"/>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2" memberValueDatatype="20" unbalanced="0">
      <fieldsUsage count="2">
        <fieldUsage x="-1"/>
        <fieldUsage x="0"/>
      </fieldsUsage>
    </cacheHierarchy>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oneField="1">
      <fieldsUsage count="1">
        <fieldUsage x="2"/>
      </fieldsUsage>
    </cacheHierarchy>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7291668" backgroundQuery="1" createdVersion="8" refreshedVersion="8" minRefreshableVersion="3" recordCount="0" supportSubquery="1" supportAdvancedDrill="1" xr:uid="{D2AD3215-EC7C-4ABD-A4DD-97B5FA7C0DBE}">
  <cacheSource type="external" connectionId="14"/>
  <cacheFields count="5">
    <cacheField name="[Fact_Calls].[SalesClosedFlag].[SalesClosedFlag]" caption="SalesClosedFlag" numFmtId="0" hierarchy="35" level="1">
      <sharedItems containsSemiMixedTypes="0" containsNonDate="0" containsString="0"/>
    </cacheField>
    <cacheField name="[Measures].[Total Sales]" caption="Total Sales" numFmtId="0" hierarchy="53" level="32767"/>
    <cacheField name="[Measures].[Count of Call ID]" caption="Count of Call ID" numFmtId="0" hierarchy="39" level="32767"/>
    <cacheField name="[Dim_Customers].[Customer Phone].[Customer Phone]" caption="Customer Phone" numFmtId="0" hierarchy="3" level="1">
      <sharedItems count="54">
        <s v="4972703030"/>
        <s v="4972764230"/>
        <s v="549945990"/>
        <s v="6282903004"/>
        <s v="7012021230"/>
        <s v="7012674903"/>
        <s v="7022603471"/>
        <s v="7306547779"/>
        <s v="7306699608"/>
        <s v="7400060932"/>
        <s v="7510759705"/>
        <s v="7560833373"/>
        <s v="7593881112"/>
        <s v="7736062244"/>
        <s v="7736378007"/>
        <s v="7902564444"/>
        <s v="8086497941"/>
        <s v="8123987434"/>
        <s v="8129880088"/>
        <s v="8138009891"/>
        <s v="8281000007"/>
        <s v="8281598404"/>
        <s v="8547118500"/>
        <s v="8848812363"/>
        <s v="8921880744"/>
        <s v="9048865151"/>
        <s v="9061737250"/>
        <s v="9288010050"/>
        <s v="9447238313"/>
        <s v="9447310890"/>
        <s v="9447481333"/>
        <s v="9447664909"/>
        <s v="9497060247"/>
        <s v="9497369659"/>
        <s v="9526625443"/>
        <s v="9567130670"/>
        <s v="9605300077"/>
        <s v="9633649737"/>
        <s v="9645535512"/>
        <s v="9739333559"/>
        <s v="9741523455"/>
        <s v="9746541828"/>
        <s v="9747445854"/>
        <s v="9747846662"/>
        <s v="9778384401"/>
        <s v="9846410952"/>
        <s v="9847549803"/>
        <s v="9847674506"/>
        <s v="9895112779"/>
        <s v="9895853425"/>
        <s v="9895961500"/>
        <s v="9946195555"/>
        <s v="9946317523"/>
        <s v="9961699619"/>
      </sharedItems>
    </cacheField>
    <cacheField name="[Dim_Date].[Month Name].[Month Name]" caption="Month Name" numFmtId="0" hierarchy="8" level="1">
      <sharedItems containsSemiMixedTypes="0" containsNonDate="0" containsString="0"/>
    </cacheField>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2" memberValueDatatype="130" unbalanced="0">
      <fieldsUsage count="2">
        <fieldUsage x="-1"/>
        <fieldUsage x="3"/>
      </fieldsUsage>
    </cacheHierarchy>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2"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2" memberValueDatatype="20" unbalanced="0">
      <fieldsUsage count="2">
        <fieldUsage x="-1"/>
        <fieldUsage x="0"/>
      </fieldsUsage>
    </cacheHierarchy>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oneField="1">
      <fieldsUsage count="1">
        <fieldUsage x="2"/>
      </fieldsUsage>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oneField="1">
      <fieldsUsage count="1">
        <fieldUsage x="1"/>
      </fieldsUsage>
    </cacheHierarchy>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7638891" backgroundQuery="1" createdVersion="8" refreshedVersion="8" minRefreshableVersion="3" recordCount="0" supportSubquery="1" supportAdvancedDrill="1" xr:uid="{B03C4708-3EDF-4522-A104-D74E4367A326}">
  <cacheSource type="external" connectionId="14"/>
  <cacheFields count="5">
    <cacheField name="[Fact_Calls].[Duration Band].[Duration Band]" caption="Duration Band" numFmtId="0" hierarchy="37" level="1">
      <sharedItems count="5">
        <s v="0-2 min"/>
        <s v="2-4 min"/>
        <s v="4-6 min"/>
        <s v="6+ min"/>
        <s v="No Duration"/>
      </sharedItems>
    </cacheField>
    <cacheField name="[Measures].[Total Calls]" caption="Total Calls" numFmtId="0" hierarchy="50" level="32767"/>
    <cacheField name="[Measures].[Total Sales]" caption="Total Sales" numFmtId="0" hierarchy="53" level="32767"/>
    <cacheField name="[Measures].[Sales Per Call]" caption="Sales Per Call" numFmtId="0" hierarchy="58" level="32767"/>
    <cacheField name="[Dim_Date].[Month Name].[Month Name]" caption="Month Name" numFmtId="0" hierarchy="8" level="1">
      <sharedItems containsSemiMixedTypes="0" containsNonDate="0" containsString="0"/>
    </cacheField>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2" memberValueDatatype="130" unbalanced="0">
      <fieldsUsage count="2">
        <fieldUsage x="-1"/>
        <fieldUsage x="0"/>
      </fieldsUsage>
    </cacheHierarchy>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oneField="1">
      <fieldsUsage count="1">
        <fieldUsage x="1"/>
      </fieldsUsage>
    </cacheHierarchy>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oneField="1">
      <fieldsUsage count="1">
        <fieldUsage x="2"/>
      </fieldsUsage>
    </cacheHierarchy>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oneField="1">
      <fieldsUsage count="1">
        <fieldUsage x="3"/>
      </fieldsUsage>
    </cacheHierarchy>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7986115" backgroundQuery="1" createdVersion="8" refreshedVersion="8" minRefreshableVersion="3" recordCount="0" supportSubquery="1" supportAdvancedDrill="1" xr:uid="{49F4B12C-4742-4850-B2E0-ABBB43DF6106}">
  <cacheSource type="external" connectionId="14"/>
  <cacheFields count="4">
    <cacheField name="[Measures].[Requirement Sales]" caption="Requirement Sales" numFmtId="0" hierarchy="54" level="32767"/>
    <cacheField name="[Dim_Tags].[Category].[Category]" caption="Category" numFmtId="0" hierarchy="19" level="1">
      <sharedItems containsSemiMixedTypes="0" containsNonDate="0" containsString="0"/>
    </cacheField>
    <cacheField name="[Dim_Tags].[Sub Category].[Sub Category]" caption="Sub Category" numFmtId="0" hierarchy="20" level="1">
      <sharedItems count="10">
        <s v="Ads Service"/>
        <s v="Daily Dose"/>
        <s v="Full Service"/>
        <s v="Motion Poster"/>
        <s v="Reels Video Editing"/>
        <s v="Social Media Management"/>
        <s v="Training"/>
        <s v="Video Editing"/>
        <s v="Video Service"/>
        <s v="Wedding Video"/>
      </sharedItems>
    </cacheField>
    <cacheField name="[Dim_Date].[Month Name].[Month Name]" caption="Month Name" numFmtId="0" hierarchy="8" level="1">
      <sharedItems containsSemiMixedTypes="0" containsNonDate="0" containsString="0"/>
    </cacheField>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2" memberValueDatatype="130" unbalanced="0">
      <fieldsUsage count="2">
        <fieldUsage x="-1"/>
        <fieldUsage x="1"/>
      </fieldsUsage>
    </cacheHierarchy>
    <cacheHierarchy uniqueName="[Dim_Tags].[Sub Category]" caption="Sub Category" attribute="1" defaultMemberUniqueName="[Dim_Tags].[Sub Category].[All]" allUniqueName="[Dim_Tags].[Sub Category].[All]" dimensionUniqueName="[Dim_Tags]" displayFolder="" count="2" memberValueDatatype="130" unbalanced="0">
      <fieldsUsage count="2">
        <fieldUsage x="-1"/>
        <fieldUsage x="2"/>
      </fieldsUsage>
    </cacheHierarchy>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cacheHierarchy uniqueName="[Measures].[Requirement Sales]" caption="Requirement Sales" measure="1" displayFolder="" measureGroup="Fact_Calls" count="0" oneField="1">
      <fieldsUsage count="1">
        <fieldUsage x="0"/>
      </fieldsUsage>
    </cacheHierarchy>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8101853" backgroundQuery="1" createdVersion="8" refreshedVersion="8" minRefreshableVersion="3" recordCount="0" supportSubquery="1" supportAdvancedDrill="1" xr:uid="{9E5405D1-0DC1-4D56-856C-065DBA0ACB8A}">
  <cacheSource type="external" connectionId="14"/>
  <cacheFields count="2">
    <cacheField name="[Dim_Tags].[Category].[Category]" caption="Category" numFmtId="0" hierarchy="19" level="1">
      <sharedItems containsSemiMixedTypes="0" containsNonDate="0" containsString="0"/>
    </cacheField>
    <cacheField name="[Dim_Date].[Month Name].[Month Name]" caption="Month Name" numFmtId="0" hierarchy="8" level="1">
      <sharedItems containsSemiMixedTypes="0" containsNonDate="0" containsString="0"/>
    </cacheField>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2" memberValueDatatype="130" unbalanced="0">
      <fieldsUsage count="2">
        <fieldUsage x="-1"/>
        <fieldUsage x="0"/>
      </fieldsUsage>
    </cacheHierarchy>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62.673758101853" backgroundQuery="1" createdVersion="8" refreshedVersion="8" minRefreshableVersion="3" recordCount="0" supportSubquery="1" supportAdvancedDrill="1" xr:uid="{7236E9FB-91DA-4027-9064-A20CC6BF4F2E}">
  <cacheSource type="external" connectionId="14"/>
  <cacheFields count="1">
    <cacheField name="[Dim_Date].[Month Name].[Month Name]" caption="Month Name" numFmtId="0" hierarchy="8" level="1">
      <sharedItems containsSemiMixedTypes="0" containsNonDate="0" containsString="0"/>
    </cacheField>
  </cacheFields>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dimensions count="8">
    <dimension name="Bridge_Call_Tag" uniqueName="[Bridge_Call_Tag]" caption="Bridge_Call_Tag"/>
    <dimension name="Dim_Customers" uniqueName="[Dim_Customers]" caption="Dim_Customers"/>
    <dimension name="Dim_Date" uniqueName="[Dim_Date]" caption="Dim_Date"/>
    <dimension name="Dim_Staff" uniqueName="[Dim_Staff]" caption="Dim_Staff"/>
    <dimension name="Dim_Tags" uniqueName="[Dim_Tags]" caption="Dim_Tags"/>
    <dimension name="Dim_Time" uniqueName="[Dim_Time]" caption="Dim_Time"/>
    <dimension name="Fact_Calls" uniqueName="[Fact_Calls]" caption="Fact_Calls"/>
    <dimension measure="1" name="Measures" uniqueName="[Measures]" caption="Measures"/>
  </dimensions>
  <measureGroups count="7">
    <measureGroup name="Bridge_Call_Tag" caption="Bridge_Call_Tag"/>
    <measureGroup name="Dim_Customers" caption="Dim_Customers"/>
    <measureGroup name="Dim_Date" caption="Dim_Date"/>
    <measureGroup name="Dim_Staff" caption="Dim_Staff"/>
    <measureGroup name="Dim_Tags" caption="Dim_Tags"/>
    <measureGroup name="Dim_Time" caption="Dim_Time"/>
    <measureGroup name="Fact_Calls" caption="Fact_Calls"/>
  </measureGroups>
  <maps count="17">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1"/>
    <map measureGroup="6" dimension="2"/>
    <map measureGroup="6" dimension="3"/>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bil Divay" refreshedDate="46259.07173171296" backgroundQuery="1" createdVersion="3" refreshedVersion="8" minRefreshableVersion="3" recordCount="0" supportSubquery="1" supportAdvancedDrill="1" xr:uid="{860AD3A4-802E-43F4-B5C9-742B8C0054F9}">
  <cacheSource type="external" connectionId="14">
    <extLst>
      <ext xmlns:x14="http://schemas.microsoft.com/office/spreadsheetml/2009/9/main" uri="{F057638F-6D5F-4e77-A914-E7F072B9BCA8}">
        <x14:sourceConnection name="ThisWorkbookDataModel"/>
      </ext>
    </extLst>
  </cacheSource>
  <cacheFields count="0"/>
  <cacheHierarchies count="67">
    <cacheHierarchy uniqueName="[Bridge_Call_Tag].[Call ID]" caption="Call ID" attribute="1" defaultMemberUniqueName="[Bridge_Call_Tag].[Call ID].[All]" allUniqueName="[Bridge_Call_Tag].[Call ID].[All]" dimensionUniqueName="[Bridge_Call_Tag]" displayFolder="" count="0" memberValueDatatype="130" unbalanced="0"/>
    <cacheHierarchy uniqueName="[Bridge_Call_Tag].[TagKey]" caption="TagKey" attribute="1" defaultMemberUniqueName="[Bridge_Call_Tag].[TagKey].[All]" allUniqueName="[Bridge_Call_Tag].[TagKey].[All]" dimensionUniqueName="[Bridge_Call_Tag]" displayFolder="" count="0" memberValueDatatype="20" unbalanced="0"/>
    <cacheHierarchy uniqueName="[Dim_Customers].[CustomerKey]" caption="CustomerKey" attribute="1" defaultMemberUniqueName="[Dim_Customers].[CustomerKey].[All]" allUniqueName="[Dim_Customers].[CustomerKey].[All]" dimensionUniqueName="[Dim_Customers]" displayFolder="" count="0" memberValueDatatype="20" unbalanced="0"/>
    <cacheHierarchy uniqueName="[Dim_Customers].[Customer Phone]" caption="Customer Phone" attribute="1" defaultMemberUniqueName="[Dim_Customers].[Customer Phone].[All]" allUniqueName="[Dim_Customers].[Customer Phone].[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WeekdayNumber]" caption="WeekdayNumber" attribute="1" defaultMemberUniqueName="[Dim_Date].[WeekdayNumber].[All]" allUniqueName="[Dim_Date].[WeekdayNumber].[All]" dimensionUniqueName="[Dim_Date]" displayFolder="" count="0" memberValueDatatype="2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WeekNumberYear]" caption="WeekNumberYear" attribute="1" defaultMemberUniqueName="[Dim_Date].[WeekNumberYear].[All]" allUniqueName="[Dim_Date].[WeekNumberYear].[All]" dimensionUniqueName="[Dim_Date]" displayFolder="" count="0" memberValueDatatype="130" unbalanced="0"/>
    <cacheHierarchy uniqueName="[Dim_Staff].[StaffKey]" caption="StaffKey" attribute="1" defaultMemberUniqueName="[Dim_Staff].[StaffKey].[All]" allUniqueName="[Dim_Staff].[StaffKey].[All]" dimensionUniqueName="[Dim_Staff]" displayFolder="" count="0" memberValueDatatype="20" unbalanced="0"/>
    <cacheHierarchy uniqueName="[Dim_Staff].[Staff]" caption="Staff" attribute="1" defaultMemberUniqueName="[Dim_Staff].[Staff].[All]" allUniqueName="[Dim_Staff].[Staff].[All]" dimensionUniqueName="[Dim_Staff]" displayFolder="" count="0" memberValueDatatype="130" unbalanced="0"/>
    <cacheHierarchy uniqueName="[Dim_Tags].[TagKey]" caption="TagKey" attribute="1" defaultMemberUniqueName="[Dim_Tags].[TagKey].[All]" allUniqueName="[Dim_Tags].[TagKey].[All]" dimensionUniqueName="[Dim_Tags]" displayFolder="" count="0" memberValueDatatype="20" unbalanced="0"/>
    <cacheHierarchy uniqueName="[Dim_Tags].[Tag]" caption="Tag" attribute="1" defaultMemberUniqueName="[Dim_Tags].[Tag].[All]" allUniqueName="[Dim_Tags].[Tag].[All]" dimensionUniqueName="[Dim_Tags]" displayFolder="" count="0" memberValueDatatype="130" unbalanced="0"/>
    <cacheHierarchy uniqueName="[Dim_Tags].[Category]" caption="Category" attribute="1" defaultMemberUniqueName="[Dim_Tags].[Category].[All]" allUniqueName="[Dim_Tags].[Category].[All]" dimensionUniqueName="[Dim_Tags]" displayFolder="" count="0" memberValueDatatype="130" unbalanced="0"/>
    <cacheHierarchy uniqueName="[Dim_Tags].[Sub Category]" caption="Sub Category" attribute="1" defaultMemberUniqueName="[Dim_Tags].[Sub Category].[All]" allUniqueName="[Dim_Tags].[Sub Category].[All]" dimensionUniqueName="[Dim_Tag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Time Band]" caption="Time Band" attribute="1" defaultMemberUniqueName="[Dim_Time].[Time Band].[All]" allUniqueName="[Dim_Time].[Time Band].[All]" dimensionUniqueName="[Dim_Time]" displayFolder="" count="0" memberValueDatatype="130" unbalanced="0"/>
    <cacheHierarchy uniqueName="[Dim_Time].[Time Label]" caption="Time Label" attribute="1" defaultMemberUniqueName="[Dim_Time].[Time Label].[All]" allUniqueName="[Dim_Time].[Time Label].[All]" dimensionUniqueName="[Dim_Time]" displayFolder="" count="0" memberValueDatatype="130" unbalanced="0"/>
    <cacheHierarchy uniqueName="[Dim_Time].[TimeBandSort]" caption="TimeBandSort" attribute="1" defaultMemberUniqueName="[Dim_Time].[TimeBandSort].[All]" allUniqueName="[Dim_Time].[TimeBandSort].[All]" dimensionUniqueName="[Dim_Tim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CustomerKey]" caption="CustomerKey" attribute="1" defaultMemberUniqueName="[Fact_Calls].[CustomerKey].[All]" allUniqueName="[Fact_Calls].[CustomerKey].[All]" dimensionUniqueName="[Fact_Calls]" displayFolder="" count="0" memberValueDatatype="20" unbalanced="0"/>
    <cacheHierarchy uniqueName="[Fact_Calls].[StaffKey]" caption="StaffKey" attribute="1" defaultMemberUniqueName="[Fact_Calls].[StaffKey].[All]" allUniqueName="[Fact_Calls].[StaffKey].[All]" dimensionUniqueName="[Fact_Calls]" displayFolder="" count="0" memberValueDatatype="20" unbalanced="0"/>
    <cacheHierarchy uniqueName="[Fact_Calls].[Hour]" caption="Hour" attribute="1" defaultMemberUniqueName="[Fact_Calls].[Hour].[All]" allUniqueName="[Fact_Calls].[Hour].[All]" dimensionUniqueName="[Fact_Calls]" displayFolder="" count="0" memberValueDatatype="20" unbalanced="0"/>
    <cacheHierarchy uniqueName="[Fact_Calls].[Call Type]" caption="Call Type" attribute="1" defaultMemberUniqueName="[Fact_Calls].[Call Type].[All]" allUniqueName="[Fact_Calls].[Call Type].[All]" dimensionUniqueName="[Fact_Calls]" displayFolder="" count="0" memberValueDatatype="130" unbalanced="0"/>
    <cacheHierarchy uniqueName="[Fact_Calls].[Call Status]" caption="Call Status" attribute="1" defaultMemberUniqueName="[Fact_Calls].[Call Status].[All]" allUniqueName="[Fact_Calls].[Call Status].[All]" dimensionUniqueName="[Fact_Calls]" displayFolder="" count="0" memberValueDatatype="130" unbalanced="0"/>
    <cacheHierarchy uniqueName="[Fact_Calls].[DurationSeconds]" caption="DurationSeconds" attribute="1" defaultMemberUniqueName="[Fact_Calls].[DurationSeconds].[All]" allUniqueName="[Fact_Calls].[DurationSeconds].[All]" dimensionUniqueName="[Fact_Calls]" displayFolder="" count="0" memberValueDatatype="20" unbalanced="0"/>
    <cacheHierarchy uniqueName="[Fact_Calls].[Sales Closed]" caption="Sales Closed" attribute="1" defaultMemberUniqueName="[Fact_Calls].[Sales Closed].[All]" allUniqueName="[Fact_Calls].[Sales Closed].[All]" dimensionUniqueName="[Fact_Calls]" displayFolder="" count="0" memberValueDatatype="130" unbalanced="0"/>
    <cacheHierarchy uniqueName="[Fact_Calls].[SalesClosedFlag]" caption="SalesClosedFlag" attribute="1" defaultMemberUniqueName="[Fact_Calls].[SalesClosedFlag].[All]" allUniqueName="[Fact_Calls].[SalesClosedFlag].[All]" dimensionUniqueName="[Fact_Calls]" displayFolder="" count="0" memberValueDatatype="20" unbalanced="0"/>
    <cacheHierarchy uniqueName="[Fact_Calls].[Sales Amount]" caption="Sales Amount" attribute="1" defaultMemberUniqueName="[Fact_Calls].[Sales Amount].[All]" allUniqueName="[Fact_Calls].[Sales Amount].[All]" dimensionUniqueName="[Fact_Calls]" displayFolder="" count="0" memberValueDatatype="5" unbalanced="0"/>
    <cacheHierarchy uniqueName="[Fact_Calls].[Duration Band]" caption="Duration Band" attribute="1" defaultMemberUniqueName="[Fact_Calls].[Duration Band].[All]" allUniqueName="[Fact_Calls].[Duration Band].[All]" dimensionUniqueName="[Fact_Calls]" displayFolder="" count="0" memberValueDatatype="130" unbalanced="0"/>
    <cacheHierarchy uniqueName="[Measures].[Sum of Sales Amount]" caption="Sum of Sales Amount" measure="1" displayFolder="" measureGroup="Fact_Calls" count="0">
      <extLst>
        <ext xmlns:x15="http://schemas.microsoft.com/office/spreadsheetml/2010/11/main" uri="{B97F6D7D-B522-45F9-BDA1-12C45D357490}">
          <x15:cacheHierarchy aggregatedColumn="36"/>
        </ext>
      </extLst>
    </cacheHierarchy>
    <cacheHierarchy uniqueName="[Measures].[Count of Call ID]" caption="Count of Call ID" measure="1" displayFolder="" measureGroup="Fact_Calls" count="0">
      <extLst>
        <ext xmlns:x15="http://schemas.microsoft.com/office/spreadsheetml/2010/11/main" uri="{B97F6D7D-B522-45F9-BDA1-12C45D357490}">
          <x15:cacheHierarchy aggregatedColumn="26"/>
        </ext>
      </extLst>
    </cacheHierarchy>
    <cacheHierarchy uniqueName="[Measures].[Count of Sales Closed]" caption="Count of Sales Closed" measure="1" displayFolder="" measureGroup="Fact_Calls" count="0">
      <extLst>
        <ext xmlns:x15="http://schemas.microsoft.com/office/spreadsheetml/2010/11/main" uri="{B97F6D7D-B522-45F9-BDA1-12C45D357490}">
          <x15:cacheHierarchy aggregatedColumn="34"/>
        </ext>
      </extLst>
    </cacheHierarchy>
    <cacheHierarchy uniqueName="[Measures].[Sum of SalesClosedFlag]" caption="Sum of SalesClosedFlag" measure="1" displayFolder="" measureGroup="Fact_Calls" count="0">
      <extLst>
        <ext xmlns:x15="http://schemas.microsoft.com/office/spreadsheetml/2010/11/main" uri="{B97F6D7D-B522-45F9-BDA1-12C45D357490}">
          <x15:cacheHierarchy aggregatedColumn="35"/>
        </ext>
      </extLst>
    </cacheHierarchy>
    <cacheHierarchy uniqueName="[Measures].[Count of SalesClosedFlag]" caption="Count of SalesClosedFlag" measure="1" displayFolder="" measureGroup="Fact_Calls" count="0">
      <extLst>
        <ext xmlns:x15="http://schemas.microsoft.com/office/spreadsheetml/2010/11/main" uri="{B97F6D7D-B522-45F9-BDA1-12C45D357490}">
          <x15:cacheHierarchy aggregatedColumn="35"/>
        </ext>
      </extLst>
    </cacheHierarchy>
    <cacheHierarchy uniqueName="[Measures].[Sum of DurationSeconds]" caption="Sum of DurationSeconds" measure="1" displayFolder="" measureGroup="Fact_Calls" count="0">
      <extLst>
        <ext xmlns:x15="http://schemas.microsoft.com/office/spreadsheetml/2010/11/main" uri="{B97F6D7D-B522-45F9-BDA1-12C45D357490}">
          <x15:cacheHierarchy aggregatedColumn="33"/>
        </ext>
      </extLst>
    </cacheHierarchy>
    <cacheHierarchy uniqueName="[Measures].[Average of DurationSeconds]" caption="Average of DurationSeconds" measure="1" displayFolder="" measureGroup="Fact_Calls" count="0">
      <extLst>
        <ext xmlns:x15="http://schemas.microsoft.com/office/spreadsheetml/2010/11/main" uri="{B97F6D7D-B522-45F9-BDA1-12C45D357490}">
          <x15:cacheHierarchy aggregatedColumn="33"/>
        </ext>
      </extLst>
    </cacheHierarchy>
    <cacheHierarchy uniqueName="[Measures].[Count of Call ID 2]" caption="Count of Call ID 2" measure="1" displayFolder="" measureGroup="Bridge_Call_Tag" count="0">
      <extLst>
        <ext xmlns:x15="http://schemas.microsoft.com/office/spreadsheetml/2010/11/main" uri="{B97F6D7D-B522-45F9-BDA1-12C45D357490}">
          <x15:cacheHierarchy aggregatedColumn="0"/>
        </ext>
      </extLst>
    </cacheHierarchy>
    <cacheHierarchy uniqueName="[Measures].[Sum of TagKey]" caption="Sum of TagKey" measure="1" displayFolder="" measureGroup="Bridge_Call_Tag" count="0">
      <extLst>
        <ext xmlns:x15="http://schemas.microsoft.com/office/spreadsheetml/2010/11/main" uri="{B97F6D7D-B522-45F9-BDA1-12C45D357490}">
          <x15:cacheHierarchy aggregatedColumn="1"/>
        </ext>
      </extLst>
    </cacheHierarchy>
    <cacheHierarchy uniqueName="[Measures].[Count of DurationSeconds]" caption="Count of DurationSeconds" measure="1" displayFolder="" measureGroup="Fact_Calls" count="0">
      <extLst>
        <ext xmlns:x15="http://schemas.microsoft.com/office/spreadsheetml/2010/11/main" uri="{B97F6D7D-B522-45F9-BDA1-12C45D357490}">
          <x15:cacheHierarchy aggregatedColumn="33"/>
        </ext>
      </extLst>
    </cacheHierarchy>
    <cacheHierarchy uniqueName="[Measures].[Sum of Month Number]" caption="Sum of Month Number" measure="1" displayFolder="" measureGroup="Dim_Date" count="0">
      <extLst>
        <ext xmlns:x15="http://schemas.microsoft.com/office/spreadsheetml/2010/11/main" uri="{B97F6D7D-B522-45F9-BDA1-12C45D357490}">
          <x15:cacheHierarchy aggregatedColumn="7"/>
        </ext>
      </extLst>
    </cacheHierarchy>
    <cacheHierarchy uniqueName="[Measures].[Sum of WeekNumber]" caption="Sum of WeekNumber" measure="1" displayFolder="" measureGroup="Dim_Date" count="0">
      <extLst>
        <ext xmlns:x15="http://schemas.microsoft.com/office/spreadsheetml/2010/11/main" uri="{B97F6D7D-B522-45F9-BDA1-12C45D357490}">
          <x15:cacheHierarchy aggregatedColumn="13"/>
        </ext>
      </extLst>
    </cacheHierarchy>
    <cacheHierarchy uniqueName="[Measures].[Total Calls]" caption="Total Calls" measure="1" displayFolder="" measureGroup="Fact_Calls" count="0"/>
    <cacheHierarchy uniqueName="[Measures].[Closed Sales]" caption="Closed Sales" measure="1" displayFolder="" measureGroup="Fact_Calls" count="0"/>
    <cacheHierarchy uniqueName="[Measures].[Conversion Rate]" caption="Conversion Rate" measure="1" displayFolder="" measureGroup="Fact_Calls" count="0"/>
    <cacheHierarchy uniqueName="[Measures].[Total Sales]" caption="Total Sales" measure="1" displayFolder="" measureGroup="Fact_Calls" count="0"/>
    <cacheHierarchy uniqueName="[Measures].[Requirement Sales]" caption="Requirement Sales" measure="1" displayFolder="" measureGroup="Fact_Calls" count="0"/>
    <cacheHierarchy uniqueName="[Measures].[Tag Calls]" caption="Tag Calls" measure="1" displayFolder="" measureGroup="Fact_Calls" count="0"/>
    <cacheHierarchy uniqueName="[Measures].[Tag Closed Calls]" caption="Tag Closed Calls" measure="1" displayFolder="" measureGroup="Fact_Calls" count="0"/>
    <cacheHierarchy uniqueName="[Measures].[Tag Conversion Rate]" caption="Tag Conversion Rate" measure="1" displayFolder="" measureGroup="Fact_Calls" count="0"/>
    <cacheHierarchy uniqueName="[Measures].[Sales Per Call]" caption="Sales Per Call" measure="1" displayFolder="" measureGroup="Fact_Calls" count="0"/>
    <cacheHierarchy uniqueName="[Measures].[__XL_Count Fact_Calls]" caption="__XL_Count Fact_Calls" measure="1" displayFolder="" measureGroup="Fact_Calls" count="0" hidden="1"/>
    <cacheHierarchy uniqueName="[Measures].[__XL_Count Dim_Customers]" caption="__XL_Count Dim_Customers" measure="1" displayFolder="" measureGroup="Dim_Customers" count="0" hidden="1"/>
    <cacheHierarchy uniqueName="[Measures].[__XL_Count Dim_Staff]" caption="__XL_Count Dim_Staff" measure="1" displayFolder="" measureGroup="Dim_Staff"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XL_Count Dim_Tags]" caption="__XL_Count Dim_Tags" measure="1" displayFolder="" measureGroup="Dim_Tags" count="0" hidden="1"/>
    <cacheHierarchy uniqueName="[Measures].[__XL_Count Bridge_Call_Tag]" caption="__XL_Count Bridge_Call_Tag" measure="1" displayFolder="" measureGroup="Bridge_Call_Ta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47198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437AF-1573-4DEA-8CB4-8502C8D9AF0E}" name="PivotTable4" cacheId="317" applyNumberFormats="0" applyBorderFormats="0" applyFontFormats="0" applyPatternFormats="0" applyAlignmentFormats="0" applyWidthHeightFormats="1" dataCaption="Values" tag="c271815a-c026-4849-9450-13aaf4078f0f" updatedVersion="8" minRefreshableVersion="3" useAutoFormatting="1" itemPrintTitles="1" createdVersion="8" indent="0" outline="1" outlineData="1" multipleFieldFilters="0" chartFormat="57">
  <location ref="A48:C51" firstHeaderRow="0"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chartFormats count="5">
    <chartFormat chart="32" format="0"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1"/>
          </reference>
        </references>
      </pivotArea>
    </chartFormat>
    <chartFormat chart="37" format="7" series="1">
      <pivotArea type="data" outline="0" fieldPosition="0">
        <references count="1">
          <reference field="4294967294" count="1" selected="0">
            <x v="1"/>
          </reference>
        </references>
      </pivotArea>
    </chartFormat>
    <chartFormat chart="37" format="8">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ClosedFlag"/>
    <pivotHierarchy dragToData="1" caption="Count of SalesClosedFlag"/>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764E7E-73D7-45D1-B096-C3EE12D8B754}" name="PivotTable1" cacheId="308" applyNumberFormats="0" applyBorderFormats="0" applyFontFormats="0" applyPatternFormats="0" applyAlignmentFormats="0" applyWidthHeightFormats="1" dataCaption="Values" tag="0d48078b-1ebe-4488-a31a-154bb0bccf50" updatedVersion="8" minRefreshableVersion="3" useAutoFormatting="1" itemPrintTitles="1" createdVersion="8" indent="0" outline="1" outlineData="1" multipleFieldFilters="0">
  <location ref="A5:E6"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Sales Amount" fld="0" baseField="0" baseItem="0"/>
    <dataField fld="1" subtotal="count" baseField="0" baseItem="0"/>
    <dataField fld="2" subtotal="count" baseField="0" baseItem="0"/>
    <dataField fld="3" subtotal="count" baseField="0" baseItem="0"/>
    <dataField name="Average of DurationSeconds" fld="4" subtotal="average"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Date].[Month Name].&amp;[July]"/>
        <member name="[Dim_Date].[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ClosedFlag"/>
    <pivotHierarchy dragToData="1" caption="Count of SalesClosedFlag"/>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C7D37-B029-4C98-954C-B8D91E930047}" name="PivotTable10" cacheId="329" applyNumberFormats="0" applyBorderFormats="0" applyFontFormats="0" applyPatternFormats="0" applyAlignmentFormats="0" applyWidthHeightFormats="1" dataCaption="Values" tag="11ce1fd1-3869-49f9-819d-06166078036f" updatedVersion="8" minRefreshableVersion="3" useAutoFormatting="1" itemPrintTitles="1" createdVersion="8" indent="0" outline="1" outlineData="1" multipleFieldFilters="0">
  <location ref="A125:F128" firstHeaderRow="0" firstDataRow="1" firstDataCol="1"/>
  <pivotFields count="6">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9829E5-4136-4660-9C3F-FDEC9982519B}" name="PivotTable7" cacheId="347" applyNumberFormats="0" applyBorderFormats="0" applyFontFormats="0" applyPatternFormats="0" applyAlignmentFormats="0" applyWidthHeightFormats="1" dataCaption="Values" tag="c409ce38-2bad-4882-a01a-382a8386f66b" updatedVersion="8" minRefreshableVersion="3" itemPrintTitles="1" createdVersion="8" indent="0" outline="1" outlineData="1" multipleFieldFilters="0">
  <location ref="A85"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Date].[Month Name].&amp;[July]"/>
        <member name="[Dim_Date].[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Tags].[Category].&amp;[Requirement]"/>
        <member name="[Dim_Tags].[Category].&amp;[Customer Profile]"/>
        <member name="[Dim_Tags].[Category].&amp;[Customer Situa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Ta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FFA158-8680-4784-9D1C-E348FC0C5D6E}" name="PivotTable2" cacheId="311" applyNumberFormats="0" applyBorderFormats="0" applyFontFormats="0" applyPatternFormats="0" applyAlignmentFormats="0" applyWidthHeightFormats="1" dataCaption="Values" tag="312b8a5c-5248-4dbb-9b5e-9b2e70251fa6" updatedVersion="8" minRefreshableVersion="3" useAutoFormatting="1" itemPrintTitles="1" createdVersion="8" indent="0" outline="1" outlineData="1" multipleFieldFilters="0" chartFormat="21">
  <location ref="A14:B17" firstHeaderRow="1" firstDataRow="1" firstDataCol="1"/>
  <pivotFields count="2">
    <pivotField dataField="1" subtotalTop="0" showAll="0" defaultSubtotal="0"/>
    <pivotField axis="axisRow" allDrilled="1" subtotalTop="0" showAll="0" dataSourceSort="1" defaultSubtotal="0" defaultAttributeDrillState="1">
      <items count="3">
        <item s="1" x="0"/>
        <item s="1" x="1"/>
        <item x="2"/>
      </items>
    </pivotField>
  </pivotFields>
  <rowFields count="1">
    <field x="1"/>
  </rowFields>
  <rowItems count="3">
    <i>
      <x/>
    </i>
    <i>
      <x v="1"/>
    </i>
    <i t="grand">
      <x/>
    </i>
  </rowItems>
  <colItems count="1">
    <i/>
  </colItems>
  <dataFields count="1">
    <dataField name="Sum of Sales Amount" fld="0" baseField="0" baseItem="0" numFmtId="165"/>
  </dataFields>
  <chartFormats count="4">
    <chartFormat chart="11"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1" count="1" selected="0">
            <x v="2"/>
          </reference>
        </references>
      </pivotArea>
    </chartFormat>
    <chartFormat chart="17" format="5">
      <pivotArea type="data" outline="0" fieldPosition="0">
        <references count="2">
          <reference field="4294967294" count="1" selected="0">
            <x v="0"/>
          </reference>
          <reference field="1"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ClosedFlag"/>
    <pivotHierarchy dragToData="1" caption="Count of SalesClosedFlag"/>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BC4994-79EF-4CA0-BDA9-029BB07DC07B}" name="PivotTable9" cacheId="344" applyNumberFormats="0" applyBorderFormats="0" applyFontFormats="0" applyPatternFormats="0" applyAlignmentFormats="0" applyWidthHeightFormats="1" dataCaption="Values" tag="503fe6ea-44d3-4ef0-b592-8211ca005ddd" updatedVersion="8" minRefreshableVersion="3" useAutoFormatting="1" subtotalHiddenItems="1" itemPrintTitles="1" createdVersion="8" indent="0" outline="1" outlineData="1" multipleFieldFilters="0" chartFormat="11">
  <location ref="A137:B148"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i>
    <i>
      <x v="6"/>
    </i>
    <i>
      <x v="3"/>
    </i>
    <i>
      <x v="9"/>
    </i>
    <i>
      <x v="5"/>
    </i>
    <i>
      <x v="4"/>
    </i>
    <i>
      <x v="1"/>
    </i>
    <i>
      <x v="7"/>
    </i>
    <i>
      <x v="2"/>
    </i>
    <i>
      <x v="8"/>
    </i>
    <i t="grand">
      <x/>
    </i>
  </rowItems>
  <colItems count="1">
    <i/>
  </colItems>
  <pageFields count="1">
    <pageField fld="1" hier="19" name="[Dim_Tags].[Category].&amp;[Requirement]" cap="Requirement"/>
  </pageField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8"/>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Date].[Month Name].&amp;[July]"/>
        <member name="[Dim_Date].[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ags].[Category].&amp;[Requiremen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Ta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3B7A8F-A3B1-4BCA-A5CC-52C38A7CBB0F}" name="PivotTable5" cacheId="305" applyNumberFormats="0" applyBorderFormats="0" applyFontFormats="0" applyPatternFormats="0" applyAlignmentFormats="0" applyWidthHeightFormats="1" dataCaption="Values" tag="532d1dcd-5837-4ffc-90a9-5ed59b516af3" updatedVersion="8" minRefreshableVersion="3" useAutoFormatting="1" itemPrintTitles="1" createdVersion="8" indent="0" outline="1" outlineData="1" multipleFieldFilters="0" chartFormat="66">
  <location ref="A64:B67"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Average of DurationSeconds" fld="1" subtotal="average" baseField="0" baseItem="2" numFmtId="1"/>
  </dataFields>
  <chartFormats count="4">
    <chartFormat chart="41"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ClosedFlag"/>
    <pivotHierarchy dragToData="1" caption="Count of SalesClosedFlag"/>
    <pivotHierarchy dragToData="1"/>
    <pivotHierarchy dragToData="1" caption="Average of DurationSecond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289799-BED4-47E0-8471-6AFCB6A1C101}" name="PivotTable8" cacheId="326" applyNumberFormats="0" applyBorderFormats="0" applyFontFormats="0" applyPatternFormats="0" applyAlignmentFormats="0" applyWidthHeightFormats="1" dataCaption="Values" tag="6661dacf-1093-4772-ab8b-a2ddfeb7c0ca" updatedVersion="8" minRefreshableVersion="3" useAutoFormatting="1" itemPrintTitles="1" createdVersion="8" indent="0" outline="1" outlineData="1" multipleFieldFilters="0">
  <location ref="A101:B105"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pageFields count="1">
    <pageField fld="1" hier="19" name="[Dim_Tags].[Category].&amp;[Customer Type]" cap="Customer Type"/>
  </pageFields>
  <dataFields count="1">
    <dataField fld="0"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Date].[Month Name].&amp;[July]"/>
        <member name="[Dim_Date].[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Ta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3E0DA2-E10C-475A-B601-E81D5038587C}" name="PivotTable6" cacheId="350" applyNumberFormats="0" applyBorderFormats="0" applyFontFormats="0" applyPatternFormats="0" applyAlignmentFormats="0" applyWidthHeightFormats="1" dataCaption="Values" tag="2d5431f4-2574-4474-a72a-0a0e330601c4" updatedVersion="8" minRefreshableVersion="3" itemPrintTitles="1" createdVersion="8" indent="0" outline="1" outlineData="1" multipleFieldFilters="0" chartFormat="63">
  <location ref="A75" firstHeaderRow="0" firstDataRow="0" firstDataCol="0"/>
  <pivotFields count="1">
    <pivotField allDrilled="1" subtotalTop="0" showAll="0" dataSourceSort="1" defaultSubtotal="0" defaultAttributeDrillState="1"/>
  </pivot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Date].[Month Name].&amp;[July]"/>
        <member name="[Dim_Date].[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ClosedFlag"/>
    <pivotHierarchy dragToData="1" caption="Count of SalesClosedFlag"/>
    <pivotHierarchy dragToData="1"/>
    <pivotHierarchy dragToData="1" caption="Average of DurationSecond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activeTabTopLevelEntity name="[Dim_Ta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79A1BF-9C94-4840-B159-2F1603F623D7}" name="PivotTable3" cacheId="314" applyNumberFormats="0" applyBorderFormats="0" applyFontFormats="0" applyPatternFormats="0" applyAlignmentFormats="0" applyWidthHeightFormats="1" dataCaption="Values" tag="560e0a4d-09d5-4ada-9920-0a927671d646" updatedVersion="8" minRefreshableVersion="3" useAutoFormatting="1" itemPrintTitles="1" createdVersion="8" indent="0" outline="1" outlineData="1" multipleFieldFilters="0" chartFormat="27">
  <location ref="A31:B34"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ClosedFlag"/>
    <pivotHierarchy dragToData="1" caption="Count of SalesClosedFlag"/>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1CF606-3E49-4507-A11A-C9744F0AEEAB}" name="PivotTable4" cacheId="341" applyNumberFormats="0" applyBorderFormats="0" applyFontFormats="0" applyPatternFormats="0" applyAlignmentFormats="0" applyWidthHeightFormats="1" dataCaption="Values" tag="50e58a5e-8517-4902-85f6-de156a4f1cea" updatedVersion="8" minRefreshableVersion="3" useAutoFormatting="1" itemPrintTitles="1" createdVersion="8" indent="0" outline="1" outlineData="1" multipleFieldFilters="0">
  <location ref="A33:D39"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Date].[Month Name].&amp;[July]"/>
        <member name="[Dim_Date].[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B11E81-15E4-456F-8A83-0914B70067C4}" name="PivotTable1" cacheId="332" applyNumberFormats="0" applyBorderFormats="0" applyFontFormats="0" applyPatternFormats="0" applyAlignmentFormats="0" applyWidthHeightFormats="1" dataCaption="Values" tag="b2f5cc3b-67e7-43a7-897d-6825d0f5ebb7" updatedVersion="8" minRefreshableVersion="3" useAutoFormatting="1" itemPrintTitles="1" createdVersion="8" indent="0" outline="1" outlineData="1" multipleFieldFilters="0" chartFormat="6">
  <location ref="A22:B28"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pageFields count="1">
    <pageField fld="1" hier="33" name="[Fact_Calls].[DurationSeconds].&amp;" cap=""/>
  </pageFields>
  <dataFields count="1">
    <dataField name="Count of Call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Date].[Month Name].&amp;[July]"/>
        <member name="[Dim_Date].[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0BE1FE-59B0-4C48-B7A9-289F33E241B5}" name="PivotTable11" cacheId="335" applyNumberFormats="0" applyBorderFormats="0" applyFontFormats="0" applyPatternFormats="0" applyAlignmentFormats="0" applyWidthHeightFormats="1" dataCaption="Values" tag="f5262e66-3809-4e44-bde5-5fdc89ee1f12" updatedVersion="8" minRefreshableVersion="3" useAutoFormatting="1" itemPrintTitles="1" createdVersion="8" indent="0" outline="1" outlineData="1" multipleFieldFilters="0" chartFormat="18">
  <location ref="A3:D10"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5">
        <item s="1" x="0"/>
        <item s="1" x="1"/>
        <item x="2"/>
        <item x="3"/>
        <item x="4"/>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fld="2" subtotal="count" baseField="0" baseItem="0"/>
  </dataFields>
  <formats count="1">
    <format dxfId="7">
      <pivotArea collapsedLevelsAreSubtotals="1" fieldPosition="0">
        <references count="2">
          <reference field="0" count="0" selected="0"/>
          <reference field="1" count="0"/>
        </references>
      </pivotArea>
    </format>
  </formats>
  <chartFormats count="23">
    <chartFormat chart="9" format="0" series="1">
      <pivotArea type="data" outline="0" fieldPosition="0">
        <references count="2">
          <reference field="4294967294" count="1" selected="0">
            <x v="0"/>
          </reference>
          <reference field="1" count="1" selected="0">
            <x v="4"/>
          </reference>
        </references>
      </pivotArea>
    </chartFormat>
    <chartFormat chart="9" format="1" series="1">
      <pivotArea type="data" outline="0" fieldPosition="0">
        <references count="2">
          <reference field="4294967294" count="1" selected="0">
            <x v="0"/>
          </reference>
          <reference field="1" count="1" selected="0">
            <x v="3"/>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9" format="3" series="1">
      <pivotArea type="data" outline="0" fieldPosition="0">
        <references count="2">
          <reference field="4294967294" count="1" selected="0">
            <x v="0"/>
          </reference>
          <reference field="1" count="1" selected="0">
            <x v="0"/>
          </reference>
        </references>
      </pivotArea>
    </chartFormat>
    <chartFormat chart="9" format="4" series="1">
      <pivotArea type="data" outline="0" fieldPosition="0">
        <references count="2">
          <reference field="4294967294" count="1" selected="0">
            <x v="0"/>
          </reference>
          <reference field="1"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2">
          <reference field="4294967294" count="1" selected="0">
            <x v="0"/>
          </reference>
          <reference field="0" count="1" selected="0">
            <x v="1"/>
          </reference>
        </references>
      </pivotArea>
    </chartFormat>
    <chartFormat chart="9" format="7" series="1">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2">
          <reference field="4294967294" count="1" selected="0">
            <x v="0"/>
          </reference>
          <reference field="0" count="1" selected="0">
            <x v="3"/>
          </reference>
        </references>
      </pivotArea>
    </chartFormat>
    <chartFormat chart="9" format="9" series="1">
      <pivotArea type="data" outline="0" fieldPosition="0">
        <references count="2">
          <reference field="4294967294" count="1" selected="0">
            <x v="0"/>
          </reference>
          <reference field="0" count="1" selected="0">
            <x v="4"/>
          </reference>
        </references>
      </pivotArea>
    </chartFormat>
    <chartFormat chart="9" format="10" series="1">
      <pivotArea type="data" outline="0" fieldPosition="0">
        <references count="2">
          <reference field="4294967294" count="1" selected="0">
            <x v="0"/>
          </reference>
          <reference field="0" count="1" selected="0">
            <x v="5"/>
          </reference>
        </references>
      </pivotArea>
    </chartFormat>
    <chartFormat chart="15" format="17" series="1">
      <pivotArea type="data" outline="0" fieldPosition="0">
        <references count="2">
          <reference field="4294967294" count="1" selected="0">
            <x v="0"/>
          </reference>
          <reference field="0" count="1" selected="0">
            <x v="0"/>
          </reference>
        </references>
      </pivotArea>
    </chartFormat>
    <chartFormat chart="15" format="18" series="1">
      <pivotArea type="data" outline="0" fieldPosition="0">
        <references count="2">
          <reference field="4294967294" count="1" selected="0">
            <x v="0"/>
          </reference>
          <reference field="0" count="1" selected="0">
            <x v="1"/>
          </reference>
        </references>
      </pivotArea>
    </chartFormat>
    <chartFormat chart="15" format="19" series="1">
      <pivotArea type="data" outline="0" fieldPosition="0">
        <references count="2">
          <reference field="4294967294" count="1" selected="0">
            <x v="0"/>
          </reference>
          <reference field="0" count="1" selected="0">
            <x v="2"/>
          </reference>
        </references>
      </pivotArea>
    </chartFormat>
    <chartFormat chart="15" format="20" series="1">
      <pivotArea type="data" outline="0" fieldPosition="0">
        <references count="2">
          <reference field="4294967294" count="1" selected="0">
            <x v="0"/>
          </reference>
          <reference field="0" count="1" selected="0">
            <x v="3"/>
          </reference>
        </references>
      </pivotArea>
    </chartFormat>
    <chartFormat chart="15" format="21" series="1">
      <pivotArea type="data" outline="0" fieldPosition="0">
        <references count="2">
          <reference field="4294967294" count="1" selected="0">
            <x v="0"/>
          </reference>
          <reference field="0" count="1" selected="0">
            <x v="4"/>
          </reference>
        </references>
      </pivotArea>
    </chartFormat>
    <chartFormat chart="15" format="22" series="1">
      <pivotArea type="data" outline="0" fieldPosition="0">
        <references count="2">
          <reference field="4294967294" count="1" selected="0">
            <x v="0"/>
          </reference>
          <reference field="0" count="1" selected="0">
            <x v="5"/>
          </reference>
        </references>
      </pivotArea>
    </chartFormat>
    <chartFormat chart="15" format="23" series="1">
      <pivotArea type="data" outline="0" fieldPosition="0">
        <references count="1">
          <reference field="4294967294" count="1" selected="0">
            <x v="0"/>
          </reference>
        </references>
      </pivotArea>
    </chartFormat>
    <chartFormat chart="15" format="24" series="1">
      <pivotArea type="data" outline="0" fieldPosition="0">
        <references count="2">
          <reference field="4294967294" count="1" selected="0">
            <x v="0"/>
          </reference>
          <reference field="1" count="1" selected="0">
            <x v="3"/>
          </reference>
        </references>
      </pivotArea>
    </chartFormat>
    <chartFormat chart="15" format="25" series="1">
      <pivotArea type="data" outline="0" fieldPosition="0">
        <references count="2">
          <reference field="4294967294" count="1" selected="0">
            <x v="0"/>
          </reference>
          <reference field="1" count="1" selected="0">
            <x v="2"/>
          </reference>
        </references>
      </pivotArea>
    </chartFormat>
    <chartFormat chart="15" format="26" series="1">
      <pivotArea type="data" outline="0" fieldPosition="0">
        <references count="2">
          <reference field="4294967294" count="1" selected="0">
            <x v="0"/>
          </reference>
          <reference field="1" count="1" selected="0">
            <x v="0"/>
          </reference>
        </references>
      </pivotArea>
    </chartFormat>
    <chartFormat chart="15" format="27" series="1">
      <pivotArea type="data" outline="0" fieldPosition="0">
        <references count="2">
          <reference field="4294967294" count="1" selected="0">
            <x v="0"/>
          </reference>
          <reference field="1" count="1" selected="0">
            <x v="1"/>
          </reference>
        </references>
      </pivotArea>
    </chartFormat>
    <chartFormat chart="15" format="28" series="1">
      <pivotArea type="data" outline="0" fieldPosition="0">
        <references count="2">
          <reference field="4294967294" count="1" selected="0">
            <x v="0"/>
          </reference>
          <reference field="1" count="1" selected="0">
            <x v="4"/>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Bridge_Call_Tag]"/>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05630AB-B3A9-46BC-BD6C-955E36B44AF0}" name="PivotTable2" cacheId="3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C98" firstHeaderRow="0" firstDataRow="1" firstDataCol="1" rowPageCount="1" colPageCount="1"/>
  <pivotFields count="5">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sortType="descending"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3"/>
  </rowFields>
  <rowItems count="55">
    <i>
      <x v="11"/>
    </i>
    <i>
      <x v="23"/>
    </i>
    <i>
      <x v="52"/>
    </i>
    <i>
      <x v="25"/>
    </i>
    <i>
      <x v="35"/>
    </i>
    <i>
      <x v="46"/>
    </i>
    <i>
      <x v="36"/>
    </i>
    <i>
      <x v="17"/>
    </i>
    <i>
      <x v="30"/>
    </i>
    <i>
      <x v="50"/>
    </i>
    <i>
      <x v="41"/>
    </i>
    <i>
      <x v="33"/>
    </i>
    <i>
      <x v="10"/>
    </i>
    <i>
      <x v="1"/>
    </i>
    <i>
      <x v="37"/>
    </i>
    <i>
      <x v="12"/>
    </i>
    <i>
      <x v="45"/>
    </i>
    <i>
      <x v="13"/>
    </i>
    <i>
      <x v="31"/>
    </i>
    <i>
      <x v="14"/>
    </i>
    <i>
      <x v="7"/>
    </i>
    <i>
      <x v="15"/>
    </i>
    <i>
      <x v="39"/>
    </i>
    <i>
      <x v="16"/>
    </i>
    <i>
      <x v="43"/>
    </i>
    <i>
      <x v="5"/>
    </i>
    <i>
      <x v="47"/>
    </i>
    <i>
      <x v="18"/>
    </i>
    <i>
      <x v="6"/>
    </i>
    <i>
      <x v="19"/>
    </i>
    <i>
      <x v="32"/>
    </i>
    <i>
      <x v="20"/>
    </i>
    <i>
      <x v="34"/>
    </i>
    <i>
      <x v="21"/>
    </i>
    <i>
      <x v="8"/>
    </i>
    <i>
      <x v="22"/>
    </i>
    <i>
      <x v="38"/>
    </i>
    <i>
      <x v="2"/>
    </i>
    <i>
      <x v="40"/>
    </i>
    <i>
      <x v="24"/>
    </i>
    <i>
      <x v="42"/>
    </i>
    <i>
      <x v="3"/>
    </i>
    <i>
      <x v="44"/>
    </i>
    <i>
      <x v="49"/>
    </i>
    <i>
      <x v="9"/>
    </i>
    <i>
      <x v="51"/>
    </i>
    <i>
      <x v="48"/>
    </i>
    <i>
      <x v="28"/>
    </i>
    <i>
      <x v="29"/>
    </i>
    <i>
      <x v="53"/>
    </i>
    <i>
      <x v="4"/>
    </i>
    <i>
      <x v="27"/>
    </i>
    <i>
      <x/>
    </i>
    <i>
      <x v="26"/>
    </i>
    <i t="grand">
      <x/>
    </i>
  </rowItems>
  <colFields count="1">
    <field x="-2"/>
  </colFields>
  <colItems count="2">
    <i>
      <x/>
    </i>
    <i i="1">
      <x v="1"/>
    </i>
  </colItems>
  <pageFields count="1">
    <pageField fld="0" hier="35" name="[Fact_Calls].[SalesClosedFlag].&amp;[1]" cap="1"/>
  </pageFields>
  <dataFields count="2">
    <dataField fld="1" subtotal="count" baseField="0" baseItem="0"/>
    <dataField name="Count of Call ID" fld="2"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Date].[Month Name].&amp;[July]"/>
        <member name="[Dim_Date].[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B1E5440-547C-49D4-8BDB-2EFB9E4194ED}" sourceName="[Dim_Date].[Month Name]">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10"/>
    <pivotTable tabId="4" name="PivotTable1"/>
    <pivotTable tabId="4" name="PivotTable11"/>
    <pivotTable tabId="4" name="PivotTable2"/>
    <pivotTable tabId="4" name="PivotTable4"/>
    <pivotTable tabId="1" name="PivotTable9"/>
  </pivotTables>
  <data>
    <olap pivotCacheId="674719854">
      <levels count="2">
        <level uniqueName="[Dim_Date].[Month Name].[(All)]" sourceCaption="(All)" count="0"/>
        <level uniqueName="[Dim_Date].[Month Name].[Month Name]" sourceCaption="Month Name" count="5">
          <ranges>
            <range startItem="0">
              <i n="[Dim_Date].[Month Name].&amp;[March]" c="March"/>
              <i n="[Dim_Date].[Month Name].&amp;[April]" c="April"/>
              <i n="[Dim_Date].[Month Name].&amp;[May]" c="May"/>
              <i n="[Dim_Date].[Month Name].&amp;[June]" c="June"/>
              <i n="[Dim_Date].[Month Name].&amp;[July]" c="July"/>
            </range>
          </ranges>
        </level>
      </levels>
      <selections count="2">
        <selection n="[Dim_Date].[Month Name].&amp;[July]"/>
        <selection n="[Dim_Date].[Month Name].&amp;[Jun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ect Month" xr10:uid="{5C459B86-6F93-439A-9A85-6A7EA19E9E61}" cache="Slicer_Month_Name" caption="Month" columnCount="2" level="1" style="SlicerStyleLight3"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7B6742E7-31C3-4258-8F1F-278A2B506B5F}" cache="Slicer_Month_Name" caption="Month Nam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D9EC3026-656B-4C37-B042-17534A7AEA42}" cache="Slicer_Month_Name" caption="Month Nam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3.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CE74F-6920-45FD-B09E-511761EB6C87}">
  <dimension ref="X13:X17"/>
  <sheetViews>
    <sheetView tabSelected="1" zoomScale="83" zoomScaleNormal="83" workbookViewId="0">
      <selection activeCell="Y9" sqref="Y9"/>
    </sheetView>
  </sheetViews>
  <sheetFormatPr defaultRowHeight="15" x14ac:dyDescent="0.25"/>
  <cols>
    <col min="1" max="1" width="4.42578125" customWidth="1"/>
    <col min="2" max="2" width="22" customWidth="1"/>
    <col min="3" max="3" width="4.42578125" customWidth="1"/>
  </cols>
  <sheetData>
    <row r="13" spans="24:24" x14ac:dyDescent="0.25">
      <c r="X13" s="3"/>
    </row>
    <row r="14" spans="24:24" x14ac:dyDescent="0.25">
      <c r="X14" s="3"/>
    </row>
    <row r="15" spans="24:24" x14ac:dyDescent="0.25">
      <c r="X15" s="3"/>
    </row>
    <row r="16" spans="24:24" x14ac:dyDescent="0.25">
      <c r="X16" s="3"/>
    </row>
    <row r="17" spans="24:24" x14ac:dyDescent="0.25">
      <c r="X17"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N148"/>
  <sheetViews>
    <sheetView topLeftCell="A121" workbookViewId="0">
      <selection activeCell="J137" sqref="J137:J147"/>
    </sheetView>
  </sheetViews>
  <sheetFormatPr defaultRowHeight="15" x14ac:dyDescent="0.25"/>
  <cols>
    <col min="1" max="1" width="24.7109375" bestFit="1" customWidth="1"/>
    <col min="2" max="2" width="18" bestFit="1" customWidth="1"/>
    <col min="3" max="3" width="12" bestFit="1" customWidth="1"/>
    <col min="4" max="4" width="15.5703125" bestFit="1" customWidth="1"/>
    <col min="5" max="5" width="10.42578125" bestFit="1" customWidth="1"/>
    <col min="6" max="6" width="8.5703125" bestFit="1" customWidth="1"/>
    <col min="7" max="7" width="10.7109375" bestFit="1" customWidth="1"/>
    <col min="8" max="8" width="10" bestFit="1" customWidth="1"/>
    <col min="9" max="9" width="12" bestFit="1" customWidth="1"/>
    <col min="10" max="10" width="10" bestFit="1" customWidth="1"/>
    <col min="11" max="11" width="12.42578125" bestFit="1" customWidth="1"/>
  </cols>
  <sheetData>
    <row r="4" spans="1:13" x14ac:dyDescent="0.25">
      <c r="G4" t="s">
        <v>5</v>
      </c>
    </row>
    <row r="5" spans="1:13" x14ac:dyDescent="0.25">
      <c r="A5" t="s">
        <v>0</v>
      </c>
      <c r="B5" t="s">
        <v>1</v>
      </c>
      <c r="C5" t="s">
        <v>2</v>
      </c>
      <c r="D5" t="s">
        <v>3</v>
      </c>
      <c r="E5" t="s">
        <v>4</v>
      </c>
      <c r="G5" t="s">
        <v>6</v>
      </c>
      <c r="H5" t="s">
        <v>1</v>
      </c>
      <c r="I5" t="s">
        <v>2</v>
      </c>
      <c r="J5" t="s">
        <v>7</v>
      </c>
      <c r="K5" t="s">
        <v>8</v>
      </c>
    </row>
    <row r="6" spans="1:13" x14ac:dyDescent="0.25">
      <c r="A6" s="12">
        <v>1814500</v>
      </c>
      <c r="B6" s="12">
        <v>1580</v>
      </c>
      <c r="C6" s="12">
        <v>86</v>
      </c>
      <c r="D6" s="1">
        <v>5.4430379746835442E-2</v>
      </c>
      <c r="E6" s="12">
        <v>68.003916449086162</v>
      </c>
      <c r="G6" s="11">
        <f>A6</f>
        <v>1814500</v>
      </c>
      <c r="H6" t="str">
        <f>TEXT(B6,"#,##")</f>
        <v>1,580</v>
      </c>
      <c r="I6" t="str">
        <f>TEXT(C6,"#,##")</f>
        <v>86</v>
      </c>
      <c r="J6" t="str">
        <f>TEXT(D6,"0.00%")</f>
        <v>5.44%</v>
      </c>
      <c r="K6" t="str">
        <f>TEXT(E6,"0")</f>
        <v>68</v>
      </c>
      <c r="M6" s="11">
        <f>A6</f>
        <v>1814500</v>
      </c>
    </row>
    <row r="14" spans="1:13" x14ac:dyDescent="0.25">
      <c r="A14" s="2" t="s">
        <v>9</v>
      </c>
      <c r="B14" t="s">
        <v>0</v>
      </c>
    </row>
    <row r="15" spans="1:13" x14ac:dyDescent="0.25">
      <c r="A15" s="3" t="s">
        <v>10</v>
      </c>
      <c r="B15" s="4">
        <v>742000</v>
      </c>
    </row>
    <row r="16" spans="1:13" x14ac:dyDescent="0.25">
      <c r="A16" s="3" t="s">
        <v>12</v>
      </c>
      <c r="B16" s="4">
        <v>1072500</v>
      </c>
    </row>
    <row r="17" spans="1:2" x14ac:dyDescent="0.25">
      <c r="A17" s="3" t="s">
        <v>11</v>
      </c>
      <c r="B17" s="4">
        <v>1814500</v>
      </c>
    </row>
    <row r="31" spans="1:2" x14ac:dyDescent="0.25">
      <c r="A31" s="2" t="s">
        <v>9</v>
      </c>
      <c r="B31" t="s">
        <v>3</v>
      </c>
    </row>
    <row r="32" spans="1:2" x14ac:dyDescent="0.25">
      <c r="A32" s="3" t="s">
        <v>10</v>
      </c>
      <c r="B32" s="1">
        <v>5.3947368421052633E-2</v>
      </c>
    </row>
    <row r="33" spans="1:3" x14ac:dyDescent="0.25">
      <c r="A33" s="3" t="s">
        <v>12</v>
      </c>
      <c r="B33" s="1">
        <v>5.4878048780487805E-2</v>
      </c>
    </row>
    <row r="34" spans="1:3" x14ac:dyDescent="0.25">
      <c r="A34" s="3" t="s">
        <v>11</v>
      </c>
      <c r="B34" s="1">
        <v>5.4430379746835442E-2</v>
      </c>
    </row>
    <row r="48" spans="1:3" x14ac:dyDescent="0.25">
      <c r="A48" s="2" t="s">
        <v>9</v>
      </c>
      <c r="B48" t="s">
        <v>1</v>
      </c>
      <c r="C48" t="s">
        <v>6</v>
      </c>
    </row>
    <row r="49" spans="1:3" x14ac:dyDescent="0.25">
      <c r="A49" s="3" t="s">
        <v>10</v>
      </c>
      <c r="B49" s="12">
        <v>760</v>
      </c>
      <c r="C49" s="12">
        <v>742000</v>
      </c>
    </row>
    <row r="50" spans="1:3" x14ac:dyDescent="0.25">
      <c r="A50" s="3" t="s">
        <v>12</v>
      </c>
      <c r="B50" s="12">
        <v>820</v>
      </c>
      <c r="C50" s="12">
        <v>1072500</v>
      </c>
    </row>
    <row r="51" spans="1:3" x14ac:dyDescent="0.25">
      <c r="A51" s="3" t="s">
        <v>11</v>
      </c>
      <c r="B51" s="12">
        <v>1580</v>
      </c>
      <c r="C51" s="12">
        <v>1814500</v>
      </c>
    </row>
    <row r="64" spans="1:3" x14ac:dyDescent="0.25">
      <c r="A64" s="2" t="s">
        <v>9</v>
      </c>
      <c r="B64" t="s">
        <v>4</v>
      </c>
    </row>
    <row r="65" spans="1:2" x14ac:dyDescent="0.25">
      <c r="A65" s="3" t="s">
        <v>10</v>
      </c>
      <c r="B65" s="5">
        <v>73.234210526315792</v>
      </c>
    </row>
    <row r="66" spans="1:2" x14ac:dyDescent="0.25">
      <c r="A66" s="3" t="s">
        <v>12</v>
      </c>
      <c r="B66" s="5">
        <v>62.854922279792746</v>
      </c>
    </row>
    <row r="67" spans="1:2" x14ac:dyDescent="0.25">
      <c r="A67" s="3" t="s">
        <v>11</v>
      </c>
      <c r="B67" s="5">
        <v>68.003916449086162</v>
      </c>
    </row>
    <row r="75" spans="1:2" x14ac:dyDescent="0.25">
      <c r="A75" s="6" t="e" vm="5">
        <v>#VALUE!</v>
      </c>
    </row>
    <row r="85" spans="1:1" x14ac:dyDescent="0.25">
      <c r="A85" s="6" t="e" vm="5">
        <v>#VALUE!</v>
      </c>
    </row>
    <row r="99" spans="1:2" x14ac:dyDescent="0.25">
      <c r="A99" s="2" t="s">
        <v>13</v>
      </c>
      <c r="B99" t="s" vm="1">
        <v>28</v>
      </c>
    </row>
    <row r="101" spans="1:2" x14ac:dyDescent="0.25">
      <c r="A101" s="2" t="s">
        <v>9</v>
      </c>
      <c r="B101" t="s">
        <v>27</v>
      </c>
    </row>
    <row r="102" spans="1:2" x14ac:dyDescent="0.25">
      <c r="A102" s="3" t="s">
        <v>17</v>
      </c>
      <c r="B102" s="12">
        <v>947500</v>
      </c>
    </row>
    <row r="103" spans="1:2" x14ac:dyDescent="0.25">
      <c r="A103" s="3" t="s">
        <v>19</v>
      </c>
      <c r="B103" s="12">
        <v>15000</v>
      </c>
    </row>
    <row r="104" spans="1:2" x14ac:dyDescent="0.25">
      <c r="A104" s="3" t="s">
        <v>20</v>
      </c>
      <c r="B104" s="12">
        <v>0</v>
      </c>
    </row>
    <row r="105" spans="1:2" x14ac:dyDescent="0.25">
      <c r="A105" s="3" t="s">
        <v>11</v>
      </c>
      <c r="B105" s="12">
        <v>962500</v>
      </c>
    </row>
    <row r="125" spans="1:6" x14ac:dyDescent="0.25">
      <c r="A125" s="2" t="s">
        <v>9</v>
      </c>
      <c r="B125" t="s">
        <v>1</v>
      </c>
      <c r="C125" t="s">
        <v>2</v>
      </c>
      <c r="D125" t="s">
        <v>3</v>
      </c>
      <c r="E125" t="s">
        <v>6</v>
      </c>
      <c r="F125" t="s">
        <v>30</v>
      </c>
    </row>
    <row r="126" spans="1:6" x14ac:dyDescent="0.25">
      <c r="A126" s="3" t="s">
        <v>10</v>
      </c>
      <c r="B126" s="12">
        <v>760</v>
      </c>
      <c r="C126" s="12">
        <v>41</v>
      </c>
      <c r="D126" s="1">
        <v>5.3947368421052633E-2</v>
      </c>
      <c r="E126" s="12">
        <v>742000</v>
      </c>
      <c r="F126" s="12">
        <v>760</v>
      </c>
    </row>
    <row r="127" spans="1:6" x14ac:dyDescent="0.25">
      <c r="A127" s="3" t="s">
        <v>12</v>
      </c>
      <c r="B127" s="12">
        <v>820</v>
      </c>
      <c r="C127" s="12">
        <v>45</v>
      </c>
      <c r="D127" s="1">
        <v>5.4878048780487805E-2</v>
      </c>
      <c r="E127" s="12">
        <v>1072500</v>
      </c>
      <c r="F127" s="12">
        <v>820</v>
      </c>
    </row>
    <row r="128" spans="1:6" x14ac:dyDescent="0.25">
      <c r="A128" s="3" t="s">
        <v>11</v>
      </c>
      <c r="B128" s="12">
        <v>1580</v>
      </c>
      <c r="C128" s="12">
        <v>86</v>
      </c>
      <c r="D128" s="1">
        <v>5.4430379746835442E-2</v>
      </c>
      <c r="E128" s="12">
        <v>1814500</v>
      </c>
      <c r="F128" s="12">
        <v>1580</v>
      </c>
    </row>
    <row r="135" spans="1:14" x14ac:dyDescent="0.25">
      <c r="A135" s="2" t="s">
        <v>13</v>
      </c>
      <c r="B135" t="s" vm="2">
        <v>29</v>
      </c>
    </row>
    <row r="137" spans="1:14" ht="15.75" x14ac:dyDescent="0.25">
      <c r="A137" s="2" t="s">
        <v>9</v>
      </c>
      <c r="B137" t="s">
        <v>27</v>
      </c>
      <c r="J137" s="7"/>
      <c r="K137" s="7"/>
      <c r="L137" s="7"/>
      <c r="M137" s="7"/>
      <c r="N137" s="7"/>
    </row>
    <row r="138" spans="1:14" x14ac:dyDescent="0.25">
      <c r="A138" s="3" t="s">
        <v>14</v>
      </c>
      <c r="B138" s="12">
        <v>0</v>
      </c>
      <c r="K138" s="8"/>
      <c r="L138" s="8"/>
      <c r="M138" s="8"/>
      <c r="N138" s="9"/>
    </row>
    <row r="139" spans="1:14" x14ac:dyDescent="0.25">
      <c r="A139" s="3" t="s">
        <v>23</v>
      </c>
      <c r="B139" s="12">
        <v>0</v>
      </c>
      <c r="K139" s="8"/>
      <c r="L139" s="8"/>
      <c r="M139" s="8"/>
      <c r="N139" s="9"/>
    </row>
    <row r="140" spans="1:14" x14ac:dyDescent="0.25">
      <c r="A140" s="3" t="s">
        <v>18</v>
      </c>
      <c r="B140" s="12">
        <v>0</v>
      </c>
      <c r="K140" s="8"/>
      <c r="L140" s="8"/>
      <c r="M140" s="8"/>
      <c r="N140" s="9"/>
    </row>
    <row r="141" spans="1:14" x14ac:dyDescent="0.25">
      <c r="A141" s="3" t="s">
        <v>26</v>
      </c>
      <c r="B141" s="12">
        <v>20000</v>
      </c>
      <c r="K141" s="8"/>
      <c r="L141" s="8"/>
      <c r="M141" s="8"/>
      <c r="N141" s="9"/>
    </row>
    <row r="142" spans="1:14" x14ac:dyDescent="0.25">
      <c r="A142" s="3" t="s">
        <v>22</v>
      </c>
      <c r="B142" s="12">
        <v>22000</v>
      </c>
      <c r="K142" s="8"/>
      <c r="L142" s="8"/>
      <c r="M142" s="8"/>
      <c r="N142" s="9"/>
    </row>
    <row r="143" spans="1:14" x14ac:dyDescent="0.25">
      <c r="A143" s="3" t="s">
        <v>21</v>
      </c>
      <c r="B143" s="12">
        <v>25000</v>
      </c>
      <c r="K143" s="8"/>
      <c r="L143" s="8"/>
      <c r="M143" s="8"/>
      <c r="N143" s="9"/>
    </row>
    <row r="144" spans="1:14" x14ac:dyDescent="0.25">
      <c r="A144" s="3" t="s">
        <v>15</v>
      </c>
      <c r="B144" s="12">
        <v>209500</v>
      </c>
      <c r="K144" s="8"/>
      <c r="L144" s="8"/>
      <c r="M144" s="8"/>
      <c r="N144" s="9"/>
    </row>
    <row r="145" spans="1:14" x14ac:dyDescent="0.25">
      <c r="A145" s="3" t="s">
        <v>24</v>
      </c>
      <c r="B145" s="12">
        <v>210000</v>
      </c>
      <c r="K145" s="8"/>
      <c r="L145" s="8"/>
      <c r="M145" s="8"/>
      <c r="N145" s="9"/>
    </row>
    <row r="146" spans="1:14" x14ac:dyDescent="0.25">
      <c r="A146" s="3" t="s">
        <v>16</v>
      </c>
      <c r="B146" s="12">
        <v>855000</v>
      </c>
      <c r="K146" s="8"/>
      <c r="L146" s="8"/>
      <c r="M146" s="8"/>
      <c r="N146" s="9"/>
    </row>
    <row r="147" spans="1:14" x14ac:dyDescent="0.25">
      <c r="A147" s="3" t="s">
        <v>25</v>
      </c>
      <c r="B147" s="12">
        <v>1140000</v>
      </c>
      <c r="K147" s="8"/>
      <c r="L147" s="8"/>
      <c r="M147" s="8"/>
      <c r="N147" s="9"/>
    </row>
    <row r="148" spans="1:14" x14ac:dyDescent="0.25">
      <c r="A148" s="3" t="s">
        <v>11</v>
      </c>
      <c r="B148" s="12">
        <v>1529500</v>
      </c>
    </row>
  </sheetData>
  <conditionalFormatting sqref="K138:K147">
    <cfRule type="colorScale" priority="1">
      <colorScale>
        <cfvo type="min"/>
        <cfvo type="percentile" val="50"/>
        <cfvo type="max"/>
        <color rgb="FF5A8AC6"/>
        <color rgb="FFFCFCFF"/>
        <color rgb="FFF8696B"/>
      </colorScale>
    </cfRule>
  </conditionalFormatting>
  <conditionalFormatting sqref="L138:L147">
    <cfRule type="colorScale" priority="4">
      <colorScale>
        <cfvo type="min"/>
        <cfvo type="percentile" val="50"/>
        <cfvo type="max"/>
        <color rgb="FFF8696B"/>
        <color rgb="FFFFEB84"/>
        <color rgb="FF63BE7B"/>
      </colorScale>
    </cfRule>
  </conditionalFormatting>
  <conditionalFormatting sqref="M138:M147">
    <cfRule type="colorScale" priority="3">
      <colorScale>
        <cfvo type="min"/>
        <cfvo type="percentile" val="50"/>
        <cfvo type="max"/>
        <color rgb="FFF8696B"/>
        <color rgb="FFFFEB84"/>
        <color rgb="FF63BE7B"/>
      </colorScale>
    </cfRule>
  </conditionalFormatting>
  <conditionalFormatting sqref="N138:N147">
    <cfRule type="colorScale" priority="2">
      <colorScale>
        <cfvo type="min"/>
        <cfvo type="percentile" val="50"/>
        <cfvo type="max"/>
        <color rgb="FFF8696B"/>
        <color rgb="FFFFEB84"/>
        <color rgb="FF63BE7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B4ACC-632B-4B40-B466-3D853F008579}">
  <dimension ref="A3:D98"/>
  <sheetViews>
    <sheetView workbookViewId="0">
      <selection activeCell="C44" sqref="C44"/>
    </sheetView>
  </sheetViews>
  <sheetFormatPr defaultRowHeight="15" x14ac:dyDescent="0.25"/>
  <cols>
    <col min="1" max="1" width="13.140625" bestFit="1" customWidth="1"/>
    <col min="2" max="2" width="10" bestFit="1" customWidth="1"/>
    <col min="3" max="3" width="10.42578125" bestFit="1" customWidth="1"/>
    <col min="4" max="4" width="12.7109375" bestFit="1" customWidth="1"/>
    <col min="5" max="8" width="11.28515625" bestFit="1" customWidth="1"/>
    <col min="9" max="48" width="8" bestFit="1" customWidth="1"/>
    <col min="49" max="49" width="11.28515625" bestFit="1" customWidth="1"/>
    <col min="50" max="50" width="18" bestFit="1" customWidth="1"/>
    <col min="51" max="51" width="10.42578125" bestFit="1" customWidth="1"/>
    <col min="52" max="52" width="18" bestFit="1" customWidth="1"/>
    <col min="53" max="53" width="10.42578125" bestFit="1" customWidth="1"/>
    <col min="54" max="54" width="18" bestFit="1" customWidth="1"/>
    <col min="55" max="55" width="10.42578125" bestFit="1" customWidth="1"/>
    <col min="56" max="56" width="18" bestFit="1" customWidth="1"/>
    <col min="57" max="57" width="10.42578125" bestFit="1" customWidth="1"/>
    <col min="58" max="58" width="18" bestFit="1" customWidth="1"/>
    <col min="59" max="59" width="10.42578125" bestFit="1" customWidth="1"/>
    <col min="60" max="60" width="18" bestFit="1" customWidth="1"/>
    <col min="61" max="61" width="10.42578125" bestFit="1" customWidth="1"/>
    <col min="62" max="62" width="18" bestFit="1" customWidth="1"/>
    <col min="63" max="63" width="10.42578125" bestFit="1" customWidth="1"/>
    <col min="64" max="64" width="18" bestFit="1" customWidth="1"/>
    <col min="65" max="65" width="10.42578125" bestFit="1" customWidth="1"/>
    <col min="66" max="66" width="18" bestFit="1" customWidth="1"/>
    <col min="67" max="67" width="10.42578125" bestFit="1" customWidth="1"/>
    <col min="68" max="68" width="18" bestFit="1" customWidth="1"/>
    <col min="69" max="69" width="10.42578125" bestFit="1" customWidth="1"/>
    <col min="70" max="70" width="18" bestFit="1" customWidth="1"/>
    <col min="71" max="71" width="10.42578125" bestFit="1" customWidth="1"/>
    <col min="72" max="72" width="18" bestFit="1" customWidth="1"/>
    <col min="73" max="73" width="10.42578125" bestFit="1" customWidth="1"/>
    <col min="74" max="74" width="18" bestFit="1" customWidth="1"/>
    <col min="75" max="75" width="10.42578125" bestFit="1" customWidth="1"/>
    <col min="76" max="76" width="18" bestFit="1" customWidth="1"/>
    <col min="77" max="77" width="10.42578125" bestFit="1" customWidth="1"/>
    <col min="78" max="78" width="18" bestFit="1" customWidth="1"/>
    <col min="79" max="79" width="10.42578125" bestFit="1" customWidth="1"/>
    <col min="80" max="80" width="18" bestFit="1" customWidth="1"/>
    <col min="81" max="81" width="10.42578125" bestFit="1" customWidth="1"/>
    <col min="82" max="82" width="18" bestFit="1" customWidth="1"/>
    <col min="83" max="83" width="10.42578125" bestFit="1" customWidth="1"/>
    <col min="84" max="84" width="18" bestFit="1" customWidth="1"/>
    <col min="85" max="85" width="10.42578125" bestFit="1" customWidth="1"/>
    <col min="86" max="86" width="18" bestFit="1" customWidth="1"/>
    <col min="87" max="87" width="10.42578125" bestFit="1" customWidth="1"/>
    <col min="88" max="88" width="18" bestFit="1" customWidth="1"/>
    <col min="89" max="89" width="10.42578125" bestFit="1" customWidth="1"/>
    <col min="90" max="90" width="18" bestFit="1" customWidth="1"/>
    <col min="91" max="91" width="10.42578125" bestFit="1" customWidth="1"/>
    <col min="92" max="92" width="18" bestFit="1" customWidth="1"/>
    <col min="93" max="93" width="10.42578125" bestFit="1" customWidth="1"/>
    <col min="94" max="94" width="18" bestFit="1" customWidth="1"/>
    <col min="95" max="95" width="10.42578125" bestFit="1" customWidth="1"/>
    <col min="96" max="96" width="23" bestFit="1" customWidth="1"/>
    <col min="97" max="97" width="15.42578125" bestFit="1" customWidth="1"/>
  </cols>
  <sheetData>
    <row r="3" spans="1:4" x14ac:dyDescent="0.25">
      <c r="A3" s="2" t="s">
        <v>6</v>
      </c>
      <c r="B3" s="2" t="s">
        <v>31</v>
      </c>
    </row>
    <row r="4" spans="1:4" x14ac:dyDescent="0.25">
      <c r="A4" s="2" t="s">
        <v>9</v>
      </c>
      <c r="B4" t="s">
        <v>10</v>
      </c>
      <c r="C4" t="s">
        <v>12</v>
      </c>
      <c r="D4" t="s">
        <v>11</v>
      </c>
    </row>
    <row r="5" spans="1:4" x14ac:dyDescent="0.25">
      <c r="A5" s="3">
        <v>1</v>
      </c>
      <c r="B5" s="10">
        <v>80000</v>
      </c>
      <c r="C5" s="10">
        <v>137500</v>
      </c>
      <c r="D5" s="12">
        <v>217500</v>
      </c>
    </row>
    <row r="6" spans="1:4" x14ac:dyDescent="0.25">
      <c r="A6" s="3">
        <v>2</v>
      </c>
      <c r="B6" s="10">
        <v>197500</v>
      </c>
      <c r="C6" s="10">
        <v>275000</v>
      </c>
      <c r="D6" s="12">
        <v>472500</v>
      </c>
    </row>
    <row r="7" spans="1:4" x14ac:dyDescent="0.25">
      <c r="A7" s="3">
        <v>3</v>
      </c>
      <c r="B7" s="10">
        <v>152000</v>
      </c>
      <c r="C7" s="10">
        <v>207500</v>
      </c>
      <c r="D7" s="12">
        <v>359500</v>
      </c>
    </row>
    <row r="8" spans="1:4" x14ac:dyDescent="0.25">
      <c r="A8" s="3">
        <v>4</v>
      </c>
      <c r="B8" s="10">
        <v>292500</v>
      </c>
      <c r="C8" s="10">
        <v>292500</v>
      </c>
      <c r="D8" s="12">
        <v>585000</v>
      </c>
    </row>
    <row r="9" spans="1:4" x14ac:dyDescent="0.25">
      <c r="A9" s="3">
        <v>5</v>
      </c>
      <c r="B9" s="10">
        <v>20000</v>
      </c>
      <c r="C9" s="10">
        <v>160000</v>
      </c>
      <c r="D9" s="12">
        <v>180000</v>
      </c>
    </row>
    <row r="10" spans="1:4" x14ac:dyDescent="0.25">
      <c r="A10" s="3" t="s">
        <v>11</v>
      </c>
      <c r="B10" s="12">
        <v>742000</v>
      </c>
      <c r="C10" s="12">
        <v>1072500</v>
      </c>
      <c r="D10" s="12">
        <v>1814500</v>
      </c>
    </row>
    <row r="20" spans="1:2" x14ac:dyDescent="0.25">
      <c r="A20" s="2" t="s">
        <v>33</v>
      </c>
      <c r="B20" t="s" vm="3">
        <v>39</v>
      </c>
    </row>
    <row r="22" spans="1:2" x14ac:dyDescent="0.25">
      <c r="A22" s="2" t="s">
        <v>9</v>
      </c>
      <c r="B22" t="s">
        <v>32</v>
      </c>
    </row>
    <row r="23" spans="1:2" x14ac:dyDescent="0.25">
      <c r="A23" s="3" t="s">
        <v>34</v>
      </c>
      <c r="B23" s="12">
        <v>676</v>
      </c>
    </row>
    <row r="24" spans="1:2" x14ac:dyDescent="0.25">
      <c r="A24" s="3" t="s">
        <v>35</v>
      </c>
      <c r="B24" s="12">
        <v>37</v>
      </c>
    </row>
    <row r="25" spans="1:2" x14ac:dyDescent="0.25">
      <c r="A25" s="3" t="s">
        <v>36</v>
      </c>
      <c r="B25" s="12">
        <v>8</v>
      </c>
    </row>
    <row r="26" spans="1:2" x14ac:dyDescent="0.25">
      <c r="A26" s="3" t="s">
        <v>37</v>
      </c>
      <c r="B26" s="12">
        <v>89</v>
      </c>
    </row>
    <row r="27" spans="1:2" x14ac:dyDescent="0.25">
      <c r="A27" s="3" t="s">
        <v>38</v>
      </c>
      <c r="B27" s="12">
        <v>4</v>
      </c>
    </row>
    <row r="28" spans="1:2" x14ac:dyDescent="0.25">
      <c r="A28" s="3" t="s">
        <v>11</v>
      </c>
      <c r="B28" s="12">
        <v>814</v>
      </c>
    </row>
    <row r="33" spans="1:4" x14ac:dyDescent="0.25">
      <c r="A33" s="2" t="s">
        <v>9</v>
      </c>
      <c r="B33" t="s">
        <v>1</v>
      </c>
      <c r="C33" t="s">
        <v>6</v>
      </c>
      <c r="D33" t="s">
        <v>45</v>
      </c>
    </row>
    <row r="34" spans="1:4" x14ac:dyDescent="0.25">
      <c r="A34" s="3" t="s">
        <v>41</v>
      </c>
      <c r="B34" s="12">
        <v>662</v>
      </c>
      <c r="C34" s="12">
        <v>1439500</v>
      </c>
      <c r="D34" s="12">
        <v>2174.4712990936555</v>
      </c>
    </row>
    <row r="35" spans="1:4" x14ac:dyDescent="0.25">
      <c r="A35" s="3" t="s">
        <v>42</v>
      </c>
      <c r="B35" s="12">
        <v>73</v>
      </c>
      <c r="C35" s="12">
        <v>135000</v>
      </c>
      <c r="D35" s="12">
        <v>1849.3150684931506</v>
      </c>
    </row>
    <row r="36" spans="1:4" x14ac:dyDescent="0.25">
      <c r="A36" s="3" t="s">
        <v>43</v>
      </c>
      <c r="B36" s="12">
        <v>15</v>
      </c>
      <c r="C36" s="12">
        <v>0</v>
      </c>
      <c r="D36" s="12">
        <v>0</v>
      </c>
    </row>
    <row r="37" spans="1:4" x14ac:dyDescent="0.25">
      <c r="A37" s="3" t="s">
        <v>44</v>
      </c>
      <c r="B37" s="12">
        <v>16</v>
      </c>
      <c r="C37" s="12">
        <v>70000</v>
      </c>
      <c r="D37" s="12">
        <v>4375</v>
      </c>
    </row>
    <row r="38" spans="1:4" x14ac:dyDescent="0.25">
      <c r="A38" s="3" t="s">
        <v>40</v>
      </c>
      <c r="B38" s="12">
        <v>814</v>
      </c>
      <c r="C38" s="12">
        <v>170000</v>
      </c>
      <c r="D38" s="12">
        <v>208.84520884520884</v>
      </c>
    </row>
    <row r="39" spans="1:4" x14ac:dyDescent="0.25">
      <c r="A39" s="3" t="s">
        <v>11</v>
      </c>
      <c r="B39" s="12">
        <v>1580</v>
      </c>
      <c r="C39" s="12">
        <v>1814500</v>
      </c>
      <c r="D39" s="12">
        <v>1148.4177215189873</v>
      </c>
    </row>
    <row r="41" spans="1:4" x14ac:dyDescent="0.25">
      <c r="A41" s="2" t="s">
        <v>46</v>
      </c>
      <c r="B41" t="s" vm="4">
        <v>47</v>
      </c>
    </row>
    <row r="43" spans="1:4" x14ac:dyDescent="0.25">
      <c r="A43" s="2" t="s">
        <v>9</v>
      </c>
      <c r="B43" t="s">
        <v>6</v>
      </c>
      <c r="C43" t="s">
        <v>32</v>
      </c>
    </row>
    <row r="44" spans="1:4" x14ac:dyDescent="0.25">
      <c r="A44" s="3" t="s">
        <v>51</v>
      </c>
      <c r="B44" s="12">
        <v>855000</v>
      </c>
      <c r="C44" s="12">
        <v>21</v>
      </c>
    </row>
    <row r="45" spans="1:4" x14ac:dyDescent="0.25">
      <c r="A45" s="3" t="s">
        <v>54</v>
      </c>
      <c r="B45" s="12">
        <v>40000</v>
      </c>
      <c r="C45" s="12">
        <v>3</v>
      </c>
    </row>
    <row r="46" spans="1:4" x14ac:dyDescent="0.25">
      <c r="A46" s="3" t="s">
        <v>56</v>
      </c>
      <c r="B46" s="12">
        <v>40000</v>
      </c>
      <c r="C46" s="12">
        <v>3</v>
      </c>
    </row>
    <row r="47" spans="1:4" x14ac:dyDescent="0.25">
      <c r="A47" s="3" t="s">
        <v>59</v>
      </c>
      <c r="B47" s="12">
        <v>65000</v>
      </c>
      <c r="C47" s="12">
        <v>3</v>
      </c>
    </row>
    <row r="48" spans="1:4" x14ac:dyDescent="0.25">
      <c r="A48" s="3" t="s">
        <v>75</v>
      </c>
      <c r="B48" s="12">
        <v>20000</v>
      </c>
      <c r="C48" s="12">
        <v>2</v>
      </c>
    </row>
    <row r="49" spans="1:3" x14ac:dyDescent="0.25">
      <c r="A49" s="3" t="s">
        <v>93</v>
      </c>
      <c r="B49" s="12">
        <v>20000</v>
      </c>
      <c r="C49" s="12">
        <v>2</v>
      </c>
    </row>
    <row r="50" spans="1:3" x14ac:dyDescent="0.25">
      <c r="A50" s="3" t="s">
        <v>89</v>
      </c>
      <c r="B50" s="12">
        <v>30000</v>
      </c>
      <c r="C50" s="12">
        <v>2</v>
      </c>
    </row>
    <row r="51" spans="1:3" x14ac:dyDescent="0.25">
      <c r="A51" s="3" t="s">
        <v>90</v>
      </c>
      <c r="B51" s="12">
        <v>25000</v>
      </c>
      <c r="C51" s="12">
        <v>2</v>
      </c>
    </row>
    <row r="52" spans="1:3" x14ac:dyDescent="0.25">
      <c r="A52" s="3" t="s">
        <v>100</v>
      </c>
      <c r="B52" s="12">
        <v>20000</v>
      </c>
      <c r="C52" s="12">
        <v>2</v>
      </c>
    </row>
    <row r="53" spans="1:3" x14ac:dyDescent="0.25">
      <c r="A53" s="3" t="s">
        <v>84</v>
      </c>
      <c r="B53" s="12">
        <v>15000</v>
      </c>
      <c r="C53" s="12">
        <v>2</v>
      </c>
    </row>
    <row r="54" spans="1:3" x14ac:dyDescent="0.25">
      <c r="A54" s="3" t="s">
        <v>87</v>
      </c>
      <c r="B54" s="12">
        <v>5000</v>
      </c>
      <c r="C54" s="12">
        <v>1</v>
      </c>
    </row>
    <row r="55" spans="1:3" x14ac:dyDescent="0.25">
      <c r="A55" s="3" t="s">
        <v>92</v>
      </c>
      <c r="B55" s="12">
        <v>10000</v>
      </c>
      <c r="C55" s="12">
        <v>1</v>
      </c>
    </row>
    <row r="56" spans="1:3" x14ac:dyDescent="0.25">
      <c r="A56" s="3" t="s">
        <v>80</v>
      </c>
      <c r="B56" s="12">
        <v>7500</v>
      </c>
      <c r="C56" s="12">
        <v>1</v>
      </c>
    </row>
    <row r="57" spans="1:3" x14ac:dyDescent="0.25">
      <c r="A57" s="3" t="s">
        <v>72</v>
      </c>
      <c r="B57" s="12">
        <v>10000</v>
      </c>
      <c r="C57" s="12">
        <v>1</v>
      </c>
    </row>
    <row r="58" spans="1:3" x14ac:dyDescent="0.25">
      <c r="A58" s="3" t="s">
        <v>73</v>
      </c>
      <c r="B58" s="12">
        <v>20000</v>
      </c>
      <c r="C58" s="12">
        <v>1</v>
      </c>
    </row>
    <row r="59" spans="1:3" x14ac:dyDescent="0.25">
      <c r="A59" s="3" t="s">
        <v>67</v>
      </c>
      <c r="B59" s="12">
        <v>20000</v>
      </c>
      <c r="C59" s="12">
        <v>1</v>
      </c>
    </row>
    <row r="60" spans="1:3" x14ac:dyDescent="0.25">
      <c r="A60" s="3" t="s">
        <v>66</v>
      </c>
      <c r="B60" s="12">
        <v>20000</v>
      </c>
      <c r="C60" s="12">
        <v>1</v>
      </c>
    </row>
    <row r="61" spans="1:3" x14ac:dyDescent="0.25">
      <c r="A61" s="3" t="s">
        <v>53</v>
      </c>
      <c r="B61" s="12">
        <v>20000</v>
      </c>
      <c r="C61" s="12">
        <v>1</v>
      </c>
    </row>
    <row r="62" spans="1:3" x14ac:dyDescent="0.25">
      <c r="A62" s="3" t="s">
        <v>96</v>
      </c>
      <c r="B62" s="12">
        <v>30000</v>
      </c>
      <c r="C62" s="12">
        <v>1</v>
      </c>
    </row>
    <row r="63" spans="1:3" x14ac:dyDescent="0.25">
      <c r="A63" s="3" t="s">
        <v>83</v>
      </c>
      <c r="B63" s="12">
        <v>20000</v>
      </c>
      <c r="C63" s="12">
        <v>1</v>
      </c>
    </row>
    <row r="64" spans="1:3" x14ac:dyDescent="0.25">
      <c r="A64" s="3" t="s">
        <v>101</v>
      </c>
      <c r="B64" s="12">
        <v>7500</v>
      </c>
      <c r="C64" s="12">
        <v>1</v>
      </c>
    </row>
    <row r="65" spans="1:3" x14ac:dyDescent="0.25">
      <c r="A65" s="3" t="s">
        <v>69</v>
      </c>
      <c r="B65" s="12">
        <v>15000</v>
      </c>
      <c r="C65" s="12">
        <v>1</v>
      </c>
    </row>
    <row r="66" spans="1:3" x14ac:dyDescent="0.25">
      <c r="A66" s="3" t="s">
        <v>65</v>
      </c>
      <c r="B66" s="12">
        <v>10000</v>
      </c>
      <c r="C66" s="12">
        <v>1</v>
      </c>
    </row>
    <row r="67" spans="1:3" x14ac:dyDescent="0.25">
      <c r="A67" s="3" t="s">
        <v>95</v>
      </c>
      <c r="B67" s="12">
        <v>10000</v>
      </c>
      <c r="C67" s="12">
        <v>1</v>
      </c>
    </row>
    <row r="68" spans="1:3" x14ac:dyDescent="0.25">
      <c r="A68" s="3" t="s">
        <v>82</v>
      </c>
      <c r="B68" s="12">
        <v>5000</v>
      </c>
      <c r="C68" s="12">
        <v>1</v>
      </c>
    </row>
    <row r="69" spans="1:3" x14ac:dyDescent="0.25">
      <c r="A69" s="3" t="s">
        <v>49</v>
      </c>
      <c r="B69" s="12">
        <v>30000</v>
      </c>
      <c r="C69" s="12">
        <v>1</v>
      </c>
    </row>
    <row r="70" spans="1:3" x14ac:dyDescent="0.25">
      <c r="A70" s="3" t="s">
        <v>79</v>
      </c>
      <c r="B70" s="12">
        <v>7500</v>
      </c>
      <c r="C70" s="12">
        <v>1</v>
      </c>
    </row>
    <row r="71" spans="1:3" x14ac:dyDescent="0.25">
      <c r="A71" s="3" t="s">
        <v>99</v>
      </c>
      <c r="B71" s="12">
        <v>22000</v>
      </c>
      <c r="C71" s="12">
        <v>1</v>
      </c>
    </row>
    <row r="72" spans="1:3" x14ac:dyDescent="0.25">
      <c r="A72" s="3" t="s">
        <v>60</v>
      </c>
      <c r="B72" s="12">
        <v>30000</v>
      </c>
      <c r="C72" s="12">
        <v>1</v>
      </c>
    </row>
    <row r="73" spans="1:3" x14ac:dyDescent="0.25">
      <c r="A73" s="3" t="s">
        <v>71</v>
      </c>
      <c r="B73" s="12">
        <v>15000</v>
      </c>
      <c r="C73" s="12">
        <v>1</v>
      </c>
    </row>
    <row r="74" spans="1:3" x14ac:dyDescent="0.25">
      <c r="A74" s="3" t="s">
        <v>88</v>
      </c>
      <c r="B74" s="12">
        <v>20000</v>
      </c>
      <c r="C74" s="12">
        <v>1</v>
      </c>
    </row>
    <row r="75" spans="1:3" x14ac:dyDescent="0.25">
      <c r="A75" s="3" t="s">
        <v>57</v>
      </c>
      <c r="B75" s="12">
        <v>15000</v>
      </c>
      <c r="C75" s="12">
        <v>1</v>
      </c>
    </row>
    <row r="76" spans="1:3" x14ac:dyDescent="0.25">
      <c r="A76" s="3" t="s">
        <v>94</v>
      </c>
      <c r="B76" s="12">
        <v>25000</v>
      </c>
      <c r="C76" s="12">
        <v>1</v>
      </c>
    </row>
    <row r="77" spans="1:3" x14ac:dyDescent="0.25">
      <c r="A77" s="3" t="s">
        <v>74</v>
      </c>
      <c r="B77" s="12">
        <v>20000</v>
      </c>
      <c r="C77" s="12">
        <v>1</v>
      </c>
    </row>
    <row r="78" spans="1:3" x14ac:dyDescent="0.25">
      <c r="A78" s="3" t="s">
        <v>76</v>
      </c>
      <c r="B78" s="12">
        <v>15000</v>
      </c>
      <c r="C78" s="12">
        <v>1</v>
      </c>
    </row>
    <row r="79" spans="1:3" x14ac:dyDescent="0.25">
      <c r="A79" s="3" t="s">
        <v>50</v>
      </c>
      <c r="B79" s="12">
        <v>5000</v>
      </c>
      <c r="C79" s="12">
        <v>1</v>
      </c>
    </row>
    <row r="80" spans="1:3" x14ac:dyDescent="0.25">
      <c r="A80" s="3" t="s">
        <v>63</v>
      </c>
      <c r="B80" s="12">
        <v>5000</v>
      </c>
      <c r="C80" s="12">
        <v>1</v>
      </c>
    </row>
    <row r="81" spans="1:3" x14ac:dyDescent="0.25">
      <c r="A81" s="3" t="s">
        <v>81</v>
      </c>
      <c r="B81" s="12">
        <v>20000</v>
      </c>
      <c r="C81" s="12">
        <v>1</v>
      </c>
    </row>
    <row r="82" spans="1:3" x14ac:dyDescent="0.25">
      <c r="A82" s="3" t="s">
        <v>70</v>
      </c>
      <c r="B82" s="12">
        <v>10000</v>
      </c>
      <c r="C82" s="12">
        <v>1</v>
      </c>
    </row>
    <row r="83" spans="1:3" x14ac:dyDescent="0.25">
      <c r="A83" s="3" t="s">
        <v>97</v>
      </c>
      <c r="B83" s="12">
        <v>15000</v>
      </c>
      <c r="C83" s="12">
        <v>1</v>
      </c>
    </row>
    <row r="84" spans="1:3" x14ac:dyDescent="0.25">
      <c r="A84" s="3" t="s">
        <v>64</v>
      </c>
      <c r="B84" s="12">
        <v>15000</v>
      </c>
      <c r="C84" s="12">
        <v>1</v>
      </c>
    </row>
    <row r="85" spans="1:3" x14ac:dyDescent="0.25">
      <c r="A85" s="3" t="s">
        <v>68</v>
      </c>
      <c r="B85" s="12">
        <v>20000</v>
      </c>
      <c r="C85" s="12">
        <v>1</v>
      </c>
    </row>
    <row r="86" spans="1:3" x14ac:dyDescent="0.25">
      <c r="A86" s="3" t="s">
        <v>86</v>
      </c>
      <c r="B86" s="12">
        <v>7500</v>
      </c>
      <c r="C86" s="12">
        <v>1</v>
      </c>
    </row>
    <row r="87" spans="1:3" x14ac:dyDescent="0.25">
      <c r="A87" s="3" t="s">
        <v>78</v>
      </c>
      <c r="B87" s="12">
        <v>20000</v>
      </c>
      <c r="C87" s="12">
        <v>1</v>
      </c>
    </row>
    <row r="88" spans="1:3" x14ac:dyDescent="0.25">
      <c r="A88" s="3" t="s">
        <v>55</v>
      </c>
      <c r="B88" s="12">
        <v>15000</v>
      </c>
      <c r="C88" s="12">
        <v>1</v>
      </c>
    </row>
    <row r="89" spans="1:3" x14ac:dyDescent="0.25">
      <c r="A89" s="3" t="s">
        <v>58</v>
      </c>
      <c r="B89" s="12">
        <v>20000</v>
      </c>
      <c r="C89" s="12">
        <v>1</v>
      </c>
    </row>
    <row r="90" spans="1:3" x14ac:dyDescent="0.25">
      <c r="A90" s="3" t="s">
        <v>85</v>
      </c>
      <c r="B90" s="12">
        <v>5000</v>
      </c>
      <c r="C90" s="12">
        <v>1</v>
      </c>
    </row>
    <row r="91" spans="1:3" x14ac:dyDescent="0.25">
      <c r="A91" s="3" t="s">
        <v>62</v>
      </c>
      <c r="B91" s="12">
        <v>7500</v>
      </c>
      <c r="C91" s="12">
        <v>1</v>
      </c>
    </row>
    <row r="92" spans="1:3" x14ac:dyDescent="0.25">
      <c r="A92" s="3" t="s">
        <v>48</v>
      </c>
      <c r="B92" s="12">
        <v>15000</v>
      </c>
      <c r="C92" s="12">
        <v>1</v>
      </c>
    </row>
    <row r="93" spans="1:3" x14ac:dyDescent="0.25">
      <c r="A93" s="3" t="s">
        <v>61</v>
      </c>
      <c r="B93" s="12">
        <v>20000</v>
      </c>
      <c r="C93" s="12">
        <v>1</v>
      </c>
    </row>
    <row r="94" spans="1:3" x14ac:dyDescent="0.25">
      <c r="A94" s="3" t="s">
        <v>98</v>
      </c>
      <c r="B94" s="12">
        <v>15000</v>
      </c>
      <c r="C94" s="12">
        <v>1</v>
      </c>
    </row>
    <row r="95" spans="1:3" x14ac:dyDescent="0.25">
      <c r="A95" s="3" t="s">
        <v>52</v>
      </c>
      <c r="B95" s="12">
        <v>15000</v>
      </c>
      <c r="C95" s="12">
        <v>1</v>
      </c>
    </row>
    <row r="96" spans="1:3" x14ac:dyDescent="0.25">
      <c r="A96" s="3" t="s">
        <v>77</v>
      </c>
      <c r="B96" s="12">
        <v>20000</v>
      </c>
      <c r="C96" s="12">
        <v>1</v>
      </c>
    </row>
    <row r="97" spans="1:3" x14ac:dyDescent="0.25">
      <c r="A97" s="3" t="s">
        <v>91</v>
      </c>
      <c r="B97" s="12">
        <v>25000</v>
      </c>
      <c r="C97" s="12">
        <v>1</v>
      </c>
    </row>
    <row r="98" spans="1:3" x14ac:dyDescent="0.25">
      <c r="A98" s="3" t="s">
        <v>11</v>
      </c>
      <c r="B98" s="12">
        <v>1814500</v>
      </c>
      <c r="C98" s="12">
        <v>86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12D70-1CE9-48DA-A000-2468A45DE981}">
  <dimension ref="A1"/>
  <sheetViews>
    <sheetView topLeftCell="B1" workbookViewId="0">
      <selection activeCell="AB7" sqref="AB7"/>
    </sheetView>
  </sheetViews>
  <sheetFormatPr defaultRowHeight="15" x14ac:dyDescent="0.25"/>
  <cols>
    <col min="1" max="1" width="2.85546875" customWidth="1"/>
    <col min="2" max="2" width="22.42578125" customWidth="1"/>
    <col min="3" max="3" width="2.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F1AB6739-6CA8-49F2-920B-CEEA581EF431}">
  <ds:schemaRefs/>
</ds:datastoreItem>
</file>

<file path=customXml/itemProps2.xml><?xml version="1.0" encoding="utf-8"?>
<ds:datastoreItem xmlns:ds="http://schemas.openxmlformats.org/officeDocument/2006/customXml" ds:itemID="{C2F71D84-3978-4234-8245-9B0AB639354E}">
  <ds:schemaRefs/>
</ds:datastoreItem>
</file>

<file path=customXml/itemProps3.xml><?xml version="1.0" encoding="utf-8"?>
<ds:datastoreItem xmlns:ds="http://schemas.openxmlformats.org/officeDocument/2006/customXml" ds:itemID="{CD08774B-2A59-4DB9-8D90-9DEB5246F7BB}">
  <ds:schemaRefs/>
</ds:datastoreItem>
</file>

<file path=customXml/itemProps4.xml><?xml version="1.0" encoding="utf-8"?>
<ds:datastoreItem xmlns:ds="http://schemas.openxmlformats.org/officeDocument/2006/customXml" ds:itemID="{F4AF5482-3C18-43DD-B683-00F31374437B}">
  <ds:schemaRefs/>
</ds:datastoreItem>
</file>

<file path=customXml/itemProps5.xml><?xml version="1.0" encoding="utf-8"?>
<ds:datastoreItem xmlns:ds="http://schemas.openxmlformats.org/officeDocument/2006/customXml" ds:itemID="{0C0A2C50-E6E7-45CB-8310-5BFD7096FA28}">
  <ds:schemaRefs/>
</ds:datastoreItem>
</file>

<file path=customXml/itemProps6.xml><?xml version="1.0" encoding="utf-8"?>
<ds:datastoreItem xmlns:ds="http://schemas.openxmlformats.org/officeDocument/2006/customXml" ds:itemID="{D390772F-4F1E-4392-8220-655ADE7F9659}">
  <ds:schemaRefs/>
</ds:datastoreItem>
</file>

<file path=customXml/itemProps7.xml><?xml version="1.0" encoding="utf-8"?>
<ds:datastoreItem xmlns:ds="http://schemas.openxmlformats.org/officeDocument/2006/customXml" ds:itemID="{2A5284E3-C0B7-46BC-A145-E5304D849681}">
  <ds:schemaRefs/>
</ds:datastoreItem>
</file>

<file path=customXml/itemProps8.xml><?xml version="1.0" encoding="utf-8"?>
<ds:datastoreItem xmlns:ds="http://schemas.openxmlformats.org/officeDocument/2006/customXml" ds:itemID="{46DE9A75-DD66-4740-8320-E62EAEA03D9B}">
  <ds:schemaRefs/>
</ds:datastoreItem>
</file>

<file path=customXml/itemProps9.xml><?xml version="1.0" encoding="utf-8"?>
<ds:datastoreItem xmlns:ds="http://schemas.openxmlformats.org/officeDocument/2006/customXml" ds:itemID="{13DE8AA9-AE63-4EBC-B203-3809F64D79CE}">
  <ds:schemaRefs/>
</ds:datastoreItem>
</file>

<file path=customXml/itemProps10.xml><?xml version="1.0" encoding="utf-8"?>
<ds:datastoreItem xmlns:ds="http://schemas.openxmlformats.org/officeDocument/2006/customXml" ds:itemID="{DC9BA23E-2BCD-49B3-86E8-208DE9CC345F}">
  <ds:schemaRefs/>
</ds:datastoreItem>
</file>

<file path=customXml/itemProps11.xml><?xml version="1.0" encoding="utf-8"?>
<ds:datastoreItem xmlns:ds="http://schemas.openxmlformats.org/officeDocument/2006/customXml" ds:itemID="{6E7FD990-0388-4353-9D2D-8C3B00FE1159}">
  <ds:schemaRefs>
    <ds:schemaRef ds:uri="http://schemas.microsoft.com/DataMashup"/>
  </ds:schemaRefs>
</ds:datastoreItem>
</file>

<file path=customXml/itemProps12.xml><?xml version="1.0" encoding="utf-8"?>
<ds:datastoreItem xmlns:ds="http://schemas.openxmlformats.org/officeDocument/2006/customXml" ds:itemID="{EA5FFC39-3629-4254-95C1-A288E5A58843}">
  <ds:schemaRefs/>
</ds:datastoreItem>
</file>

<file path=customXml/itemProps13.xml><?xml version="1.0" encoding="utf-8"?>
<ds:datastoreItem xmlns:ds="http://schemas.openxmlformats.org/officeDocument/2006/customXml" ds:itemID="{C3207D03-F997-4036-9B64-FF8B019FEAF0}">
  <ds:schemaRefs/>
</ds:datastoreItem>
</file>

<file path=customXml/itemProps14.xml><?xml version="1.0" encoding="utf-8"?>
<ds:datastoreItem xmlns:ds="http://schemas.openxmlformats.org/officeDocument/2006/customXml" ds:itemID="{D7280E28-8D24-4224-A23A-4458C24A1401}">
  <ds:schemaRefs/>
</ds:datastoreItem>
</file>

<file path=customXml/itemProps15.xml><?xml version="1.0" encoding="utf-8"?>
<ds:datastoreItem xmlns:ds="http://schemas.openxmlformats.org/officeDocument/2006/customXml" ds:itemID="{82910381-DB7B-4F53-A5F6-1B3E42CA93CB}">
  <ds:schemaRefs/>
</ds:datastoreItem>
</file>

<file path=customXml/itemProps16.xml><?xml version="1.0" encoding="utf-8"?>
<ds:datastoreItem xmlns:ds="http://schemas.openxmlformats.org/officeDocument/2006/customXml" ds:itemID="{1F8D692E-B67C-4194-8ED0-3FB5ADF99CFA}">
  <ds:schemaRefs/>
</ds:datastoreItem>
</file>

<file path=customXml/itemProps17.xml><?xml version="1.0" encoding="utf-8"?>
<ds:datastoreItem xmlns:ds="http://schemas.openxmlformats.org/officeDocument/2006/customXml" ds:itemID="{64695EFB-1F27-47A1-966B-2D0A71D8022B}">
  <ds:schemaRefs/>
</ds:datastoreItem>
</file>

<file path=customXml/itemProps18.xml><?xml version="1.0" encoding="utf-8"?>
<ds:datastoreItem xmlns:ds="http://schemas.openxmlformats.org/officeDocument/2006/customXml" ds:itemID="{61A9F14A-20C8-4A06-A17F-A39819D6FDA8}">
  <ds:schemaRefs/>
</ds:datastoreItem>
</file>

<file path=customXml/itemProps19.xml><?xml version="1.0" encoding="utf-8"?>
<ds:datastoreItem xmlns:ds="http://schemas.openxmlformats.org/officeDocument/2006/customXml" ds:itemID="{565C44FB-4763-4266-BF0A-4F1EB80DE0F7}">
  <ds:schemaRefs/>
</ds:datastoreItem>
</file>

<file path=customXml/itemProps20.xml><?xml version="1.0" encoding="utf-8"?>
<ds:datastoreItem xmlns:ds="http://schemas.openxmlformats.org/officeDocument/2006/customXml" ds:itemID="{6D1E5CEB-6A83-477A-AB3D-98CEBFCADACC}">
  <ds:schemaRefs/>
</ds:datastoreItem>
</file>

<file path=customXml/itemProps21.xml><?xml version="1.0" encoding="utf-8"?>
<ds:datastoreItem xmlns:ds="http://schemas.openxmlformats.org/officeDocument/2006/customXml" ds:itemID="{01DF2273-B3B3-4013-BBCB-EC09F7B64FBA}">
  <ds:schemaRefs/>
</ds:datastoreItem>
</file>

<file path=customXml/itemProps22.xml><?xml version="1.0" encoding="utf-8"?>
<ds:datastoreItem xmlns:ds="http://schemas.openxmlformats.org/officeDocument/2006/customXml" ds:itemID="{C50D7E7F-5FD0-4207-971A-1700D231D571}">
  <ds:schemaRefs/>
</ds:datastoreItem>
</file>

<file path=customXml/itemProps23.xml><?xml version="1.0" encoding="utf-8"?>
<ds:datastoreItem xmlns:ds="http://schemas.openxmlformats.org/officeDocument/2006/customXml" ds:itemID="{DC41C54C-413B-4005-A896-F96AFB90DFF5}">
  <ds:schemaRefs/>
</ds:datastoreItem>
</file>

<file path=customXml/itemProps24.xml><?xml version="1.0" encoding="utf-8"?>
<ds:datastoreItem xmlns:ds="http://schemas.openxmlformats.org/officeDocument/2006/customXml" ds:itemID="{5CA78343-B4ED-4811-8C2D-09F1E5D77F54}">
  <ds:schemaRefs/>
</ds:datastoreItem>
</file>

<file path=customXml/itemProps25.xml><?xml version="1.0" encoding="utf-8"?>
<ds:datastoreItem xmlns:ds="http://schemas.openxmlformats.org/officeDocument/2006/customXml" ds:itemID="{BE2F32A6-E15F-45C5-946E-62A276CBA2FD}">
  <ds:schemaRefs/>
</ds:datastoreItem>
</file>

<file path=customXml/itemProps26.xml><?xml version="1.0" encoding="utf-8"?>
<ds:datastoreItem xmlns:ds="http://schemas.openxmlformats.org/officeDocument/2006/customXml" ds:itemID="{37D9349D-565C-477C-A906-AD7F84EAFA95}">
  <ds:schemaRefs/>
</ds:datastoreItem>
</file>

<file path=customXml/itemProps27.xml><?xml version="1.0" encoding="utf-8"?>
<ds:datastoreItem xmlns:ds="http://schemas.openxmlformats.org/officeDocument/2006/customXml" ds:itemID="{5AB742CC-A9D3-4363-A2A8-9C5440AB478A}">
  <ds:schemaRefs/>
</ds:datastoreItem>
</file>

<file path=customXml/itemProps28.xml><?xml version="1.0" encoding="utf-8"?>
<ds:datastoreItem xmlns:ds="http://schemas.openxmlformats.org/officeDocument/2006/customXml" ds:itemID="{DCDDEDB1-5123-470D-9966-3E2EAA820B29}">
  <ds:schemaRefs/>
</ds:datastoreItem>
</file>

<file path=customXml/itemProps29.xml><?xml version="1.0" encoding="utf-8"?>
<ds:datastoreItem xmlns:ds="http://schemas.openxmlformats.org/officeDocument/2006/customXml" ds:itemID="{679DB718-C321-491C-A6EC-8081BB5CCE98}">
  <ds:schemaRefs/>
</ds:datastoreItem>
</file>

<file path=customXml/itemProps30.xml><?xml version="1.0" encoding="utf-8"?>
<ds:datastoreItem xmlns:ds="http://schemas.openxmlformats.org/officeDocument/2006/customXml" ds:itemID="{EED4D828-D79F-4FEB-A489-9FB5734AB474}">
  <ds:schemaRefs/>
</ds:datastoreItem>
</file>

<file path=customXml/itemProps31.xml><?xml version="1.0" encoding="utf-8"?>
<ds:datastoreItem xmlns:ds="http://schemas.openxmlformats.org/officeDocument/2006/customXml" ds:itemID="{EDAA388B-1F21-4931-AC00-67A95BD61872}">
  <ds:schemaRefs/>
</ds:datastoreItem>
</file>

<file path=customXml/itemProps32.xml><?xml version="1.0" encoding="utf-8"?>
<ds:datastoreItem xmlns:ds="http://schemas.openxmlformats.org/officeDocument/2006/customXml" ds:itemID="{9E2E9728-21C6-4EA4-8F49-11D91F5FDA2F}">
  <ds:schemaRefs/>
</ds:datastoreItem>
</file>

<file path=customXml/itemProps33.xml><?xml version="1.0" encoding="utf-8"?>
<ds:datastoreItem xmlns:ds="http://schemas.openxmlformats.org/officeDocument/2006/customXml" ds:itemID="{9BD1C2CE-3569-4A36-9EA7-6D8882A55ACD}">
  <ds:schemaRefs/>
</ds:datastoreItem>
</file>

<file path=customXml/itemProps34.xml><?xml version="1.0" encoding="utf-8"?>
<ds:datastoreItem xmlns:ds="http://schemas.openxmlformats.org/officeDocument/2006/customXml" ds:itemID="{5F10864D-48CF-4FA2-9B15-2223289E67CF}">
  <ds:schemaRefs/>
</ds:datastoreItem>
</file>

<file path=customXml/itemProps35.xml><?xml version="1.0" encoding="utf-8"?>
<ds:datastoreItem xmlns:ds="http://schemas.openxmlformats.org/officeDocument/2006/customXml" ds:itemID="{0B3479C2-B152-4EF3-872B-51DD65BF6878}">
  <ds:schemaRefs/>
</ds:datastoreItem>
</file>

<file path=customXml/itemProps36.xml><?xml version="1.0" encoding="utf-8"?>
<ds:datastoreItem xmlns:ds="http://schemas.openxmlformats.org/officeDocument/2006/customXml" ds:itemID="{6102B848-9B11-43FB-B213-538932BBF9B8}">
  <ds:schemaRefs/>
</ds:datastoreItem>
</file>

<file path=customXml/itemProps37.xml><?xml version="1.0" encoding="utf-8"?>
<ds:datastoreItem xmlns:ds="http://schemas.openxmlformats.org/officeDocument/2006/customXml" ds:itemID="{E859DA92-18BC-441B-870C-8BB44B5B7708}">
  <ds:schemaRefs/>
</ds:datastoreItem>
</file>

<file path=customXml/itemProps38.xml><?xml version="1.0" encoding="utf-8"?>
<ds:datastoreItem xmlns:ds="http://schemas.openxmlformats.org/officeDocument/2006/customXml" ds:itemID="{443B9580-B42A-431D-BC20-B10558A4FD20}">
  <ds:schemaRefs/>
</ds:datastoreItem>
</file>

<file path=customXml/itemProps39.xml><?xml version="1.0" encoding="utf-8"?>
<ds:datastoreItem xmlns:ds="http://schemas.openxmlformats.org/officeDocument/2006/customXml" ds:itemID="{295DD435-7924-4EC1-8CB7-A546FD80B2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Dashboard Pivots</vt:lpstr>
      <vt:lpstr>EDA Pivots</vt:lpstr>
      <vt:lpstr>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Nebil Divay</dc:creator>
  <cp:lastModifiedBy>Nebil Divay</cp:lastModifiedBy>
  <dcterms:created xsi:type="dcterms:W3CDTF">2015-06-05T18:17:20Z</dcterms:created>
  <dcterms:modified xsi:type="dcterms:W3CDTF">2026-08-28T20:10:20Z</dcterms:modified>
</cp:coreProperties>
</file>