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5.xml" ContentType="application/vnd.openxmlformats-officedocument.drawing+xml"/>
  <Override PartName="/xl/charts/chartEx2.xml" ContentType="application/vnd.ms-office.chartex+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CRM_Hobo\Project\"/>
    </mc:Choice>
  </mc:AlternateContent>
  <xr:revisionPtr revIDLastSave="0" documentId="13_ncr:1_{396AC19D-8630-4826-9F7F-5C5E33602EED}" xr6:coauthVersionLast="47" xr6:coauthVersionMax="47" xr10:uidLastSave="{00000000-0000-0000-0000-000000000000}"/>
  <bookViews>
    <workbookView xWindow="-120" yWindow="-120" windowWidth="29040" windowHeight="15720" activeTab="3" xr2:uid="{00000000-000D-0000-FFFF-FFFF00000000}"/>
  </bookViews>
  <sheets>
    <sheet name="Dashboard" sheetId="2" r:id="rId1"/>
    <sheet name="Dashboard Pivots" sheetId="1" r:id="rId2"/>
    <sheet name="EDA Pivots" sheetId="4" r:id="rId3"/>
    <sheet name="EDA" sheetId="6" r:id="rId4"/>
    <sheet name="Sheet2" sheetId="5" r:id="rId5"/>
    <sheet name="Sheet1" sheetId="7" r:id="rId6"/>
  </sheets>
  <definedNames>
    <definedName name="_xlchart.v1.0" hidden="1">Sheet1!$H$5:$H$168</definedName>
    <definedName name="_xlchart.v1.1" hidden="1">Sheet1!$H$5:$H$168</definedName>
    <definedName name="_xlchart.v1.2" hidden="1">Sheet1!$H$5:$H$168</definedName>
    <definedName name="_xlchart.v1.3" hidden="1">Sheet1!$H$5:$H$168</definedName>
    <definedName name="_xlchart.v1.4" hidden="1">Sheet1!$H$5:$H$168</definedName>
    <definedName name="_xlchart.v1.5" hidden="1">Sheet1!$H$5:$H$168</definedName>
    <definedName name="Slicer_Month_Name">#N/A</definedName>
  </definedNames>
  <calcPr calcId="191029"/>
  <pivotCaches>
    <pivotCache cacheId="772" r:id="rId7"/>
    <pivotCache cacheId="775" r:id="rId8"/>
    <pivotCache cacheId="778" r:id="rId9"/>
    <pivotCache cacheId="781" r:id="rId10"/>
    <pivotCache cacheId="784" r:id="rId11"/>
    <pivotCache cacheId="793" r:id="rId12"/>
    <pivotCache cacheId="796" r:id="rId13"/>
    <pivotCache cacheId="799" r:id="rId14"/>
    <pivotCache cacheId="802" r:id="rId15"/>
    <pivotCache cacheId="805" r:id="rId16"/>
    <pivotCache cacheId="808" r:id="rId17"/>
    <pivotCache cacheId="814" r:id="rId18"/>
    <pivotCache cacheId="817" r:id="rId19"/>
    <pivotCache cacheId="820" r:id="rId20"/>
    <pivotCache cacheId="832" r:id="rId21"/>
  </pivotCaches>
  <extLst>
    <ext xmlns:x14="http://schemas.microsoft.com/office/spreadsheetml/2009/9/main" uri="{876F7934-8845-4945-9796-88D515C7AA90}">
      <x14:pivotCaches>
        <pivotCache cacheId="14" r:id="rId22"/>
      </x14:pivotCaches>
    </ext>
    <ext xmlns:x14="http://schemas.microsoft.com/office/spreadsheetml/2009/9/main" uri="{BBE1A952-AA13-448e-AADC-164F8A28A991}">
      <x14:slicerCaches>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Calls_9883a73b-f918-44ad-b092-d03e60da8b70" name="Fact_Calls" connection="Query - Fact_Calls"/>
          <x15:modelTable id="Dim_Customers_25e7cd34-fb71-4d0e-98cc-0640bd55d15e" name="Dim_Customers" connection="Query - Dim_Customers"/>
          <x15:modelTable id="Dim_Staff_61ee9afa-af73-427d-8839-0c72d4c18839" name="Dim_Staff" connection="Query - Dim_Staff"/>
          <x15:modelTable id="Dim_Date_aae096cb-1840-4739-8006-338e566d439f" name="Dim_Date" connection="Query - Dim_Date"/>
          <x15:modelTable id="Dim_Time_fdba8b16-f03f-4e52-98bc-d238855c83a9" name="Dim_Time" connection="Query - Dim_Time"/>
          <x15:modelTable id="Dim_Tags_152ceb53-a009-4a86-b1f2-afe1431b5cb4" name="Dim_Tags" connection="Query - Dim_Tags"/>
          <x15:modelTable id="Bridge_Call_Tag_14a0205a-1f6e-42ef-bc6a-028d8d8d91ae" name="Bridge_Call_Tag" connection="Query - Bridge_Call_Tag"/>
        </x15:modelTables>
        <x15:modelRelationships>
          <x15:modelRelationship fromTable="Fact_Calls" fromColumn="CustomerKey" toTable="Dim_Customers" toColumn="CustomerKey"/>
          <x15:modelRelationship fromTable="Fact_Calls" fromColumn="StaffKey" toTable="Dim_Staff" toColumn="StaffKey"/>
          <x15:modelRelationship fromTable="Fact_Calls" fromColumn="Date" toTable="Dim_Date" toColumn="Date"/>
          <x15:modelRelationship fromTable="Fact_Calls" fromColumn="Hour" toTable="Dim_Time" toColumn="Hour"/>
          <x15:modelRelationship fromTable="Bridge_Call_Tag" fromColumn="TagKey" toTable="Dim_Tags" toColumn="TagKey"/>
          <x15:modelRelationship fromTable="Bridge_Call_Tag" fromColumn="Call ID" toTable="Fact_Calls" toColumn="Call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7" l="1"/>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4" i="7"/>
  <c r="K4" i="5"/>
  <c r="L4" i="5"/>
  <c r="M4" i="5"/>
  <c r="N4" i="5"/>
  <c r="K5" i="5"/>
  <c r="L5" i="5"/>
  <c r="M5" i="5"/>
  <c r="N5" i="5"/>
  <c r="K6" i="5"/>
  <c r="L6" i="5"/>
  <c r="M6" i="5"/>
  <c r="N6" i="5"/>
  <c r="K7" i="5"/>
  <c r="L7" i="5"/>
  <c r="M7" i="5"/>
  <c r="N7" i="5"/>
  <c r="K8" i="5"/>
  <c r="L8" i="5"/>
  <c r="M8" i="5"/>
  <c r="N8" i="5"/>
  <c r="K9" i="5"/>
  <c r="L9" i="5"/>
  <c r="M9" i="5"/>
  <c r="N9" i="5"/>
  <c r="K10" i="5"/>
  <c r="L10" i="5"/>
  <c r="M10" i="5"/>
  <c r="N10" i="5"/>
  <c r="K11" i="5"/>
  <c r="L11" i="5"/>
  <c r="M11" i="5"/>
  <c r="N11" i="5"/>
  <c r="K12" i="5"/>
  <c r="L12" i="5"/>
  <c r="M12" i="5"/>
  <c r="N12" i="5"/>
  <c r="K13" i="5"/>
  <c r="L13" i="5"/>
  <c r="M13" i="5"/>
  <c r="N13" i="5"/>
  <c r="J5" i="5"/>
  <c r="J6" i="5"/>
  <c r="J7" i="5"/>
  <c r="J8" i="5"/>
  <c r="J9" i="5"/>
  <c r="J10" i="5"/>
  <c r="J11" i="5"/>
  <c r="J12" i="5"/>
  <c r="J13" i="5"/>
  <c r="J4" i="5"/>
  <c r="K6" i="1"/>
  <c r="J6" i="1"/>
  <c r="H6" i="1"/>
  <c r="I6" i="1"/>
  <c r="G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DD6C2BA-4EE7-4112-8B6D-7DEEAFC2E23D}" name="Query - Bridge_Call_Tag" description="Connection to the 'Bridge_Call_Tag' query in the workbook." type="100" refreshedVersion="8" minRefreshableVersion="5">
    <extLst>
      <ext xmlns:x15="http://schemas.microsoft.com/office/spreadsheetml/2010/11/main" uri="{DE250136-89BD-433C-8126-D09CA5730AF9}">
        <x15:connection id="d3b1d389-8974-4ab6-aefa-9abd0e5af908"/>
      </ext>
    </extLst>
  </connection>
  <connection id="2" xr16:uid="{ADA1D13C-7A1E-4D23-A43A-F5D18AD4B43E}" keepAlive="1" name="Query - Call History" description="Connection to the 'Call History' query in the workbook." type="5" refreshedVersion="0" background="1">
    <dbPr connection="Provider=Microsoft.Mashup.OleDb.1;Data Source=$Workbook$;Location=&quot;Call History&quot;;Extended Properties=&quot;&quot;" command="SELECT * FROM [Call History]"/>
  </connection>
  <connection id="3" xr16:uid="{0EEB0DFE-8CDE-4373-8013-3CDC342BECC6}" keepAlive="1" name="Query - Call_Tag_Expanded" description="Connection to the 'Call_Tag_Expanded' query in the workbook." type="5" refreshedVersion="0" background="1">
    <dbPr connection="Provider=Microsoft.Mashup.OleDb.1;Data Source=$Workbook$;Location=Call_Tag_Expanded;Extended Properties=&quot;&quot;" command="SELECT * FROM [Call_Tag_Expanded]"/>
  </connection>
  <connection id="4" xr16:uid="{E604720C-85C3-4BAF-AAB8-2283A59F7266}" name="Query - Dim_Customers" description="Connection to the 'Dim_Customers' query in the workbook." type="100" refreshedVersion="8" minRefreshableVersion="5">
    <extLst>
      <ext xmlns:x15="http://schemas.microsoft.com/office/spreadsheetml/2010/11/main" uri="{DE250136-89BD-433C-8126-D09CA5730AF9}">
        <x15:connection id="3a9a73ba-88b4-43d8-9b5c-3d7952273aa2">
          <x15:oledbPr connection="Provider=Microsoft.Mashup.OleDb.1;Data Source=$Workbook$;Location=Dim_Customers;Extended Properties=&quot;&quot;">
            <x15:dbTables>
              <x15:dbTable name="Dim_Customers"/>
            </x15:dbTables>
          </x15:oledbPr>
        </x15:connection>
      </ext>
    </extLst>
  </connection>
  <connection id="5" xr16:uid="{D10D5848-F104-4122-806F-DA9F879BDB46}" name="Query - Dim_Date" description="Connection to the 'Dim_Date' query in the workbook." type="100" refreshedVersion="8" minRefreshableVersion="5">
    <extLst>
      <ext xmlns:x15="http://schemas.microsoft.com/office/spreadsheetml/2010/11/main" uri="{DE250136-89BD-433C-8126-D09CA5730AF9}">
        <x15:connection id="85080173-8db3-4fee-ad6d-75daabe74d16">
          <x15:oledbPr connection="Provider=Microsoft.Mashup.OleDb.1;Data Source=$Workbook$;Location=Dim_Date;Extended Properties=&quot;&quot;">
            <x15:dbTables>
              <x15:dbTable name="Dim_Date"/>
            </x15:dbTables>
          </x15:oledbPr>
        </x15:connection>
      </ext>
    </extLst>
  </connection>
  <connection id="6" xr16:uid="{B781E2CF-3EF0-46BC-9541-9478AB9CE0F6}" name="Query - Dim_Staff" description="Connection to the 'Dim_Staff' query in the workbook." type="100" refreshedVersion="8" minRefreshableVersion="5">
    <extLst>
      <ext xmlns:x15="http://schemas.microsoft.com/office/spreadsheetml/2010/11/main" uri="{DE250136-89BD-433C-8126-D09CA5730AF9}">
        <x15:connection id="e3524f72-5ab6-45ff-8e5c-7d23f13b3586">
          <x15:oledbPr connection="Provider=Microsoft.Mashup.OleDb.1;Data Source=$Workbook$;Location=Dim_Staff;Extended Properties=&quot;&quot;">
            <x15:dbTables>
              <x15:dbTable name="Dim_Staff"/>
            </x15:dbTables>
          </x15:oledbPr>
        </x15:connection>
      </ext>
    </extLst>
  </connection>
  <connection id="7" xr16:uid="{E8CD758C-E037-4BE5-8A49-D8038E9EBBF9}" name="Query - Dim_Tags" description="Connection to the 'Dim_Tags' query in the workbook." type="100" refreshedVersion="8" minRefreshableVersion="5">
    <extLst>
      <ext xmlns:x15="http://schemas.microsoft.com/office/spreadsheetml/2010/11/main" uri="{DE250136-89BD-433C-8126-D09CA5730AF9}">
        <x15:connection id="6a4858ab-b5ab-453f-8de6-6bc55177c460"/>
      </ext>
    </extLst>
  </connection>
  <connection id="8" xr16:uid="{49F863E0-501C-4E5B-B248-81D42B79D3FF}" name="Query - Dim_Time" description="Connection to the 'Dim_Time' query in the workbook." type="100" refreshedVersion="8" minRefreshableVersion="5">
    <extLst>
      <ext xmlns:x15="http://schemas.microsoft.com/office/spreadsheetml/2010/11/main" uri="{DE250136-89BD-433C-8126-D09CA5730AF9}">
        <x15:connection id="0d40c934-2d71-49a5-832a-309d2cd43ada">
          <x15:oledbPr connection="Provider=Microsoft.Mashup.OleDb.1;Data Source=$Workbook$;Location=Dim_Time;Extended Properties=&quot;&quot;">
            <x15:dbTables>
              <x15:dbTable name="Dim_Time"/>
            </x15:dbTables>
          </x15:oledbPr>
        </x15:connection>
      </ext>
    </extLst>
  </connection>
  <connection id="9" xr16:uid="{6B55046B-01D6-489E-BAA9-8F754F9F0DC9}" name="Query - Fact_Calls" description="Connection to the 'Fact_Calls' query in the workbook." type="100" refreshedVersion="8" minRefreshableVersion="5">
    <extLst>
      <ext xmlns:x15="http://schemas.microsoft.com/office/spreadsheetml/2010/11/main" uri="{DE250136-89BD-433C-8126-D09CA5730AF9}">
        <x15:connection id="3dacc371-3dd6-49de-8779-3bb2c0e98013">
          <x15:oledbPr connection="Provider=Microsoft.Mashup.OleDb.1;Data Source=$Workbook$;Location=Fact_Calls;Extended Properties=&quot;&quot;">
            <x15:dbTables>
              <x15:dbTable name="Fact_Calls"/>
            </x15:dbTables>
          </x15:oledbPr>
        </x15:connection>
      </ext>
    </extLst>
  </connection>
  <connection id="10" xr16:uid="{EFBC6FC5-D9A8-4BA8-B898-CFFB789B73A5}"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11" xr16:uid="{B47590B3-1359-4274-9E77-2F0D70001B84}"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12" xr16:uid="{3DCA2189-5265-4D67-A4DF-3F11E5DFF1B1}"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3" xr16:uid="{40500D05-1C64-467C-B0A0-7A478FEAFB46}"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4" xr16:uid="{869A8BDA-6EBF-4E14-B809-19B6218E07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2">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s>
  <metadataStrings count="5">
    <s v="ThisWorkbookDataModel"/>
    <s v="{[Dim_Tags].[Category].&amp;[Customer Type]}"/>
    <s v="{[Dim_Tags].[Category].&amp;[Requirement]}"/>
    <s v="{[Fact_Calls].[DurationSeconds].&amp;}"/>
    <s v="{[Fact_Calls].[SalesClosedFlag].&amp;[1]}"/>
  </metadataStrings>
  <mdxMetadata count="4">
    <mdx n="0" f="s">
      <ms ns="1" c="0"/>
    </mdx>
    <mdx n="0" f="s">
      <ms ns="2" c="0"/>
    </mdx>
    <mdx n="0" f="s">
      <ms ns="3" c="0"/>
    </mdx>
    <mdx n="0" f="s">
      <ms ns="4" c="0"/>
    </mdx>
  </mdxMetadata>
  <futureMetadata name="XLRICHVALUE" count="1">
    <bk>
      <extLst>
        <ext uri="{3e2802c4-a4d2-4d8b-9148-e3be6c30e623}">
          <xlrd:rvb i="0"/>
        </ext>
      </extLst>
    </bk>
  </futureMetadata>
  <valueMetadata count="5">
    <bk>
      <rc t="1" v="0"/>
    </bk>
    <bk>
      <rc t="1" v="1"/>
    </bk>
    <bk>
      <rc t="1" v="2"/>
    </bk>
    <bk>
      <rc t="1" v="3"/>
    </bk>
    <bk>
      <rc t="2" v="0"/>
    </bk>
  </valueMetadata>
</metadata>
</file>

<file path=xl/sharedStrings.xml><?xml version="1.0" encoding="utf-8"?>
<sst xmlns="http://schemas.openxmlformats.org/spreadsheetml/2006/main" count="415" uniqueCount="343">
  <si>
    <t>Sum of Sales Amount</t>
  </si>
  <si>
    <t>Total Calls</t>
  </si>
  <si>
    <t>Closed Sales</t>
  </si>
  <si>
    <t>Conversion Rate</t>
  </si>
  <si>
    <t>Average of DurationSeconds</t>
  </si>
  <si>
    <t>For Display</t>
  </si>
  <si>
    <t>Total Sales</t>
  </si>
  <si>
    <t>Closs Rate</t>
  </si>
  <si>
    <t>Avg Duration</t>
  </si>
  <si>
    <t>Row Labels</t>
  </si>
  <si>
    <t>April</t>
  </si>
  <si>
    <t>June</t>
  </si>
  <si>
    <t>March</t>
  </si>
  <si>
    <t>Grand Total</t>
  </si>
  <si>
    <t>May</t>
  </si>
  <si>
    <t>July</t>
  </si>
  <si>
    <t>Category</t>
  </si>
  <si>
    <t>Ads Service</t>
  </si>
  <si>
    <t>Daily Dose</t>
  </si>
  <si>
    <t>Full Service</t>
  </si>
  <si>
    <t>High Value</t>
  </si>
  <si>
    <t>Motion Poster</t>
  </si>
  <si>
    <t>New Lead</t>
  </si>
  <si>
    <t>Premium</t>
  </si>
  <si>
    <t>Reels Video Editing</t>
  </si>
  <si>
    <t>Social Media Management</t>
  </si>
  <si>
    <t>Training</t>
  </si>
  <si>
    <t>Video Editing</t>
  </si>
  <si>
    <t>Video Service</t>
  </si>
  <si>
    <t>Wedding Video</t>
  </si>
  <si>
    <t>Requirement Sales</t>
  </si>
  <si>
    <t>Customer Type</t>
  </si>
  <si>
    <t>Requirement</t>
  </si>
  <si>
    <t>Tag Calls</t>
  </si>
  <si>
    <t>Tag Closed Calls</t>
  </si>
  <si>
    <t>Tag Conversion Rate</t>
  </si>
  <si>
    <t>Services</t>
  </si>
  <si>
    <t>Sales</t>
  </si>
  <si>
    <t>Closed Calls</t>
  </si>
  <si>
    <t>Column Labels</t>
  </si>
  <si>
    <t>Count of Call ID</t>
  </si>
  <si>
    <t>DurationSeconds</t>
  </si>
  <si>
    <t>Cancel</t>
  </si>
  <si>
    <t>Line busy</t>
  </si>
  <si>
    <t>Missed</t>
  </si>
  <si>
    <t>Not answered</t>
  </si>
  <si>
    <t>Outgoing</t>
  </si>
  <si>
    <t/>
  </si>
  <si>
    <t>No Duration</t>
  </si>
  <si>
    <t>0-2 min</t>
  </si>
  <si>
    <t>2-4 min</t>
  </si>
  <si>
    <t>4-6 min</t>
  </si>
  <si>
    <t>6+ min</t>
  </si>
  <si>
    <t>Sales Per Call</t>
  </si>
  <si>
    <t>SalesClosedFlag</t>
  </si>
  <si>
    <t>1</t>
  </si>
  <si>
    <t>6282535455</t>
  </si>
  <si>
    <t>9447486679</t>
  </si>
  <si>
    <t>9400586640</t>
  </si>
  <si>
    <t>9447310890</t>
  </si>
  <si>
    <t>7012674903</t>
  </si>
  <si>
    <t>8547118500</t>
  </si>
  <si>
    <t>9495774444</t>
  </si>
  <si>
    <t>7560833373</t>
  </si>
  <si>
    <t>9446826322</t>
  </si>
  <si>
    <t>9288010050</t>
  </si>
  <si>
    <t>7736062244</t>
  </si>
  <si>
    <t>8848812363</t>
  </si>
  <si>
    <t>7400060932</t>
  </si>
  <si>
    <t>9946317523</t>
  </si>
  <si>
    <t>7356105999</t>
  </si>
  <si>
    <t>7012903315</t>
  </si>
  <si>
    <t>7559945803</t>
  </si>
  <si>
    <t>8281000007</t>
  </si>
  <si>
    <t>9539609177</t>
  </si>
  <si>
    <t>9946195555</t>
  </si>
  <si>
    <t>9745744881</t>
  </si>
  <si>
    <t>9048865151</t>
  </si>
  <si>
    <t>7022603471</t>
  </si>
  <si>
    <t>9961699619</t>
  </si>
  <si>
    <t>9447238313</t>
  </si>
  <si>
    <t>9645535512</t>
  </si>
  <si>
    <t>9744445185</t>
  </si>
  <si>
    <t>9747445854</t>
  </si>
  <si>
    <t>9037103535</t>
  </si>
  <si>
    <t>9739333559</t>
  </si>
  <si>
    <t>9495226200</t>
  </si>
  <si>
    <t>9539701354</t>
  </si>
  <si>
    <t>6238502490</t>
  </si>
  <si>
    <t>9562802826</t>
  </si>
  <si>
    <t>7306133146</t>
  </si>
  <si>
    <t>9846410952</t>
  </si>
  <si>
    <t>9747576341</t>
  </si>
  <si>
    <t>7593881112</t>
  </si>
  <si>
    <t>8100004562</t>
  </si>
  <si>
    <t>6282903004</t>
  </si>
  <si>
    <t>7902564444</t>
  </si>
  <si>
    <t>9605112331</t>
  </si>
  <si>
    <t>9741523455</t>
  </si>
  <si>
    <t>9895089369</t>
  </si>
  <si>
    <t>8138009891</t>
  </si>
  <si>
    <t>4972764230</t>
  </si>
  <si>
    <t>9633649737</t>
  </si>
  <si>
    <t>8281598404</t>
  </si>
  <si>
    <t>9447851335</t>
  </si>
  <si>
    <t>9567130670</t>
  </si>
  <si>
    <t>7306699608</t>
  </si>
  <si>
    <t>9747859576</t>
  </si>
  <si>
    <t>4972703030</t>
  </si>
  <si>
    <t>7902207796</t>
  </si>
  <si>
    <t>8281263473</t>
  </si>
  <si>
    <t>9447140644</t>
  </si>
  <si>
    <t>9562280068</t>
  </si>
  <si>
    <t>9380341684</t>
  </si>
  <si>
    <t>9895853425</t>
  </si>
  <si>
    <t>9849531212</t>
  </si>
  <si>
    <t>9847674506</t>
  </si>
  <si>
    <t>9447808090</t>
  </si>
  <si>
    <t>7510759705</t>
  </si>
  <si>
    <t>549945990</t>
  </si>
  <si>
    <t>9747846662</t>
  </si>
  <si>
    <t>7736378007</t>
  </si>
  <si>
    <t>9048078380</t>
  </si>
  <si>
    <t>9895961500</t>
  </si>
  <si>
    <t>9895112779</t>
  </si>
  <si>
    <t>9961771117</t>
  </si>
  <si>
    <t>9746933099</t>
  </si>
  <si>
    <t>9778384401</t>
  </si>
  <si>
    <t>9746541828</t>
  </si>
  <si>
    <t>9947234588</t>
  </si>
  <si>
    <t>9497060247</t>
  </si>
  <si>
    <t>9605300077</t>
  </si>
  <si>
    <t>8606221264</t>
  </si>
  <si>
    <t>8123987434</t>
  </si>
  <si>
    <t>9061737250</t>
  </si>
  <si>
    <t>9497369659</t>
  </si>
  <si>
    <t>9847549803</t>
  </si>
  <si>
    <t>9526625443</t>
  </si>
  <si>
    <t>9946590333</t>
  </si>
  <si>
    <t>8086497941</t>
  </si>
  <si>
    <t>8590969948</t>
  </si>
  <si>
    <t>8547995498</t>
  </si>
  <si>
    <t>9447664909</t>
  </si>
  <si>
    <t>9023123456</t>
  </si>
  <si>
    <t>9567516410</t>
  </si>
  <si>
    <t>9447872982</t>
  </si>
  <si>
    <t>8921880744</t>
  </si>
  <si>
    <t>9744531787</t>
  </si>
  <si>
    <t>7012021230</t>
  </si>
  <si>
    <t>9497166594</t>
  </si>
  <si>
    <t>8129880088</t>
  </si>
  <si>
    <t>9447481333</t>
  </si>
  <si>
    <t>7306547779</t>
  </si>
  <si>
    <t>67584015</t>
  </si>
  <si>
    <t>67691440</t>
  </si>
  <si>
    <t>68241422</t>
  </si>
  <si>
    <t>68243231</t>
  </si>
  <si>
    <t>68402537</t>
  </si>
  <si>
    <t>68409002</t>
  </si>
  <si>
    <t>68413112</t>
  </si>
  <si>
    <t>68508661</t>
  </si>
  <si>
    <t>68524457</t>
  </si>
  <si>
    <t>68540734</t>
  </si>
  <si>
    <t>68543806</t>
  </si>
  <si>
    <t>68748001</t>
  </si>
  <si>
    <t>68783894</t>
  </si>
  <si>
    <t>68788906</t>
  </si>
  <si>
    <t>69071790</t>
  </si>
  <si>
    <t>69112710</t>
  </si>
  <si>
    <t>69865697</t>
  </si>
  <si>
    <t>69877964</t>
  </si>
  <si>
    <t>69898759</t>
  </si>
  <si>
    <t>69919772</t>
  </si>
  <si>
    <t>69932476</t>
  </si>
  <si>
    <t>70016279</t>
  </si>
  <si>
    <t>70030040</t>
  </si>
  <si>
    <t>70034821</t>
  </si>
  <si>
    <t>70045284</t>
  </si>
  <si>
    <t>70051043</t>
  </si>
  <si>
    <t>70245557</t>
  </si>
  <si>
    <t>70291824</t>
  </si>
  <si>
    <t>70332115</t>
  </si>
  <si>
    <t>70465724</t>
  </si>
  <si>
    <t>70566193</t>
  </si>
  <si>
    <t>70844155</t>
  </si>
  <si>
    <t>70997838</t>
  </si>
  <si>
    <t>71000490</t>
  </si>
  <si>
    <t>71011604</t>
  </si>
  <si>
    <t>71016303</t>
  </si>
  <si>
    <t>71024631</t>
  </si>
  <si>
    <t>71039101</t>
  </si>
  <si>
    <t>71148974</t>
  </si>
  <si>
    <t>71282005</t>
  </si>
  <si>
    <t>71282947</t>
  </si>
  <si>
    <t>71283452</t>
  </si>
  <si>
    <t>71383003</t>
  </si>
  <si>
    <t>71397358</t>
  </si>
  <si>
    <t>71457488</t>
  </si>
  <si>
    <t>71540063</t>
  </si>
  <si>
    <t>71685730</t>
  </si>
  <si>
    <t>71725144</t>
  </si>
  <si>
    <t>71921894</t>
  </si>
  <si>
    <t>71943811</t>
  </si>
  <si>
    <t>71946803</t>
  </si>
  <si>
    <t>71967197</t>
  </si>
  <si>
    <t>71972295</t>
  </si>
  <si>
    <t>72040880</t>
  </si>
  <si>
    <t>72106470</t>
  </si>
  <si>
    <t>72269668</t>
  </si>
  <si>
    <t>72276729</t>
  </si>
  <si>
    <t>72361840</t>
  </si>
  <si>
    <t>72586594</t>
  </si>
  <si>
    <t>72794557</t>
  </si>
  <si>
    <t>73427269</t>
  </si>
  <si>
    <t>73595659</t>
  </si>
  <si>
    <t>73836680</t>
  </si>
  <si>
    <t>73844542</t>
  </si>
  <si>
    <t>73847584</t>
  </si>
  <si>
    <t>74269581</t>
  </si>
  <si>
    <t>76000005</t>
  </si>
  <si>
    <t>76000093</t>
  </si>
  <si>
    <t>76000463</t>
  </si>
  <si>
    <t>76000519</t>
  </si>
  <si>
    <t>76000856</t>
  </si>
  <si>
    <t>76001113</t>
  </si>
  <si>
    <t>76001179</t>
  </si>
  <si>
    <t>76001301</t>
  </si>
  <si>
    <t>76001771</t>
  </si>
  <si>
    <t>76002298</t>
  </si>
  <si>
    <t>76002517</t>
  </si>
  <si>
    <t>76002738</t>
  </si>
  <si>
    <t>76003149</t>
  </si>
  <si>
    <t>76003744</t>
  </si>
  <si>
    <t>76003844</t>
  </si>
  <si>
    <t>76004608</t>
  </si>
  <si>
    <t>76004727</t>
  </si>
  <si>
    <t>76004746</t>
  </si>
  <si>
    <t>76005340</t>
  </si>
  <si>
    <t>76006717</t>
  </si>
  <si>
    <t>76006891</t>
  </si>
  <si>
    <t>76006995</t>
  </si>
  <si>
    <t>76007024</t>
  </si>
  <si>
    <t>76007233</t>
  </si>
  <si>
    <t>76007381</t>
  </si>
  <si>
    <t>76008152</t>
  </si>
  <si>
    <t>76008248</t>
  </si>
  <si>
    <t>76008454</t>
  </si>
  <si>
    <t>76008965</t>
  </si>
  <si>
    <t>76008976</t>
  </si>
  <si>
    <t>76009172</t>
  </si>
  <si>
    <t>76009342</t>
  </si>
  <si>
    <t>76009545</t>
  </si>
  <si>
    <t>76010218</t>
  </si>
  <si>
    <t>76010362</t>
  </si>
  <si>
    <t>76010428</t>
  </si>
  <si>
    <t>76010643</t>
  </si>
  <si>
    <t>76011104</t>
  </si>
  <si>
    <t>78001279</t>
  </si>
  <si>
    <t>78001618</t>
  </si>
  <si>
    <t>78001673</t>
  </si>
  <si>
    <t>78001821</t>
  </si>
  <si>
    <t>78002129</t>
  </si>
  <si>
    <t>78002247</t>
  </si>
  <si>
    <t>78002351</t>
  </si>
  <si>
    <t>78002440</t>
  </si>
  <si>
    <t>78003017</t>
  </si>
  <si>
    <t>78003030</t>
  </si>
  <si>
    <t>78003371</t>
  </si>
  <si>
    <t>78003630</t>
  </si>
  <si>
    <t>78003645</t>
  </si>
  <si>
    <t>78003679</t>
  </si>
  <si>
    <t>78003825</t>
  </si>
  <si>
    <t>78004241</t>
  </si>
  <si>
    <t>78004374</t>
  </si>
  <si>
    <t>78005806</t>
  </si>
  <si>
    <t>78005840</t>
  </si>
  <si>
    <t>78005974</t>
  </si>
  <si>
    <t>78005988</t>
  </si>
  <si>
    <t>78006892</t>
  </si>
  <si>
    <t>78007163</t>
  </si>
  <si>
    <t>78007345</t>
  </si>
  <si>
    <t>78007588</t>
  </si>
  <si>
    <t>78008060</t>
  </si>
  <si>
    <t>78008439</t>
  </si>
  <si>
    <t>78008706</t>
  </si>
  <si>
    <t>78008950</t>
  </si>
  <si>
    <t>78009423</t>
  </si>
  <si>
    <t>78009545</t>
  </si>
  <si>
    <t>78010463</t>
  </si>
  <si>
    <t>78010714</t>
  </si>
  <si>
    <t>78010832</t>
  </si>
  <si>
    <t>78010999</t>
  </si>
  <si>
    <t>78011390</t>
  </si>
  <si>
    <t>78011748</t>
  </si>
  <si>
    <t>78011884</t>
  </si>
  <si>
    <t>78012194</t>
  </si>
  <si>
    <t>78012587</t>
  </si>
  <si>
    <t>78012793</t>
  </si>
  <si>
    <t>80000025</t>
  </si>
  <si>
    <t>80000038</t>
  </si>
  <si>
    <t>80000136</t>
  </si>
  <si>
    <t>80000190</t>
  </si>
  <si>
    <t>80000485</t>
  </si>
  <si>
    <t>80000703</t>
  </si>
  <si>
    <t>80001433</t>
  </si>
  <si>
    <t>80001928</t>
  </si>
  <si>
    <t>80002523</t>
  </si>
  <si>
    <t>80002896</t>
  </si>
  <si>
    <t>80003679</t>
  </si>
  <si>
    <t>80004157</t>
  </si>
  <si>
    <t>80004355</t>
  </si>
  <si>
    <t>80004473</t>
  </si>
  <si>
    <t>80004593</t>
  </si>
  <si>
    <t>80004626</t>
  </si>
  <si>
    <t>80004692</t>
  </si>
  <si>
    <t>80004833</t>
  </si>
  <si>
    <t>80004900</t>
  </si>
  <si>
    <t>80005514</t>
  </si>
  <si>
    <t>80005644</t>
  </si>
  <si>
    <t>80005785</t>
  </si>
  <si>
    <t>80007075</t>
  </si>
  <si>
    <t>80007143</t>
  </si>
  <si>
    <t>80007906</t>
  </si>
  <si>
    <t>80008042</t>
  </si>
  <si>
    <t>80008331</t>
  </si>
  <si>
    <t>80008912</t>
  </si>
  <si>
    <t>80009675</t>
  </si>
  <si>
    <t>80009745</t>
  </si>
  <si>
    <t>80010222</t>
  </si>
  <si>
    <t>80010290</t>
  </si>
  <si>
    <t>80010663</t>
  </si>
  <si>
    <t>80010730</t>
  </si>
  <si>
    <t>80011075</t>
  </si>
  <si>
    <t>80011306</t>
  </si>
  <si>
    <t>80011620</t>
  </si>
  <si>
    <t>80012070</t>
  </si>
  <si>
    <t>80012093</t>
  </si>
  <si>
    <t>80012481</t>
  </si>
  <si>
    <t>80012740</t>
  </si>
  <si>
    <t>80012855</t>
  </si>
  <si>
    <t>80013160</t>
  </si>
  <si>
    <t>80013501</t>
  </si>
  <si>
    <t>80013590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</si>
</sst>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0.00%;\-0.00%;0.00%"/>
    <numFmt numFmtId="165" formatCode="&quot;₹&quot;\ #,##0"/>
  </numFmts>
  <fonts count="3" x14ac:knownFonts="1">
    <font>
      <sz val="11"/>
      <color theme="1"/>
      <name val="Calibri"/>
      <family val="2"/>
      <scheme val="minor"/>
    </font>
    <font>
      <sz val="11"/>
      <color theme="1"/>
      <name val="Calibri"/>
      <family val="2"/>
      <scheme val="minor"/>
    </font>
    <font>
      <b/>
      <sz val="12"/>
      <color theme="1"/>
      <name val="Calibri"/>
      <family val="2"/>
      <scheme val="minor"/>
    </font>
  </fonts>
  <fills count="2">
    <fill>
      <patternFill patternType="none"/>
    </fill>
    <fill>
      <patternFill patternType="gray125"/>
    </fill>
  </fills>
  <borders count="2">
    <border>
      <left/>
      <right/>
      <top/>
      <bottom/>
      <diagonal/>
    </border>
    <border>
      <left style="thin">
        <color rgb="FFABABAB"/>
      </left>
      <right style="thin">
        <color rgb="FFABABAB"/>
      </right>
      <top style="thin">
        <color rgb="FFABABAB"/>
      </top>
      <bottom style="thin">
        <color rgb="FFABABAB"/>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0" borderId="1" xfId="0" applyBorder="1"/>
    <xf numFmtId="10" fontId="0" fillId="0" borderId="0" xfId="0" applyNumberFormat="1"/>
    <xf numFmtId="0" fontId="2" fillId="0" borderId="0" xfId="0" applyFont="1" applyAlignment="1">
      <alignment horizontal="left" vertical="center"/>
    </xf>
    <xf numFmtId="0" fontId="0" fillId="0" borderId="0" xfId="0" applyAlignment="1">
      <alignment horizontal="center" vertical="center"/>
    </xf>
    <xf numFmtId="10" fontId="0" fillId="0" borderId="0" xfId="1" applyNumberFormat="1" applyFont="1" applyAlignment="1">
      <alignment horizontal="center" vertical="center"/>
    </xf>
    <xf numFmtId="43" fontId="0" fillId="0" borderId="0" xfId="0" applyNumberFormat="1"/>
    <xf numFmtId="0" fontId="0" fillId="0" borderId="0" xfId="0" applyNumberFormat="1"/>
  </cellXfs>
  <cellStyles count="2">
    <cellStyle name="Normal" xfId="0" builtinId="0"/>
    <cellStyle name="Percent" xfId="1" builtinId="5"/>
  </cellStyles>
  <dxfs count="13">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tyles" Target="styles.xml"/><Relationship Id="rId21" Type="http://schemas.openxmlformats.org/officeDocument/2006/relationships/pivotCacheDefinition" Target="pivotCache/pivotCacheDefinition15.xml"/><Relationship Id="rId42" Type="http://schemas.openxmlformats.org/officeDocument/2006/relationships/customXml" Target="../customXml/item9.xml"/><Relationship Id="rId47" Type="http://schemas.openxmlformats.org/officeDocument/2006/relationships/customXml" Target="../customXml/item14.xml"/><Relationship Id="rId63" Type="http://schemas.openxmlformats.org/officeDocument/2006/relationships/customXml" Target="../customXml/item30.xml"/><Relationship Id="rId68" Type="http://schemas.openxmlformats.org/officeDocument/2006/relationships/customXml" Target="../customXml/item35.xml"/><Relationship Id="rId7" Type="http://schemas.openxmlformats.org/officeDocument/2006/relationships/pivotCacheDefinition" Target="pivotCache/pivotCacheDefinition1.xml"/><Relationship Id="rId71" Type="http://schemas.openxmlformats.org/officeDocument/2006/relationships/customXml" Target="../customXml/item38.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microsoft.com/office/2017/06/relationships/rdRichValue" Target="richData/rdrichvalue.xml"/><Relationship Id="rId11" Type="http://schemas.openxmlformats.org/officeDocument/2006/relationships/pivotCacheDefinition" Target="pivotCache/pivotCacheDefinition5.xml"/><Relationship Id="rId24" Type="http://schemas.openxmlformats.org/officeDocument/2006/relationships/theme" Target="theme/theme1.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openxmlformats.org/officeDocument/2006/relationships/customXml" Target="../customXml/item20.xml"/><Relationship Id="rId58" Type="http://schemas.openxmlformats.org/officeDocument/2006/relationships/customXml" Target="../customXml/item25.xml"/><Relationship Id="rId66" Type="http://schemas.openxmlformats.org/officeDocument/2006/relationships/customXml" Target="../customXml/item33.xml"/><Relationship Id="rId5" Type="http://schemas.openxmlformats.org/officeDocument/2006/relationships/worksheet" Target="worksheets/sheet5.xml"/><Relationship Id="rId61" Type="http://schemas.openxmlformats.org/officeDocument/2006/relationships/customXml" Target="../customXml/item28.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sharedStrings" Target="sharedStrings.xml"/><Relationship Id="rId30" Type="http://schemas.microsoft.com/office/2017/06/relationships/rdRichValueStructure" Target="richData/rdrichvaluestructure.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56" Type="http://schemas.openxmlformats.org/officeDocument/2006/relationships/customXml" Target="../customXml/item23.xml"/><Relationship Id="rId64" Type="http://schemas.openxmlformats.org/officeDocument/2006/relationships/customXml" Target="../customXml/item31.xml"/><Relationship Id="rId69" Type="http://schemas.openxmlformats.org/officeDocument/2006/relationships/customXml" Target="../customXml/item36.xml"/><Relationship Id="rId8" Type="http://schemas.openxmlformats.org/officeDocument/2006/relationships/pivotCacheDefinition" Target="pivotCache/pivotCacheDefinition2.xml"/><Relationship Id="rId51" Type="http://schemas.openxmlformats.org/officeDocument/2006/relationships/customXml" Target="../customXml/item18.xml"/><Relationship Id="rId72" Type="http://schemas.openxmlformats.org/officeDocument/2006/relationships/customXml" Target="../customXml/item39.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59" Type="http://schemas.openxmlformats.org/officeDocument/2006/relationships/customXml" Target="../customXml/item26.xml"/><Relationship Id="rId67" Type="http://schemas.openxmlformats.org/officeDocument/2006/relationships/customXml" Target="../customXml/item34.xml"/><Relationship Id="rId20" Type="http://schemas.openxmlformats.org/officeDocument/2006/relationships/pivotCacheDefinition" Target="pivotCache/pivotCacheDefinition14.xml"/><Relationship Id="rId41" Type="http://schemas.openxmlformats.org/officeDocument/2006/relationships/customXml" Target="../customXml/item8.xml"/><Relationship Id="rId54" Type="http://schemas.openxmlformats.org/officeDocument/2006/relationships/customXml" Target="../customXml/item21.xml"/><Relationship Id="rId62" Type="http://schemas.openxmlformats.org/officeDocument/2006/relationships/customXml" Target="../customXml/item29.xml"/><Relationship Id="rId70" Type="http://schemas.openxmlformats.org/officeDocument/2006/relationships/customXml" Target="../customXml/item3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microsoft.com/office/2007/relationships/slicerCache" Target="slicerCaches/slicerCache1.xml"/><Relationship Id="rId28" Type="http://schemas.openxmlformats.org/officeDocument/2006/relationships/sheetMetadata" Target="metadata.xml"/><Relationship Id="rId36" Type="http://schemas.openxmlformats.org/officeDocument/2006/relationships/customXml" Target="../customXml/item3.xml"/><Relationship Id="rId49" Type="http://schemas.openxmlformats.org/officeDocument/2006/relationships/customXml" Target="../customXml/item16.xml"/><Relationship Id="rId57" Type="http://schemas.openxmlformats.org/officeDocument/2006/relationships/customXml" Target="../customXml/item24.xml"/><Relationship Id="rId10" Type="http://schemas.openxmlformats.org/officeDocument/2006/relationships/pivotCacheDefinition" Target="pivotCache/pivotCacheDefinition4.xml"/><Relationship Id="rId31" Type="http://schemas.microsoft.com/office/2017/06/relationships/rdRichValueTypes" Target="richData/rdRichValueTypes.xml"/><Relationship Id="rId44" Type="http://schemas.openxmlformats.org/officeDocument/2006/relationships/customXml" Target="../customXml/item11.xml"/><Relationship Id="rId52" Type="http://schemas.openxmlformats.org/officeDocument/2006/relationships/customXml" Target="../customXml/item19.xml"/><Relationship Id="rId60" Type="http://schemas.openxmlformats.org/officeDocument/2006/relationships/customXml" Target="../customXml/item27.xml"/><Relationship Id="rId65"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customXml" Target="../customXml/item6.xml"/><Relationship Id="rId34" Type="http://schemas.openxmlformats.org/officeDocument/2006/relationships/customXml" Target="../customXml/item1.xml"/><Relationship Id="rId50" Type="http://schemas.openxmlformats.org/officeDocument/2006/relationships/customXml" Target="../customXml/item17.xml"/><Relationship Id="rId55" Type="http://schemas.openxmlformats.org/officeDocument/2006/relationships/customXml" Target="../customXml/item2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by Month</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'Dashboard Pivots'!$B$14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Pivots'!$A$15:$A$20</c:f>
              <c:strCache>
                <c:ptCount val="5"/>
                <c:pt idx="0">
                  <c:v>March</c:v>
                </c:pt>
                <c:pt idx="1">
                  <c:v>April</c:v>
                </c:pt>
                <c:pt idx="2">
                  <c:v>May</c:v>
                </c:pt>
                <c:pt idx="3">
                  <c:v>June</c:v>
                </c:pt>
                <c:pt idx="4">
                  <c:v>July</c:v>
                </c:pt>
              </c:strCache>
            </c:strRef>
          </c:cat>
          <c:val>
            <c:numRef>
              <c:f>'Dashboard Pivots'!$B$15:$B$20</c:f>
              <c:numCache>
                <c:formatCode>"₹"\ #,##0</c:formatCode>
                <c:ptCount val="5"/>
                <c:pt idx="0">
                  <c:v>535000</c:v>
                </c:pt>
                <c:pt idx="1">
                  <c:v>842000</c:v>
                </c:pt>
                <c:pt idx="2">
                  <c:v>652000</c:v>
                </c:pt>
                <c:pt idx="3">
                  <c:v>742000</c:v>
                </c:pt>
                <c:pt idx="4">
                  <c:v>1072500</c:v>
                </c:pt>
              </c:numCache>
            </c:numRef>
          </c:val>
          <c:smooth val="0"/>
          <c:extLst>
            <c:ext xmlns:c16="http://schemas.microsoft.com/office/drawing/2014/chart" uri="{C3380CC4-5D6E-409C-BE32-E72D297353CC}">
              <c16:uniqueId val="{00000002-EE38-4AE0-84C4-B0CD9F7C0493}"/>
            </c:ext>
          </c:extLst>
        </c:ser>
        <c:dLbls>
          <c:showLegendKey val="0"/>
          <c:showVal val="0"/>
          <c:showCatName val="0"/>
          <c:showSerName val="0"/>
          <c:showPercent val="0"/>
          <c:showBubbleSize val="0"/>
        </c:dLbls>
        <c:marker val="1"/>
        <c:smooth val="0"/>
        <c:axId val="846161391"/>
        <c:axId val="597408015"/>
      </c:lineChart>
      <c:catAx>
        <c:axId val="846161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08015"/>
        <c:crosses val="autoZero"/>
        <c:auto val="1"/>
        <c:lblAlgn val="ctr"/>
        <c:lblOffset val="100"/>
        <c:noMultiLvlLbl val="0"/>
      </c:catAx>
      <c:valAx>
        <c:axId val="5974080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161391"/>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Pivots!PivotTable3</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Conversion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Pivots'!$B$31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Pivots'!$A$32:$A$37</c:f>
              <c:strCache>
                <c:ptCount val="5"/>
                <c:pt idx="0">
                  <c:v>March</c:v>
                </c:pt>
                <c:pt idx="1">
                  <c:v>April</c:v>
                </c:pt>
                <c:pt idx="2">
                  <c:v>May</c:v>
                </c:pt>
                <c:pt idx="3">
                  <c:v>June</c:v>
                </c:pt>
                <c:pt idx="4">
                  <c:v>July</c:v>
                </c:pt>
              </c:strCache>
            </c:strRef>
          </c:cat>
          <c:val>
            <c:numRef>
              <c:f>'Dashboard Pivots'!$B$32:$B$37</c:f>
              <c:numCache>
                <c:formatCode>0.00%;\-0.00%;0.00%</c:formatCode>
                <c:ptCount val="5"/>
                <c:pt idx="0">
                  <c:v>5.6057866184448461E-2</c:v>
                </c:pt>
                <c:pt idx="1">
                  <c:v>5.185185185185185E-2</c:v>
                </c:pt>
                <c:pt idx="2">
                  <c:v>5.4285714285714284E-2</c:v>
                </c:pt>
                <c:pt idx="3">
                  <c:v>5.3947368421052633E-2</c:v>
                </c:pt>
                <c:pt idx="4">
                  <c:v>5.4878048780487805E-2</c:v>
                </c:pt>
              </c:numCache>
            </c:numRef>
          </c:val>
          <c:smooth val="0"/>
          <c:extLst>
            <c:ext xmlns:c16="http://schemas.microsoft.com/office/drawing/2014/chart" uri="{C3380CC4-5D6E-409C-BE32-E72D297353CC}">
              <c16:uniqueId val="{00000000-EFDF-4977-9AED-1961F9A300D3}"/>
            </c:ext>
          </c:extLst>
        </c:ser>
        <c:dLbls>
          <c:showLegendKey val="0"/>
          <c:showVal val="0"/>
          <c:showCatName val="0"/>
          <c:showSerName val="0"/>
          <c:showPercent val="0"/>
          <c:showBubbleSize val="0"/>
        </c:dLbls>
        <c:marker val="1"/>
        <c:smooth val="0"/>
        <c:axId val="846161391"/>
        <c:axId val="597408015"/>
      </c:lineChart>
      <c:catAx>
        <c:axId val="846161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08015"/>
        <c:crosses val="autoZero"/>
        <c:auto val="1"/>
        <c:lblAlgn val="ctr"/>
        <c:lblOffset val="100"/>
        <c:noMultiLvlLbl val="0"/>
      </c:catAx>
      <c:valAx>
        <c:axId val="597408015"/>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161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Pivots!PivotTable4</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Calls vs Close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Pivots'!$B$48</c:f>
              <c:strCache>
                <c:ptCount val="1"/>
                <c:pt idx="0">
                  <c:v>Total Calls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Pivots'!$A$49:$A$54</c:f>
              <c:strCache>
                <c:ptCount val="5"/>
                <c:pt idx="0">
                  <c:v>March</c:v>
                </c:pt>
                <c:pt idx="1">
                  <c:v>April</c:v>
                </c:pt>
                <c:pt idx="2">
                  <c:v>May</c:v>
                </c:pt>
                <c:pt idx="3">
                  <c:v>June</c:v>
                </c:pt>
                <c:pt idx="4">
                  <c:v>July</c:v>
                </c:pt>
              </c:strCache>
            </c:strRef>
          </c:cat>
          <c:val>
            <c:numRef>
              <c:f>'Dashboard Pivots'!$B$49:$B$54</c:f>
              <c:numCache>
                <c:formatCode>General</c:formatCode>
                <c:ptCount val="5"/>
                <c:pt idx="0">
                  <c:v>553</c:v>
                </c:pt>
                <c:pt idx="1">
                  <c:v>675</c:v>
                </c:pt>
                <c:pt idx="2">
                  <c:v>700</c:v>
                </c:pt>
                <c:pt idx="3">
                  <c:v>760</c:v>
                </c:pt>
                <c:pt idx="4">
                  <c:v>820</c:v>
                </c:pt>
              </c:numCache>
            </c:numRef>
          </c:val>
          <c:smooth val="0"/>
          <c:extLst>
            <c:ext xmlns:c16="http://schemas.microsoft.com/office/drawing/2014/chart" uri="{C3380CC4-5D6E-409C-BE32-E72D297353CC}">
              <c16:uniqueId val="{00000000-BA91-49EB-ABA8-33A13E247E7F}"/>
            </c:ext>
          </c:extLst>
        </c:ser>
        <c:dLbls>
          <c:showLegendKey val="0"/>
          <c:showVal val="0"/>
          <c:showCatName val="0"/>
          <c:showSerName val="0"/>
          <c:showPercent val="0"/>
          <c:showBubbleSize val="0"/>
        </c:dLbls>
        <c:marker val="1"/>
        <c:smooth val="0"/>
        <c:axId val="897533631"/>
        <c:axId val="597394095"/>
      </c:lineChart>
      <c:lineChart>
        <c:grouping val="standard"/>
        <c:varyColors val="0"/>
        <c:ser>
          <c:idx val="1"/>
          <c:order val="1"/>
          <c:tx>
            <c:strRef>
              <c:f>'Dashboard Pivots'!$C$48</c:f>
              <c:strCache>
                <c:ptCount val="1"/>
                <c:pt idx="0">
                  <c:v>Closed Sales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Pivots'!$A$49:$A$54</c:f>
              <c:strCache>
                <c:ptCount val="5"/>
                <c:pt idx="0">
                  <c:v>March</c:v>
                </c:pt>
                <c:pt idx="1">
                  <c:v>April</c:v>
                </c:pt>
                <c:pt idx="2">
                  <c:v>May</c:v>
                </c:pt>
                <c:pt idx="3">
                  <c:v>June</c:v>
                </c:pt>
                <c:pt idx="4">
                  <c:v>July</c:v>
                </c:pt>
              </c:strCache>
            </c:strRef>
          </c:cat>
          <c:val>
            <c:numRef>
              <c:f>'Dashboard Pivots'!$C$49:$C$54</c:f>
              <c:numCache>
                <c:formatCode>General</c:formatCode>
                <c:ptCount val="5"/>
                <c:pt idx="0">
                  <c:v>31</c:v>
                </c:pt>
                <c:pt idx="1">
                  <c:v>35</c:v>
                </c:pt>
                <c:pt idx="2">
                  <c:v>38</c:v>
                </c:pt>
                <c:pt idx="3">
                  <c:v>41</c:v>
                </c:pt>
                <c:pt idx="4">
                  <c:v>45</c:v>
                </c:pt>
              </c:numCache>
            </c:numRef>
          </c:val>
          <c:smooth val="0"/>
          <c:extLst>
            <c:ext xmlns:c16="http://schemas.microsoft.com/office/drawing/2014/chart" uri="{C3380CC4-5D6E-409C-BE32-E72D297353CC}">
              <c16:uniqueId val="{00000001-BA91-49EB-ABA8-33A13E247E7F}"/>
            </c:ext>
          </c:extLst>
        </c:ser>
        <c:dLbls>
          <c:showLegendKey val="0"/>
          <c:showVal val="0"/>
          <c:showCatName val="0"/>
          <c:showSerName val="0"/>
          <c:showPercent val="0"/>
          <c:showBubbleSize val="0"/>
        </c:dLbls>
        <c:marker val="1"/>
        <c:smooth val="0"/>
        <c:axId val="1896692607"/>
        <c:axId val="1944587311"/>
      </c:lineChart>
      <c:catAx>
        <c:axId val="89753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394095"/>
        <c:crosses val="autoZero"/>
        <c:auto val="1"/>
        <c:lblAlgn val="ctr"/>
        <c:lblOffset val="100"/>
        <c:noMultiLvlLbl val="0"/>
      </c:catAx>
      <c:valAx>
        <c:axId val="597394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533631"/>
        <c:crosses val="autoZero"/>
        <c:crossBetween val="between"/>
      </c:valAx>
      <c:valAx>
        <c:axId val="194458731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692607"/>
        <c:crosses val="max"/>
        <c:crossBetween val="between"/>
      </c:valAx>
      <c:catAx>
        <c:axId val="1896692607"/>
        <c:scaling>
          <c:orientation val="minMax"/>
        </c:scaling>
        <c:delete val="1"/>
        <c:axPos val="b"/>
        <c:numFmt formatCode="General" sourceLinked="1"/>
        <c:majorTickMark val="out"/>
        <c:minorTickMark val="none"/>
        <c:tickLblPos val="nextTo"/>
        <c:crossAx val="194458731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Pivots!PivotTable2</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Pivots'!$B$14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Pivots'!$A$15:$A$20</c:f>
              <c:strCache>
                <c:ptCount val="5"/>
                <c:pt idx="0">
                  <c:v>March</c:v>
                </c:pt>
                <c:pt idx="1">
                  <c:v>April</c:v>
                </c:pt>
                <c:pt idx="2">
                  <c:v>May</c:v>
                </c:pt>
                <c:pt idx="3">
                  <c:v>June</c:v>
                </c:pt>
                <c:pt idx="4">
                  <c:v>July</c:v>
                </c:pt>
              </c:strCache>
            </c:strRef>
          </c:cat>
          <c:val>
            <c:numRef>
              <c:f>'Dashboard Pivots'!$B$15:$B$20</c:f>
              <c:numCache>
                <c:formatCode>"₹"\ #,##0</c:formatCode>
                <c:ptCount val="5"/>
                <c:pt idx="0">
                  <c:v>535000</c:v>
                </c:pt>
                <c:pt idx="1">
                  <c:v>842000</c:v>
                </c:pt>
                <c:pt idx="2">
                  <c:v>652000</c:v>
                </c:pt>
                <c:pt idx="3">
                  <c:v>742000</c:v>
                </c:pt>
                <c:pt idx="4">
                  <c:v>1072500</c:v>
                </c:pt>
              </c:numCache>
            </c:numRef>
          </c:val>
          <c:smooth val="0"/>
          <c:extLst>
            <c:ext xmlns:c16="http://schemas.microsoft.com/office/drawing/2014/chart" uri="{C3380CC4-5D6E-409C-BE32-E72D297353CC}">
              <c16:uniqueId val="{00000000-A0F0-4AD0-A99D-9A4FDA5A197F}"/>
            </c:ext>
          </c:extLst>
        </c:ser>
        <c:dLbls>
          <c:showLegendKey val="0"/>
          <c:showVal val="0"/>
          <c:showCatName val="0"/>
          <c:showSerName val="0"/>
          <c:showPercent val="0"/>
          <c:showBubbleSize val="0"/>
        </c:dLbls>
        <c:marker val="1"/>
        <c:smooth val="0"/>
        <c:axId val="843254287"/>
        <c:axId val="597392175"/>
      </c:lineChart>
      <c:catAx>
        <c:axId val="84325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392175"/>
        <c:crosses val="autoZero"/>
        <c:auto val="1"/>
        <c:lblAlgn val="ctr"/>
        <c:lblOffset val="100"/>
        <c:noMultiLvlLbl val="0"/>
      </c:catAx>
      <c:valAx>
        <c:axId val="5973921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254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Pivots!PivotTable3</c:name>
    <c:fmtId val="2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Pivots'!$B$31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Pivots'!$A$32:$A$37</c:f>
              <c:strCache>
                <c:ptCount val="5"/>
                <c:pt idx="0">
                  <c:v>March</c:v>
                </c:pt>
                <c:pt idx="1">
                  <c:v>April</c:v>
                </c:pt>
                <c:pt idx="2">
                  <c:v>May</c:v>
                </c:pt>
                <c:pt idx="3">
                  <c:v>June</c:v>
                </c:pt>
                <c:pt idx="4">
                  <c:v>July</c:v>
                </c:pt>
              </c:strCache>
            </c:strRef>
          </c:cat>
          <c:val>
            <c:numRef>
              <c:f>'Dashboard Pivots'!$B$32:$B$37</c:f>
              <c:numCache>
                <c:formatCode>0.00%;\-0.00%;0.00%</c:formatCode>
                <c:ptCount val="5"/>
                <c:pt idx="0">
                  <c:v>5.6057866184448461E-2</c:v>
                </c:pt>
                <c:pt idx="1">
                  <c:v>5.185185185185185E-2</c:v>
                </c:pt>
                <c:pt idx="2">
                  <c:v>5.4285714285714284E-2</c:v>
                </c:pt>
                <c:pt idx="3">
                  <c:v>5.3947368421052633E-2</c:v>
                </c:pt>
                <c:pt idx="4">
                  <c:v>5.4878048780487805E-2</c:v>
                </c:pt>
              </c:numCache>
            </c:numRef>
          </c:val>
          <c:smooth val="0"/>
          <c:extLst>
            <c:ext xmlns:c16="http://schemas.microsoft.com/office/drawing/2014/chart" uri="{C3380CC4-5D6E-409C-BE32-E72D297353CC}">
              <c16:uniqueId val="{00000000-0344-451D-B7B9-74023687FEF5}"/>
            </c:ext>
          </c:extLst>
        </c:ser>
        <c:dLbls>
          <c:showLegendKey val="0"/>
          <c:showVal val="0"/>
          <c:showCatName val="0"/>
          <c:showSerName val="0"/>
          <c:showPercent val="0"/>
          <c:showBubbleSize val="0"/>
        </c:dLbls>
        <c:marker val="1"/>
        <c:smooth val="0"/>
        <c:axId val="846161391"/>
        <c:axId val="597408015"/>
      </c:lineChart>
      <c:catAx>
        <c:axId val="846161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08015"/>
        <c:crosses val="autoZero"/>
        <c:auto val="1"/>
        <c:lblAlgn val="ctr"/>
        <c:lblOffset val="100"/>
        <c:noMultiLvlLbl val="0"/>
      </c:catAx>
      <c:valAx>
        <c:axId val="597408015"/>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161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Pivots!PivotTable4</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Calls vs Close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Pivots'!$B$48</c:f>
              <c:strCache>
                <c:ptCount val="1"/>
                <c:pt idx="0">
                  <c:v>Total Calls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Pivots'!$A$49:$A$54</c:f>
              <c:strCache>
                <c:ptCount val="5"/>
                <c:pt idx="0">
                  <c:v>March</c:v>
                </c:pt>
                <c:pt idx="1">
                  <c:v>April</c:v>
                </c:pt>
                <c:pt idx="2">
                  <c:v>May</c:v>
                </c:pt>
                <c:pt idx="3">
                  <c:v>June</c:v>
                </c:pt>
                <c:pt idx="4">
                  <c:v>July</c:v>
                </c:pt>
              </c:strCache>
            </c:strRef>
          </c:cat>
          <c:val>
            <c:numRef>
              <c:f>'Dashboard Pivots'!$B$49:$B$54</c:f>
              <c:numCache>
                <c:formatCode>General</c:formatCode>
                <c:ptCount val="5"/>
                <c:pt idx="0">
                  <c:v>553</c:v>
                </c:pt>
                <c:pt idx="1">
                  <c:v>675</c:v>
                </c:pt>
                <c:pt idx="2">
                  <c:v>700</c:v>
                </c:pt>
                <c:pt idx="3">
                  <c:v>760</c:v>
                </c:pt>
                <c:pt idx="4">
                  <c:v>820</c:v>
                </c:pt>
              </c:numCache>
            </c:numRef>
          </c:val>
          <c:smooth val="0"/>
          <c:extLst>
            <c:ext xmlns:c16="http://schemas.microsoft.com/office/drawing/2014/chart" uri="{C3380CC4-5D6E-409C-BE32-E72D297353CC}">
              <c16:uniqueId val="{00000000-114E-44B6-A56A-FA109D6B1BA4}"/>
            </c:ext>
          </c:extLst>
        </c:ser>
        <c:ser>
          <c:idx val="1"/>
          <c:order val="1"/>
          <c:tx>
            <c:strRef>
              <c:f>'Dashboard Pivots'!$C$48</c:f>
              <c:strCache>
                <c:ptCount val="1"/>
                <c:pt idx="0">
                  <c:v>Closed Sales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Pivots'!$A$49:$A$54</c:f>
              <c:strCache>
                <c:ptCount val="5"/>
                <c:pt idx="0">
                  <c:v>March</c:v>
                </c:pt>
                <c:pt idx="1">
                  <c:v>April</c:v>
                </c:pt>
                <c:pt idx="2">
                  <c:v>May</c:v>
                </c:pt>
                <c:pt idx="3">
                  <c:v>June</c:v>
                </c:pt>
                <c:pt idx="4">
                  <c:v>July</c:v>
                </c:pt>
              </c:strCache>
            </c:strRef>
          </c:cat>
          <c:val>
            <c:numRef>
              <c:f>'Dashboard Pivots'!$C$49:$C$54</c:f>
              <c:numCache>
                <c:formatCode>General</c:formatCode>
                <c:ptCount val="5"/>
                <c:pt idx="0">
                  <c:v>31</c:v>
                </c:pt>
                <c:pt idx="1">
                  <c:v>35</c:v>
                </c:pt>
                <c:pt idx="2">
                  <c:v>38</c:v>
                </c:pt>
                <c:pt idx="3">
                  <c:v>41</c:v>
                </c:pt>
                <c:pt idx="4">
                  <c:v>45</c:v>
                </c:pt>
              </c:numCache>
            </c:numRef>
          </c:val>
          <c:smooth val="0"/>
          <c:extLst>
            <c:ext xmlns:c16="http://schemas.microsoft.com/office/drawing/2014/chart" uri="{C3380CC4-5D6E-409C-BE32-E72D297353CC}">
              <c16:uniqueId val="{00000001-114E-44B6-A56A-FA109D6B1BA4}"/>
            </c:ext>
          </c:extLst>
        </c:ser>
        <c:dLbls>
          <c:showLegendKey val="0"/>
          <c:showVal val="0"/>
          <c:showCatName val="0"/>
          <c:showSerName val="0"/>
          <c:showPercent val="0"/>
          <c:showBubbleSize val="0"/>
        </c:dLbls>
        <c:marker val="1"/>
        <c:smooth val="0"/>
        <c:axId val="897533631"/>
        <c:axId val="597394095"/>
      </c:lineChart>
      <c:catAx>
        <c:axId val="89753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394095"/>
        <c:crosses val="autoZero"/>
        <c:auto val="1"/>
        <c:lblAlgn val="ctr"/>
        <c:lblOffset val="100"/>
        <c:noMultiLvlLbl val="0"/>
      </c:catAx>
      <c:valAx>
        <c:axId val="597394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533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Pivots!PivotTable5</c:name>
    <c:fmtId val="6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Duration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Pivots'!$B$64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Pivots'!$A$65:$A$70</c:f>
              <c:strCache>
                <c:ptCount val="5"/>
                <c:pt idx="0">
                  <c:v>March</c:v>
                </c:pt>
                <c:pt idx="1">
                  <c:v>April</c:v>
                </c:pt>
                <c:pt idx="2">
                  <c:v>May</c:v>
                </c:pt>
                <c:pt idx="3">
                  <c:v>June</c:v>
                </c:pt>
                <c:pt idx="4">
                  <c:v>July</c:v>
                </c:pt>
              </c:strCache>
            </c:strRef>
          </c:cat>
          <c:val>
            <c:numRef>
              <c:f>'Dashboard Pivots'!$B$65:$B$70</c:f>
              <c:numCache>
                <c:formatCode>0</c:formatCode>
                <c:ptCount val="5"/>
                <c:pt idx="0">
                  <c:v>56.265372168284792</c:v>
                </c:pt>
                <c:pt idx="1">
                  <c:v>67.520270270270274</c:v>
                </c:pt>
                <c:pt idx="2">
                  <c:v>67.141592920353986</c:v>
                </c:pt>
                <c:pt idx="3">
                  <c:v>73.234210526315792</c:v>
                </c:pt>
                <c:pt idx="4">
                  <c:v>62.854922279792746</c:v>
                </c:pt>
              </c:numCache>
            </c:numRef>
          </c:val>
          <c:smooth val="0"/>
          <c:extLst>
            <c:ext xmlns:c16="http://schemas.microsoft.com/office/drawing/2014/chart" uri="{C3380CC4-5D6E-409C-BE32-E72D297353CC}">
              <c16:uniqueId val="{00000000-7ED2-4424-8BE8-6DA226F34EC4}"/>
            </c:ext>
          </c:extLst>
        </c:ser>
        <c:dLbls>
          <c:showLegendKey val="0"/>
          <c:showVal val="0"/>
          <c:showCatName val="0"/>
          <c:showSerName val="0"/>
          <c:showPercent val="0"/>
          <c:showBubbleSize val="0"/>
        </c:dLbls>
        <c:marker val="1"/>
        <c:smooth val="0"/>
        <c:axId val="914933727"/>
        <c:axId val="597454095"/>
      </c:lineChart>
      <c:catAx>
        <c:axId val="91493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54095"/>
        <c:crosses val="autoZero"/>
        <c:auto val="1"/>
        <c:lblAlgn val="ctr"/>
        <c:lblOffset val="100"/>
        <c:noMultiLvlLbl val="0"/>
      </c:catAx>
      <c:valAx>
        <c:axId val="5974540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933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Pivots!PivotTable11</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Pivots'!$B$3:$B$4</c:f>
              <c:strCache>
                <c:ptCount val="1"/>
                <c:pt idx="0">
                  <c:v>March</c:v>
                </c:pt>
              </c:strCache>
            </c:strRef>
          </c:tx>
          <c:spPr>
            <a:solidFill>
              <a:schemeClr val="accent1"/>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Pivots'!$B$5:$B$11</c:f>
              <c:numCache>
                <c:formatCode>_(* #,##0.00_);_(* \(#,##0.00\);_(* "-"??_);_(@_)</c:formatCode>
                <c:ptCount val="6"/>
                <c:pt idx="1">
                  <c:v>35000</c:v>
                </c:pt>
                <c:pt idx="2">
                  <c:v>172500</c:v>
                </c:pt>
                <c:pt idx="3">
                  <c:v>15000</c:v>
                </c:pt>
                <c:pt idx="4">
                  <c:v>297500</c:v>
                </c:pt>
                <c:pt idx="5">
                  <c:v>15000</c:v>
                </c:pt>
              </c:numCache>
            </c:numRef>
          </c:val>
          <c:extLst>
            <c:ext xmlns:c16="http://schemas.microsoft.com/office/drawing/2014/chart" uri="{C3380CC4-5D6E-409C-BE32-E72D297353CC}">
              <c16:uniqueId val="{00000000-9505-4F42-92DE-F93524D5C22F}"/>
            </c:ext>
          </c:extLst>
        </c:ser>
        <c:ser>
          <c:idx val="1"/>
          <c:order val="1"/>
          <c:tx>
            <c:strRef>
              <c:f>'EDA Pivots'!$C$3:$C$4</c:f>
              <c:strCache>
                <c:ptCount val="1"/>
                <c:pt idx="0">
                  <c:v>April</c:v>
                </c:pt>
              </c:strCache>
            </c:strRef>
          </c:tx>
          <c:spPr>
            <a:solidFill>
              <a:schemeClr val="accent2"/>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Pivots'!$C$5:$C$11</c:f>
              <c:numCache>
                <c:formatCode>_(* #,##0.00_);_(* \(#,##0.00\);_(* "-"??_);_(@_)</c:formatCode>
                <c:ptCount val="6"/>
                <c:pt idx="0">
                  <c:v>262500</c:v>
                </c:pt>
                <c:pt idx="1">
                  <c:v>365000</c:v>
                </c:pt>
                <c:pt idx="2">
                  <c:v>100000</c:v>
                </c:pt>
                <c:pt idx="3">
                  <c:v>45000</c:v>
                </c:pt>
                <c:pt idx="4">
                  <c:v>69500</c:v>
                </c:pt>
              </c:numCache>
            </c:numRef>
          </c:val>
          <c:extLst>
            <c:ext xmlns:c16="http://schemas.microsoft.com/office/drawing/2014/chart" uri="{C3380CC4-5D6E-409C-BE32-E72D297353CC}">
              <c16:uniqueId val="{0000000C-3A45-45A5-8B00-4956471E186C}"/>
            </c:ext>
          </c:extLst>
        </c:ser>
        <c:ser>
          <c:idx val="2"/>
          <c:order val="2"/>
          <c:tx>
            <c:strRef>
              <c:f>'EDA Pivots'!$D$3:$D$4</c:f>
              <c:strCache>
                <c:ptCount val="1"/>
                <c:pt idx="0">
                  <c:v>May</c:v>
                </c:pt>
              </c:strCache>
            </c:strRef>
          </c:tx>
          <c:spPr>
            <a:solidFill>
              <a:schemeClr val="accent3"/>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Pivots'!$D$5:$D$11</c:f>
              <c:numCache>
                <c:formatCode>_(* #,##0.00_);_(* \(#,##0.00\);_(* "-"??_);_(@_)</c:formatCode>
                <c:ptCount val="6"/>
                <c:pt idx="0">
                  <c:v>57500</c:v>
                </c:pt>
                <c:pt idx="1">
                  <c:v>165000</c:v>
                </c:pt>
                <c:pt idx="2">
                  <c:v>130000</c:v>
                </c:pt>
                <c:pt idx="3">
                  <c:v>129500</c:v>
                </c:pt>
                <c:pt idx="4">
                  <c:v>170000</c:v>
                </c:pt>
              </c:numCache>
            </c:numRef>
          </c:val>
          <c:extLst>
            <c:ext xmlns:c16="http://schemas.microsoft.com/office/drawing/2014/chart" uri="{C3380CC4-5D6E-409C-BE32-E72D297353CC}">
              <c16:uniqueId val="{0000000D-3A45-45A5-8B00-4956471E186C}"/>
            </c:ext>
          </c:extLst>
        </c:ser>
        <c:ser>
          <c:idx val="3"/>
          <c:order val="3"/>
          <c:tx>
            <c:strRef>
              <c:f>'EDA Pivots'!$E$3:$E$4</c:f>
              <c:strCache>
                <c:ptCount val="1"/>
                <c:pt idx="0">
                  <c:v>June</c:v>
                </c:pt>
              </c:strCache>
            </c:strRef>
          </c:tx>
          <c:spPr>
            <a:solidFill>
              <a:schemeClr val="accent4"/>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Pivots'!$E$5:$E$11</c:f>
              <c:numCache>
                <c:formatCode>_(* #,##0.00_);_(* \(#,##0.00\);_(* "-"??_);_(@_)</c:formatCode>
                <c:ptCount val="6"/>
                <c:pt idx="0">
                  <c:v>80000</c:v>
                </c:pt>
                <c:pt idx="1">
                  <c:v>197500</c:v>
                </c:pt>
                <c:pt idx="2">
                  <c:v>152000</c:v>
                </c:pt>
                <c:pt idx="3">
                  <c:v>292500</c:v>
                </c:pt>
                <c:pt idx="4">
                  <c:v>20000</c:v>
                </c:pt>
              </c:numCache>
            </c:numRef>
          </c:val>
          <c:extLst>
            <c:ext xmlns:c16="http://schemas.microsoft.com/office/drawing/2014/chart" uri="{C3380CC4-5D6E-409C-BE32-E72D297353CC}">
              <c16:uniqueId val="{0000000E-3A45-45A5-8B00-4956471E186C}"/>
            </c:ext>
          </c:extLst>
        </c:ser>
        <c:ser>
          <c:idx val="4"/>
          <c:order val="4"/>
          <c:tx>
            <c:strRef>
              <c:f>'EDA Pivots'!$F$3:$F$4</c:f>
              <c:strCache>
                <c:ptCount val="1"/>
                <c:pt idx="0">
                  <c:v>July</c:v>
                </c:pt>
              </c:strCache>
            </c:strRef>
          </c:tx>
          <c:spPr>
            <a:solidFill>
              <a:schemeClr val="accent5"/>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Pivots'!$F$5:$F$11</c:f>
              <c:numCache>
                <c:formatCode>_(* #,##0.00_);_(* \(#,##0.00\);_(* "-"??_);_(@_)</c:formatCode>
                <c:ptCount val="6"/>
                <c:pt idx="0">
                  <c:v>137500</c:v>
                </c:pt>
                <c:pt idx="1">
                  <c:v>275000</c:v>
                </c:pt>
                <c:pt idx="2">
                  <c:v>207500</c:v>
                </c:pt>
                <c:pt idx="3">
                  <c:v>292500</c:v>
                </c:pt>
                <c:pt idx="4">
                  <c:v>160000</c:v>
                </c:pt>
              </c:numCache>
            </c:numRef>
          </c:val>
          <c:extLst>
            <c:ext xmlns:c16="http://schemas.microsoft.com/office/drawing/2014/chart" uri="{C3380CC4-5D6E-409C-BE32-E72D297353CC}">
              <c16:uniqueId val="{0000000F-3A45-45A5-8B00-4956471E186C}"/>
            </c:ext>
          </c:extLst>
        </c:ser>
        <c:dLbls>
          <c:showLegendKey val="0"/>
          <c:showVal val="0"/>
          <c:showCatName val="0"/>
          <c:showSerName val="0"/>
          <c:showPercent val="0"/>
          <c:showBubbleSize val="0"/>
        </c:dLbls>
        <c:gapWidth val="219"/>
        <c:overlap val="-27"/>
        <c:axId val="1705820848"/>
        <c:axId val="2008403536"/>
      </c:barChart>
      <c:catAx>
        <c:axId val="170582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403536"/>
        <c:crosses val="autoZero"/>
        <c:auto val="1"/>
        <c:lblAlgn val="ctr"/>
        <c:lblOffset val="100"/>
        <c:noMultiLvlLbl val="0"/>
      </c:catAx>
      <c:valAx>
        <c:axId val="200840353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82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of Calls</a:t>
            </a:r>
            <a:r>
              <a:rPr lang="en-US" baseline="0"/>
              <a:t> Not Connected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Pivots'!$B$22</c:f>
              <c:strCache>
                <c:ptCount val="1"/>
                <c:pt idx="0">
                  <c:v>Total</c:v>
                </c:pt>
              </c:strCache>
            </c:strRef>
          </c:tx>
          <c:spPr>
            <a:solidFill>
              <a:schemeClr val="accent1"/>
            </a:solidFill>
            <a:ln>
              <a:noFill/>
            </a:ln>
            <a:effectLst/>
          </c:spPr>
          <c:invertIfNegative val="0"/>
          <c:cat>
            <c:strRef>
              <c:f>'EDA Pivots'!$A$23:$A$28</c:f>
              <c:strCache>
                <c:ptCount val="5"/>
                <c:pt idx="0">
                  <c:v>Cancel</c:v>
                </c:pt>
                <c:pt idx="1">
                  <c:v>Line busy</c:v>
                </c:pt>
                <c:pt idx="2">
                  <c:v>Missed</c:v>
                </c:pt>
                <c:pt idx="3">
                  <c:v>Not answered</c:v>
                </c:pt>
                <c:pt idx="4">
                  <c:v>Outgoing</c:v>
                </c:pt>
              </c:strCache>
            </c:strRef>
          </c:cat>
          <c:val>
            <c:numRef>
              <c:f>'EDA Pivots'!$B$23:$B$28</c:f>
              <c:numCache>
                <c:formatCode>General</c:formatCode>
                <c:ptCount val="5"/>
                <c:pt idx="0">
                  <c:v>1484</c:v>
                </c:pt>
                <c:pt idx="1">
                  <c:v>85</c:v>
                </c:pt>
                <c:pt idx="2">
                  <c:v>18</c:v>
                </c:pt>
                <c:pt idx="3">
                  <c:v>200</c:v>
                </c:pt>
                <c:pt idx="4">
                  <c:v>11</c:v>
                </c:pt>
              </c:numCache>
            </c:numRef>
          </c:val>
          <c:extLst>
            <c:ext xmlns:c16="http://schemas.microsoft.com/office/drawing/2014/chart" uri="{C3380CC4-5D6E-409C-BE32-E72D297353CC}">
              <c16:uniqueId val="{00000000-BA89-4046-8D4F-CB3394D017D6}"/>
            </c:ext>
          </c:extLst>
        </c:ser>
        <c:dLbls>
          <c:showLegendKey val="0"/>
          <c:showVal val="0"/>
          <c:showCatName val="0"/>
          <c:showSerName val="0"/>
          <c:showPercent val="0"/>
          <c:showBubbleSize val="0"/>
        </c:dLbls>
        <c:gapWidth val="219"/>
        <c:overlap val="-27"/>
        <c:axId val="1705816672"/>
        <c:axId val="2008397296"/>
      </c:barChart>
      <c:catAx>
        <c:axId val="170581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397296"/>
        <c:crosses val="autoZero"/>
        <c:auto val="1"/>
        <c:lblAlgn val="ctr"/>
        <c:lblOffset val="100"/>
        <c:noMultiLvlLbl val="0"/>
      </c:catAx>
      <c:valAx>
        <c:axId val="2008397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816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per Week</a:t>
            </a:r>
            <a:r>
              <a:rPr lang="en-IN" baseline="0"/>
              <a:t> of Month</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Pivots'!$B$3:$B$4</c:f>
              <c:strCache>
                <c:ptCount val="1"/>
                <c:pt idx="0">
                  <c:v>March</c:v>
                </c:pt>
              </c:strCache>
            </c:strRef>
          </c:tx>
          <c:spPr>
            <a:solidFill>
              <a:schemeClr val="accent1"/>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Pivots'!$B$5:$B$11</c:f>
              <c:numCache>
                <c:formatCode>_(* #,##0.00_);_(* \(#,##0.00\);_(* "-"??_);_(@_)</c:formatCode>
                <c:ptCount val="6"/>
                <c:pt idx="1">
                  <c:v>35000</c:v>
                </c:pt>
                <c:pt idx="2">
                  <c:v>172500</c:v>
                </c:pt>
                <c:pt idx="3">
                  <c:v>15000</c:v>
                </c:pt>
                <c:pt idx="4">
                  <c:v>297500</c:v>
                </c:pt>
                <c:pt idx="5">
                  <c:v>15000</c:v>
                </c:pt>
              </c:numCache>
            </c:numRef>
          </c:val>
          <c:extLst>
            <c:ext xmlns:c16="http://schemas.microsoft.com/office/drawing/2014/chart" uri="{C3380CC4-5D6E-409C-BE32-E72D297353CC}">
              <c16:uniqueId val="{00000000-873B-4DCA-BD77-26830AB9B256}"/>
            </c:ext>
          </c:extLst>
        </c:ser>
        <c:ser>
          <c:idx val="1"/>
          <c:order val="1"/>
          <c:tx>
            <c:strRef>
              <c:f>'EDA Pivots'!$C$3:$C$4</c:f>
              <c:strCache>
                <c:ptCount val="1"/>
                <c:pt idx="0">
                  <c:v>April</c:v>
                </c:pt>
              </c:strCache>
            </c:strRef>
          </c:tx>
          <c:spPr>
            <a:solidFill>
              <a:schemeClr val="accent2"/>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Pivots'!$C$5:$C$11</c:f>
              <c:numCache>
                <c:formatCode>_(* #,##0.00_);_(* \(#,##0.00\);_(* "-"??_);_(@_)</c:formatCode>
                <c:ptCount val="6"/>
                <c:pt idx="0">
                  <c:v>262500</c:v>
                </c:pt>
                <c:pt idx="1">
                  <c:v>365000</c:v>
                </c:pt>
                <c:pt idx="2">
                  <c:v>100000</c:v>
                </c:pt>
                <c:pt idx="3">
                  <c:v>45000</c:v>
                </c:pt>
                <c:pt idx="4">
                  <c:v>69500</c:v>
                </c:pt>
              </c:numCache>
            </c:numRef>
          </c:val>
          <c:extLst>
            <c:ext xmlns:c16="http://schemas.microsoft.com/office/drawing/2014/chart" uri="{C3380CC4-5D6E-409C-BE32-E72D297353CC}">
              <c16:uniqueId val="{0000000D-548C-4815-8673-8BBDB5A26B63}"/>
            </c:ext>
          </c:extLst>
        </c:ser>
        <c:ser>
          <c:idx val="2"/>
          <c:order val="2"/>
          <c:tx>
            <c:strRef>
              <c:f>'EDA Pivots'!$D$3:$D$4</c:f>
              <c:strCache>
                <c:ptCount val="1"/>
                <c:pt idx="0">
                  <c:v>May</c:v>
                </c:pt>
              </c:strCache>
            </c:strRef>
          </c:tx>
          <c:spPr>
            <a:solidFill>
              <a:schemeClr val="accent3"/>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Pivots'!$D$5:$D$11</c:f>
              <c:numCache>
                <c:formatCode>_(* #,##0.00_);_(* \(#,##0.00\);_(* "-"??_);_(@_)</c:formatCode>
                <c:ptCount val="6"/>
                <c:pt idx="0">
                  <c:v>57500</c:v>
                </c:pt>
                <c:pt idx="1">
                  <c:v>165000</c:v>
                </c:pt>
                <c:pt idx="2">
                  <c:v>130000</c:v>
                </c:pt>
                <c:pt idx="3">
                  <c:v>129500</c:v>
                </c:pt>
                <c:pt idx="4">
                  <c:v>170000</c:v>
                </c:pt>
              </c:numCache>
            </c:numRef>
          </c:val>
          <c:extLst>
            <c:ext xmlns:c16="http://schemas.microsoft.com/office/drawing/2014/chart" uri="{C3380CC4-5D6E-409C-BE32-E72D297353CC}">
              <c16:uniqueId val="{0000000E-548C-4815-8673-8BBDB5A26B63}"/>
            </c:ext>
          </c:extLst>
        </c:ser>
        <c:ser>
          <c:idx val="3"/>
          <c:order val="3"/>
          <c:tx>
            <c:strRef>
              <c:f>'EDA Pivots'!$E$3:$E$4</c:f>
              <c:strCache>
                <c:ptCount val="1"/>
                <c:pt idx="0">
                  <c:v>June</c:v>
                </c:pt>
              </c:strCache>
            </c:strRef>
          </c:tx>
          <c:spPr>
            <a:solidFill>
              <a:schemeClr val="accent4"/>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Pivots'!$E$5:$E$11</c:f>
              <c:numCache>
                <c:formatCode>_(* #,##0.00_);_(* \(#,##0.00\);_(* "-"??_);_(@_)</c:formatCode>
                <c:ptCount val="6"/>
                <c:pt idx="0">
                  <c:v>80000</c:v>
                </c:pt>
                <c:pt idx="1">
                  <c:v>197500</c:v>
                </c:pt>
                <c:pt idx="2">
                  <c:v>152000</c:v>
                </c:pt>
                <c:pt idx="3">
                  <c:v>292500</c:v>
                </c:pt>
                <c:pt idx="4">
                  <c:v>20000</c:v>
                </c:pt>
              </c:numCache>
            </c:numRef>
          </c:val>
          <c:extLst>
            <c:ext xmlns:c16="http://schemas.microsoft.com/office/drawing/2014/chart" uri="{C3380CC4-5D6E-409C-BE32-E72D297353CC}">
              <c16:uniqueId val="{0000000F-548C-4815-8673-8BBDB5A26B63}"/>
            </c:ext>
          </c:extLst>
        </c:ser>
        <c:ser>
          <c:idx val="4"/>
          <c:order val="4"/>
          <c:tx>
            <c:strRef>
              <c:f>'EDA Pivots'!$F$3:$F$4</c:f>
              <c:strCache>
                <c:ptCount val="1"/>
                <c:pt idx="0">
                  <c:v>July</c:v>
                </c:pt>
              </c:strCache>
            </c:strRef>
          </c:tx>
          <c:spPr>
            <a:solidFill>
              <a:schemeClr val="accent5"/>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Pivots'!$F$5:$F$11</c:f>
              <c:numCache>
                <c:formatCode>_(* #,##0.00_);_(* \(#,##0.00\);_(* "-"??_);_(@_)</c:formatCode>
                <c:ptCount val="6"/>
                <c:pt idx="0">
                  <c:v>137500</c:v>
                </c:pt>
                <c:pt idx="1">
                  <c:v>275000</c:v>
                </c:pt>
                <c:pt idx="2">
                  <c:v>207500</c:v>
                </c:pt>
                <c:pt idx="3">
                  <c:v>292500</c:v>
                </c:pt>
                <c:pt idx="4">
                  <c:v>160000</c:v>
                </c:pt>
              </c:numCache>
            </c:numRef>
          </c:val>
          <c:extLst>
            <c:ext xmlns:c16="http://schemas.microsoft.com/office/drawing/2014/chart" uri="{C3380CC4-5D6E-409C-BE32-E72D297353CC}">
              <c16:uniqueId val="{00000010-548C-4815-8673-8BBDB5A26B63}"/>
            </c:ext>
          </c:extLst>
        </c:ser>
        <c:dLbls>
          <c:showLegendKey val="0"/>
          <c:showVal val="0"/>
          <c:showCatName val="0"/>
          <c:showSerName val="0"/>
          <c:showPercent val="0"/>
          <c:showBubbleSize val="0"/>
        </c:dLbls>
        <c:gapWidth val="219"/>
        <c:overlap val="-27"/>
        <c:axId val="1705820848"/>
        <c:axId val="2008403536"/>
      </c:barChart>
      <c:catAx>
        <c:axId val="170582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403536"/>
        <c:crosses val="autoZero"/>
        <c:auto val="1"/>
        <c:lblAlgn val="ctr"/>
        <c:lblOffset val="100"/>
        <c:noMultiLvlLbl val="0"/>
      </c:catAx>
      <c:valAx>
        <c:axId val="200840353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820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of Calls</a:t>
            </a:r>
            <a:r>
              <a:rPr lang="en-US" baseline="0"/>
              <a:t> Not Connected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Pivots'!$B$22</c:f>
              <c:strCache>
                <c:ptCount val="1"/>
                <c:pt idx="0">
                  <c:v>Total</c:v>
                </c:pt>
              </c:strCache>
            </c:strRef>
          </c:tx>
          <c:spPr>
            <a:solidFill>
              <a:schemeClr val="accent1"/>
            </a:solidFill>
            <a:ln>
              <a:noFill/>
            </a:ln>
            <a:effectLst/>
          </c:spPr>
          <c:invertIfNegative val="0"/>
          <c:cat>
            <c:strRef>
              <c:f>'EDA Pivots'!$A$23:$A$28</c:f>
              <c:strCache>
                <c:ptCount val="5"/>
                <c:pt idx="0">
                  <c:v>Cancel</c:v>
                </c:pt>
                <c:pt idx="1">
                  <c:v>Line busy</c:v>
                </c:pt>
                <c:pt idx="2">
                  <c:v>Missed</c:v>
                </c:pt>
                <c:pt idx="3">
                  <c:v>Not answered</c:v>
                </c:pt>
                <c:pt idx="4">
                  <c:v>Outgoing</c:v>
                </c:pt>
              </c:strCache>
            </c:strRef>
          </c:cat>
          <c:val>
            <c:numRef>
              <c:f>'EDA Pivots'!$B$23:$B$28</c:f>
              <c:numCache>
                <c:formatCode>General</c:formatCode>
                <c:ptCount val="5"/>
                <c:pt idx="0">
                  <c:v>1484</c:v>
                </c:pt>
                <c:pt idx="1">
                  <c:v>85</c:v>
                </c:pt>
                <c:pt idx="2">
                  <c:v>18</c:v>
                </c:pt>
                <c:pt idx="3">
                  <c:v>200</c:v>
                </c:pt>
                <c:pt idx="4">
                  <c:v>11</c:v>
                </c:pt>
              </c:numCache>
            </c:numRef>
          </c:val>
          <c:extLst>
            <c:ext xmlns:c16="http://schemas.microsoft.com/office/drawing/2014/chart" uri="{C3380CC4-5D6E-409C-BE32-E72D297353CC}">
              <c16:uniqueId val="{00000000-67A6-43D0-874D-1FA3A19A1620}"/>
            </c:ext>
          </c:extLst>
        </c:ser>
        <c:dLbls>
          <c:showLegendKey val="0"/>
          <c:showVal val="0"/>
          <c:showCatName val="0"/>
          <c:showSerName val="0"/>
          <c:showPercent val="0"/>
          <c:showBubbleSize val="0"/>
        </c:dLbls>
        <c:gapWidth val="219"/>
        <c:overlap val="-27"/>
        <c:axId val="1705816672"/>
        <c:axId val="2008397296"/>
      </c:barChart>
      <c:catAx>
        <c:axId val="170581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397296"/>
        <c:crosses val="autoZero"/>
        <c:auto val="1"/>
        <c:lblAlgn val="ctr"/>
        <c:lblOffset val="100"/>
        <c:noMultiLvlLbl val="0"/>
      </c:catAx>
      <c:valAx>
        <c:axId val="2008397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816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Distribution of Duration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Distribution of Duration</a:t>
          </a:r>
        </a:p>
      </cx:txPr>
    </cx:title>
    <cx:plotArea>
      <cx:plotAreaRegion>
        <cx:series layoutId="clusteredColumn" uniqueId="{00000000-F33B-448C-B1DB-C55476AE2F2C}">
          <cx:dataLabels>
            <cx:visibility seriesName="0" categoryName="0" value="1"/>
          </cx:dataLabels>
          <cx:dataId val="0"/>
          <cx:layoutPr>
            <cx:binning intervalClosed="r"/>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Distribution of Duration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Distribution of Duration</a:t>
          </a:r>
        </a:p>
      </cx:txPr>
    </cx:title>
    <cx:plotArea>
      <cx:plotAreaRegion>
        <cx:series layoutId="clusteredColumn" uniqueId="{00000000-F33B-448C-B1DB-C55476AE2F2C}">
          <cx:dataLabels>
            <cx:visibility seriesName="0" categoryName="0" value="1"/>
          </cx:dataLabels>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11.xml"/><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microsoft.com/office/2014/relationships/chartEx" Target="../charts/chartEx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3</xdr:col>
      <xdr:colOff>95250</xdr:colOff>
      <xdr:row>0</xdr:row>
      <xdr:rowOff>19050</xdr:rowOff>
    </xdr:from>
    <xdr:to>
      <xdr:col>23</xdr:col>
      <xdr:colOff>133350</xdr:colOff>
      <xdr:row>40</xdr:row>
      <xdr:rowOff>47625</xdr:rowOff>
    </xdr:to>
    <xdr:sp macro="" textlink="">
      <xdr:nvSpPr>
        <xdr:cNvPr id="14" name="Rectangle 13">
          <a:extLst>
            <a:ext uri="{FF2B5EF4-FFF2-40B4-BE49-F238E27FC236}">
              <a16:creationId xmlns:a16="http://schemas.microsoft.com/office/drawing/2014/main" id="{92676487-A3A2-4CFE-9F1E-D083C8E66A5D}"/>
            </a:ext>
          </a:extLst>
        </xdr:cNvPr>
        <xdr:cNvSpPr/>
      </xdr:nvSpPr>
      <xdr:spPr>
        <a:xfrm>
          <a:off x="2152650" y="19050"/>
          <a:ext cx="12230100" cy="7648575"/>
        </a:xfrm>
        <a:prstGeom prst="rect">
          <a:avLst/>
        </a:prstGeom>
        <a:solidFill>
          <a:srgbClr val="4EA72E">
            <a:lumMod val="20000"/>
            <a:lumOff val="80000"/>
          </a:srgbClr>
        </a:solidFill>
        <a:ln w="19050" cap="flat" cmpd="sng" algn="ctr">
          <a:solidFill>
            <a:srgbClr val="156082">
              <a:shade val="15000"/>
            </a:srgbClr>
          </a:solidFill>
          <a:prstDash val="solid"/>
          <a:miter lim="800000"/>
        </a:ln>
        <a:effectLst>
          <a:outerShdw blurRad="50800" dist="38100" dir="2700000" algn="tl" rotWithShape="0">
            <a:prstClr val="black">
              <a:alpha val="40000"/>
            </a:prstClr>
          </a:outerShdw>
        </a:effectLst>
      </xdr:spPr>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3600" b="1" i="0" u="none" strike="noStrike" kern="0" cap="none" spc="0" normalizeH="0" baseline="0" noProof="0">
              <a:ln>
                <a:noFill/>
              </a:ln>
              <a:solidFill>
                <a:schemeClr val="accent6">
                  <a:lumMod val="50000"/>
                </a:schemeClr>
              </a:solidFill>
              <a:effectLst/>
              <a:uLnTx/>
              <a:uFillTx/>
              <a:latin typeface="Aptos Narrow" panose="02110004020202020204"/>
              <a:ea typeface="+mn-ea"/>
              <a:cs typeface="+mn-cs"/>
            </a:rPr>
            <a:t>HOBO CRM DASHBOARD</a:t>
          </a:r>
        </a:p>
      </xdr:txBody>
    </xdr:sp>
    <xdr:clientData/>
  </xdr:twoCellAnchor>
  <xdr:twoCellAnchor>
    <xdr:from>
      <xdr:col>0</xdr:col>
      <xdr:colOff>0</xdr:colOff>
      <xdr:row>0</xdr:row>
      <xdr:rowOff>0</xdr:rowOff>
    </xdr:from>
    <xdr:to>
      <xdr:col>2</xdr:col>
      <xdr:colOff>285750</xdr:colOff>
      <xdr:row>40</xdr:row>
      <xdr:rowOff>28575</xdr:rowOff>
    </xdr:to>
    <xdr:sp macro="" textlink="">
      <xdr:nvSpPr>
        <xdr:cNvPr id="16" name="Rectangle 15">
          <a:extLst>
            <a:ext uri="{FF2B5EF4-FFF2-40B4-BE49-F238E27FC236}">
              <a16:creationId xmlns:a16="http://schemas.microsoft.com/office/drawing/2014/main" id="{A1DEAF81-5EC4-4165-9CDA-F2FCCAF3EF5B}"/>
            </a:ext>
          </a:extLst>
        </xdr:cNvPr>
        <xdr:cNvSpPr/>
      </xdr:nvSpPr>
      <xdr:spPr>
        <a:xfrm>
          <a:off x="0" y="0"/>
          <a:ext cx="2047875" cy="7648575"/>
        </a:xfrm>
        <a:prstGeom prst="rect">
          <a:avLst/>
        </a:prstGeom>
        <a:solidFill>
          <a:schemeClr val="accent6">
            <a:lumMod val="5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3</xdr:row>
      <xdr:rowOff>47625</xdr:rowOff>
    </xdr:from>
    <xdr:to>
      <xdr:col>3</xdr:col>
      <xdr:colOff>76200</xdr:colOff>
      <xdr:row>8</xdr:row>
      <xdr:rowOff>66675</xdr:rowOff>
    </xdr:to>
    <xdr:sp macro="" textlink="'Dashboard Pivots'!G6">
      <xdr:nvSpPr>
        <xdr:cNvPr id="18" name="TextBox 17">
          <a:extLst>
            <a:ext uri="{FF2B5EF4-FFF2-40B4-BE49-F238E27FC236}">
              <a16:creationId xmlns:a16="http://schemas.microsoft.com/office/drawing/2014/main" id="{DFEF5E2D-1C5D-417B-9876-B404CD7FA6BB}"/>
            </a:ext>
          </a:extLst>
        </xdr:cNvPr>
        <xdr:cNvSpPr txBox="1"/>
      </xdr:nvSpPr>
      <xdr:spPr>
        <a:xfrm>
          <a:off x="0" y="619125"/>
          <a:ext cx="2133600" cy="971550"/>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92CB198-9F32-470B-8D6E-4DB90430BD82}" type="TxLink">
            <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rPr>
            <a:pPr marL="0" indent="0" algn="ctr"/>
            <a:t>38,43,500</a:t>
          </a:fld>
          <a:endPar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clientData/>
  </xdr:twoCellAnchor>
  <xdr:twoCellAnchor>
    <xdr:from>
      <xdr:col>0</xdr:col>
      <xdr:colOff>0</xdr:colOff>
      <xdr:row>7</xdr:row>
      <xdr:rowOff>133350</xdr:rowOff>
    </xdr:from>
    <xdr:to>
      <xdr:col>3</xdr:col>
      <xdr:colOff>76200</xdr:colOff>
      <xdr:row>12</xdr:row>
      <xdr:rowOff>152400</xdr:rowOff>
    </xdr:to>
    <xdr:sp macro="" textlink="'Dashboard Pivots'!H6">
      <xdr:nvSpPr>
        <xdr:cNvPr id="19" name="TextBox 18">
          <a:extLst>
            <a:ext uri="{FF2B5EF4-FFF2-40B4-BE49-F238E27FC236}">
              <a16:creationId xmlns:a16="http://schemas.microsoft.com/office/drawing/2014/main" id="{CB49EAF9-119E-4E9F-88FA-3FC8B43C23D0}"/>
            </a:ext>
          </a:extLst>
        </xdr:cNvPr>
        <xdr:cNvSpPr txBox="1"/>
      </xdr:nvSpPr>
      <xdr:spPr>
        <a:xfrm>
          <a:off x="0" y="1466850"/>
          <a:ext cx="2133600" cy="971550"/>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B4D2682-DCB6-4094-9E47-69E7B132EFA4}" type="TxLink">
            <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rPr>
            <a:pPr marL="0" indent="0" algn="ctr"/>
            <a:t>3,508</a:t>
          </a:fld>
          <a:endPar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clientData/>
  </xdr:twoCellAnchor>
  <xdr:twoCellAnchor>
    <xdr:from>
      <xdr:col>0</xdr:col>
      <xdr:colOff>0</xdr:colOff>
      <xdr:row>12</xdr:row>
      <xdr:rowOff>28575</xdr:rowOff>
    </xdr:from>
    <xdr:to>
      <xdr:col>3</xdr:col>
      <xdr:colOff>76200</xdr:colOff>
      <xdr:row>17</xdr:row>
      <xdr:rowOff>47625</xdr:rowOff>
    </xdr:to>
    <xdr:sp macro="" textlink="'Dashboard Pivots'!I6">
      <xdr:nvSpPr>
        <xdr:cNvPr id="20" name="TextBox 19">
          <a:extLst>
            <a:ext uri="{FF2B5EF4-FFF2-40B4-BE49-F238E27FC236}">
              <a16:creationId xmlns:a16="http://schemas.microsoft.com/office/drawing/2014/main" id="{FED0D94B-62E7-4CD8-A4E6-0BC76AEF1C40}"/>
            </a:ext>
          </a:extLst>
        </xdr:cNvPr>
        <xdr:cNvSpPr txBox="1"/>
      </xdr:nvSpPr>
      <xdr:spPr>
        <a:xfrm>
          <a:off x="0" y="2314575"/>
          <a:ext cx="2133600" cy="971550"/>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31CBE16-EA3E-4C84-BB1D-7335624F52E5}" type="TxLink">
            <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rPr>
            <a:pPr marL="0" indent="0" algn="ctr"/>
            <a:t>190</a:t>
          </a:fld>
          <a:endPar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clientData/>
  </xdr:twoCellAnchor>
  <xdr:twoCellAnchor>
    <xdr:from>
      <xdr:col>0</xdr:col>
      <xdr:colOff>0</xdr:colOff>
      <xdr:row>16</xdr:row>
      <xdr:rowOff>114300</xdr:rowOff>
    </xdr:from>
    <xdr:to>
      <xdr:col>3</xdr:col>
      <xdr:colOff>76200</xdr:colOff>
      <xdr:row>21</xdr:row>
      <xdr:rowOff>133350</xdr:rowOff>
    </xdr:to>
    <xdr:sp macro="" textlink="'Dashboard Pivots'!J6">
      <xdr:nvSpPr>
        <xdr:cNvPr id="21" name="TextBox 20">
          <a:extLst>
            <a:ext uri="{FF2B5EF4-FFF2-40B4-BE49-F238E27FC236}">
              <a16:creationId xmlns:a16="http://schemas.microsoft.com/office/drawing/2014/main" id="{139A914C-9FB0-4708-B63F-058696AC7A3A}"/>
            </a:ext>
          </a:extLst>
        </xdr:cNvPr>
        <xdr:cNvSpPr txBox="1"/>
      </xdr:nvSpPr>
      <xdr:spPr>
        <a:xfrm>
          <a:off x="0" y="3162300"/>
          <a:ext cx="2133600" cy="971550"/>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98BA5C7-FB20-4E8B-9EE2-00A0370B42B8}" type="TxLink">
            <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rPr>
            <a:pPr marL="0" indent="0" algn="ctr"/>
            <a:t>5.42%</a:t>
          </a:fld>
          <a:endPar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clientData/>
  </xdr:twoCellAnchor>
  <xdr:twoCellAnchor>
    <xdr:from>
      <xdr:col>0</xdr:col>
      <xdr:colOff>0</xdr:colOff>
      <xdr:row>21</xdr:row>
      <xdr:rowOff>9525</xdr:rowOff>
    </xdr:from>
    <xdr:to>
      <xdr:col>3</xdr:col>
      <xdr:colOff>76200</xdr:colOff>
      <xdr:row>26</xdr:row>
      <xdr:rowOff>28575</xdr:rowOff>
    </xdr:to>
    <xdr:sp macro="" textlink="'Dashboard Pivots'!K6">
      <xdr:nvSpPr>
        <xdr:cNvPr id="22" name="TextBox 21">
          <a:extLst>
            <a:ext uri="{FF2B5EF4-FFF2-40B4-BE49-F238E27FC236}">
              <a16:creationId xmlns:a16="http://schemas.microsoft.com/office/drawing/2014/main" id="{06D12FCE-D299-46F0-91DE-2AA814477522}"/>
            </a:ext>
          </a:extLst>
        </xdr:cNvPr>
        <xdr:cNvSpPr txBox="1"/>
      </xdr:nvSpPr>
      <xdr:spPr>
        <a:xfrm>
          <a:off x="0" y="4010025"/>
          <a:ext cx="2133600" cy="971550"/>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CD49F95-B5E6-401E-BBE2-35002BCD73A2}" type="TxLink">
            <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rPr>
            <a:pPr marL="0" indent="0" algn="ctr"/>
            <a:t>66</a:t>
          </a:fld>
          <a:endParaRPr lang="en-US" sz="1800" b="1" i="0" u="none" strike="noStrike">
            <a:gradFill>
              <a:gsLst>
                <a:gs pos="0">
                  <a:schemeClr val="bg1"/>
                </a:gs>
                <a:gs pos="81000">
                  <a:schemeClr val="bg1">
                    <a:lumMod val="75000"/>
                  </a:schemeClr>
                </a:gs>
              </a:gsLst>
              <a:lin ang="5400000" scaled="1"/>
            </a:gra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clientData/>
  </xdr:twoCellAnchor>
  <xdr:twoCellAnchor>
    <xdr:from>
      <xdr:col>0</xdr:col>
      <xdr:colOff>0</xdr:colOff>
      <xdr:row>2</xdr:row>
      <xdr:rowOff>133350</xdr:rowOff>
    </xdr:from>
    <xdr:to>
      <xdr:col>1</xdr:col>
      <xdr:colOff>1181100</xdr:colOff>
      <xdr:row>4</xdr:row>
      <xdr:rowOff>85725</xdr:rowOff>
    </xdr:to>
    <xdr:sp macro="" textlink="">
      <xdr:nvSpPr>
        <xdr:cNvPr id="26" name="TextBox 25">
          <a:extLst>
            <a:ext uri="{FF2B5EF4-FFF2-40B4-BE49-F238E27FC236}">
              <a16:creationId xmlns:a16="http://schemas.microsoft.com/office/drawing/2014/main" id="{BCE5963A-2D73-F17F-3613-B0359281CAE4}"/>
            </a:ext>
          </a:extLst>
        </xdr:cNvPr>
        <xdr:cNvSpPr txBox="1"/>
      </xdr:nvSpPr>
      <xdr:spPr>
        <a:xfrm>
          <a:off x="0" y="514350"/>
          <a:ext cx="1476375" cy="333375"/>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gradFill>
                <a:gsLst>
                  <a:gs pos="0">
                    <a:schemeClr val="bg1"/>
                  </a:gs>
                  <a:gs pos="81000">
                    <a:schemeClr val="bg1">
                      <a:lumMod val="75000"/>
                    </a:schemeClr>
                  </a:gs>
                </a:gsLst>
                <a:lin ang="5400000" scaled="1"/>
              </a:gradFill>
              <a:effectLst>
                <a:outerShdw blurRad="50800" dist="38100" dir="5400000" algn="t" rotWithShape="0">
                  <a:prstClr val="black">
                    <a:alpha val="40000"/>
                  </a:prstClr>
                </a:outerShdw>
              </a:effectLst>
              <a:latin typeface="Aptos Display" panose="020B0004020202020204" pitchFamily="34" charset="0"/>
            </a:rPr>
            <a:t>Total Sales </a:t>
          </a:r>
          <a:r>
            <a:rPr lang="en-IN" sz="1600" b="1">
              <a:latin typeface="Aptos Display" panose="020B0004020202020204" pitchFamily="34" charset="0"/>
            </a:rPr>
            <a:t>💰</a:t>
          </a:r>
        </a:p>
      </xdr:txBody>
    </xdr:sp>
    <xdr:clientData/>
  </xdr:twoCellAnchor>
  <xdr:twoCellAnchor>
    <xdr:from>
      <xdr:col>0</xdr:col>
      <xdr:colOff>0</xdr:colOff>
      <xdr:row>7</xdr:row>
      <xdr:rowOff>28575</xdr:rowOff>
    </xdr:from>
    <xdr:to>
      <xdr:col>1</xdr:col>
      <xdr:colOff>1181100</xdr:colOff>
      <xdr:row>8</xdr:row>
      <xdr:rowOff>171450</xdr:rowOff>
    </xdr:to>
    <xdr:sp macro="" textlink="">
      <xdr:nvSpPr>
        <xdr:cNvPr id="29" name="TextBox 28">
          <a:extLst>
            <a:ext uri="{FF2B5EF4-FFF2-40B4-BE49-F238E27FC236}">
              <a16:creationId xmlns:a16="http://schemas.microsoft.com/office/drawing/2014/main" id="{0ADA6836-1161-464C-9121-B2B5A95C7FAC}"/>
            </a:ext>
          </a:extLst>
        </xdr:cNvPr>
        <xdr:cNvSpPr txBox="1"/>
      </xdr:nvSpPr>
      <xdr:spPr>
        <a:xfrm>
          <a:off x="0" y="1362075"/>
          <a:ext cx="1476375" cy="333375"/>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600" b="1">
              <a:gradFill>
                <a:gsLst>
                  <a:gs pos="0">
                    <a:schemeClr val="bg1"/>
                  </a:gs>
                  <a:gs pos="81000">
                    <a:schemeClr val="bg1">
                      <a:lumMod val="75000"/>
                    </a:schemeClr>
                  </a:gs>
                </a:gsLst>
                <a:lin ang="5400000" scaled="1"/>
              </a:gradFill>
              <a:effectLst>
                <a:outerShdw blurRad="50800" dist="38100" dir="5400000" algn="t" rotWithShape="0">
                  <a:prstClr val="black">
                    <a:alpha val="40000"/>
                  </a:prstClr>
                </a:outerShdw>
              </a:effectLst>
              <a:latin typeface="Aptos Display" panose="020B0004020202020204" pitchFamily="34" charset="0"/>
              <a:ea typeface="+mn-ea"/>
              <a:cs typeface="+mn-cs"/>
            </a:rPr>
            <a:t>Total Calls 📞</a:t>
          </a:r>
        </a:p>
      </xdr:txBody>
    </xdr:sp>
    <xdr:clientData/>
  </xdr:twoCellAnchor>
  <xdr:twoCellAnchor>
    <xdr:from>
      <xdr:col>0</xdr:col>
      <xdr:colOff>0</xdr:colOff>
      <xdr:row>11</xdr:row>
      <xdr:rowOff>114300</xdr:rowOff>
    </xdr:from>
    <xdr:to>
      <xdr:col>1</xdr:col>
      <xdr:colOff>1438275</xdr:colOff>
      <xdr:row>13</xdr:row>
      <xdr:rowOff>66675</xdr:rowOff>
    </xdr:to>
    <xdr:sp macro="" textlink="">
      <xdr:nvSpPr>
        <xdr:cNvPr id="30" name="TextBox 29">
          <a:extLst>
            <a:ext uri="{FF2B5EF4-FFF2-40B4-BE49-F238E27FC236}">
              <a16:creationId xmlns:a16="http://schemas.microsoft.com/office/drawing/2014/main" id="{C9D78864-EFA2-4BD8-9717-A52F565DEB94}"/>
            </a:ext>
          </a:extLst>
        </xdr:cNvPr>
        <xdr:cNvSpPr txBox="1"/>
      </xdr:nvSpPr>
      <xdr:spPr>
        <a:xfrm>
          <a:off x="0" y="2209800"/>
          <a:ext cx="1733550" cy="333375"/>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600" b="1">
              <a:gradFill>
                <a:gsLst>
                  <a:gs pos="0">
                    <a:schemeClr val="bg1"/>
                  </a:gs>
                  <a:gs pos="81000">
                    <a:schemeClr val="bg1">
                      <a:lumMod val="75000"/>
                    </a:schemeClr>
                  </a:gs>
                </a:gsLst>
                <a:lin ang="5400000" scaled="1"/>
              </a:gradFill>
              <a:effectLst>
                <a:outerShdw blurRad="50800" dist="38100" dir="5400000" algn="t" rotWithShape="0">
                  <a:prstClr val="black">
                    <a:alpha val="40000"/>
                  </a:prstClr>
                </a:outerShdw>
              </a:effectLst>
              <a:latin typeface="Aptos Display" panose="020B0004020202020204" pitchFamily="34" charset="0"/>
              <a:ea typeface="+mn-ea"/>
              <a:cs typeface="+mn-cs"/>
            </a:rPr>
            <a:t>Closed Sales  ✅</a:t>
          </a:r>
        </a:p>
      </xdr:txBody>
    </xdr:sp>
    <xdr:clientData/>
  </xdr:twoCellAnchor>
  <xdr:twoCellAnchor>
    <xdr:from>
      <xdr:col>0</xdr:col>
      <xdr:colOff>0</xdr:colOff>
      <xdr:row>16</xdr:row>
      <xdr:rowOff>9525</xdr:rowOff>
    </xdr:from>
    <xdr:to>
      <xdr:col>1</xdr:col>
      <xdr:colOff>1181100</xdr:colOff>
      <xdr:row>17</xdr:row>
      <xdr:rowOff>152400</xdr:rowOff>
    </xdr:to>
    <xdr:sp macro="" textlink="">
      <xdr:nvSpPr>
        <xdr:cNvPr id="31" name="TextBox 30">
          <a:extLst>
            <a:ext uri="{FF2B5EF4-FFF2-40B4-BE49-F238E27FC236}">
              <a16:creationId xmlns:a16="http://schemas.microsoft.com/office/drawing/2014/main" id="{D4E3571E-E93A-485C-9040-4466740D3E64}"/>
            </a:ext>
          </a:extLst>
        </xdr:cNvPr>
        <xdr:cNvSpPr txBox="1"/>
      </xdr:nvSpPr>
      <xdr:spPr>
        <a:xfrm>
          <a:off x="0" y="3057525"/>
          <a:ext cx="1476375" cy="333375"/>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600" b="1">
              <a:gradFill>
                <a:gsLst>
                  <a:gs pos="0">
                    <a:schemeClr val="bg1"/>
                  </a:gs>
                  <a:gs pos="81000">
                    <a:schemeClr val="bg1">
                      <a:lumMod val="75000"/>
                    </a:schemeClr>
                  </a:gs>
                </a:gsLst>
                <a:lin ang="5400000" scaled="1"/>
              </a:gradFill>
              <a:effectLst>
                <a:outerShdw blurRad="50800" dist="38100" dir="5400000" algn="t" rotWithShape="0">
                  <a:prstClr val="black">
                    <a:alpha val="40000"/>
                  </a:prstClr>
                </a:outerShdw>
              </a:effectLst>
              <a:latin typeface="Aptos Display" panose="020B0004020202020204" pitchFamily="34" charset="0"/>
              <a:ea typeface="+mn-ea"/>
              <a:cs typeface="+mn-cs"/>
            </a:rPr>
            <a:t>Close Rate 📈</a:t>
          </a:r>
        </a:p>
      </xdr:txBody>
    </xdr:sp>
    <xdr:clientData/>
  </xdr:twoCellAnchor>
  <xdr:twoCellAnchor>
    <xdr:from>
      <xdr:col>0</xdr:col>
      <xdr:colOff>0</xdr:colOff>
      <xdr:row>20</xdr:row>
      <xdr:rowOff>95250</xdr:rowOff>
    </xdr:from>
    <xdr:to>
      <xdr:col>1</xdr:col>
      <xdr:colOff>1390650</xdr:colOff>
      <xdr:row>22</xdr:row>
      <xdr:rowOff>47625</xdr:rowOff>
    </xdr:to>
    <xdr:sp macro="" textlink="">
      <xdr:nvSpPr>
        <xdr:cNvPr id="32" name="TextBox 31">
          <a:extLst>
            <a:ext uri="{FF2B5EF4-FFF2-40B4-BE49-F238E27FC236}">
              <a16:creationId xmlns:a16="http://schemas.microsoft.com/office/drawing/2014/main" id="{EA02E47F-7C39-4B5B-8BC1-7C88C10918C7}"/>
            </a:ext>
          </a:extLst>
        </xdr:cNvPr>
        <xdr:cNvSpPr txBox="1"/>
      </xdr:nvSpPr>
      <xdr:spPr>
        <a:xfrm>
          <a:off x="0" y="3905250"/>
          <a:ext cx="1685925" cy="333375"/>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600" b="1">
              <a:gradFill>
                <a:gsLst>
                  <a:gs pos="0">
                    <a:schemeClr val="bg1"/>
                  </a:gs>
                  <a:gs pos="81000">
                    <a:schemeClr val="bg1">
                      <a:lumMod val="75000"/>
                    </a:schemeClr>
                  </a:gs>
                </a:gsLst>
                <a:lin ang="5400000" scaled="1"/>
              </a:gradFill>
              <a:effectLst>
                <a:outerShdw blurRad="50800" dist="38100" dir="5400000" algn="t" rotWithShape="0">
                  <a:prstClr val="black">
                    <a:alpha val="40000"/>
                  </a:prstClr>
                </a:outerShdw>
              </a:effectLst>
              <a:latin typeface="Aptos Display" panose="020B0004020202020204" pitchFamily="34" charset="0"/>
              <a:ea typeface="+mn-ea"/>
              <a:cs typeface="+mn-cs"/>
            </a:rPr>
            <a:t>Avg Duration 🗣️</a:t>
          </a:r>
        </a:p>
      </xdr:txBody>
    </xdr:sp>
    <xdr:clientData/>
  </xdr:twoCellAnchor>
  <xdr:twoCellAnchor>
    <xdr:from>
      <xdr:col>4</xdr:col>
      <xdr:colOff>57150</xdr:colOff>
      <xdr:row>4</xdr:row>
      <xdr:rowOff>161925</xdr:rowOff>
    </xdr:from>
    <xdr:to>
      <xdr:col>11</xdr:col>
      <xdr:colOff>361950</xdr:colOff>
      <xdr:row>19</xdr:row>
      <xdr:rowOff>47625</xdr:rowOff>
    </xdr:to>
    <xdr:graphicFrame macro="">
      <xdr:nvGraphicFramePr>
        <xdr:cNvPr id="2" name="Chart 1">
          <a:extLst>
            <a:ext uri="{FF2B5EF4-FFF2-40B4-BE49-F238E27FC236}">
              <a16:creationId xmlns:a16="http://schemas.microsoft.com/office/drawing/2014/main" id="{10C726DD-F1F5-4035-A3B4-BD1A92A21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400050</xdr:colOff>
      <xdr:row>22</xdr:row>
      <xdr:rowOff>104775</xdr:rowOff>
    </xdr:from>
    <xdr:to>
      <xdr:col>11</xdr:col>
      <xdr:colOff>95250</xdr:colOff>
      <xdr:row>36</xdr:row>
      <xdr:rowOff>180975</xdr:rowOff>
    </xdr:to>
    <xdr:graphicFrame macro="">
      <xdr:nvGraphicFramePr>
        <xdr:cNvPr id="3" name="Chart 2">
          <a:extLst>
            <a:ext uri="{FF2B5EF4-FFF2-40B4-BE49-F238E27FC236}">
              <a16:creationId xmlns:a16="http://schemas.microsoft.com/office/drawing/2014/main" id="{0212557E-3656-422A-8854-FE898DBA1F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590550</xdr:colOff>
      <xdr:row>22</xdr:row>
      <xdr:rowOff>114300</xdr:rowOff>
    </xdr:from>
    <xdr:to>
      <xdr:col>20</xdr:col>
      <xdr:colOff>285750</xdr:colOff>
      <xdr:row>37</xdr:row>
      <xdr:rowOff>0</xdr:rowOff>
    </xdr:to>
    <xdr:graphicFrame macro="">
      <xdr:nvGraphicFramePr>
        <xdr:cNvPr id="4" name="Chart 3">
          <a:extLst>
            <a:ext uri="{FF2B5EF4-FFF2-40B4-BE49-F238E27FC236}">
              <a16:creationId xmlns:a16="http://schemas.microsoft.com/office/drawing/2014/main" id="{CC96E0E6-56F7-43A9-A624-89C5F1CC01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95250</xdr:colOff>
      <xdr:row>24</xdr:row>
      <xdr:rowOff>133351</xdr:rowOff>
    </xdr:from>
    <xdr:to>
      <xdr:col>2</xdr:col>
      <xdr:colOff>161925</xdr:colOff>
      <xdr:row>34</xdr:row>
      <xdr:rowOff>57151</xdr:rowOff>
    </xdr:to>
    <mc:AlternateContent xmlns:mc="http://schemas.openxmlformats.org/markup-compatibility/2006" xmlns:a14="http://schemas.microsoft.com/office/drawing/2010/main">
      <mc:Choice Requires="a14">
        <xdr:graphicFrame macro="">
          <xdr:nvGraphicFramePr>
            <xdr:cNvPr id="6" name="Month Name 1">
              <a:extLst>
                <a:ext uri="{FF2B5EF4-FFF2-40B4-BE49-F238E27FC236}">
                  <a16:creationId xmlns:a16="http://schemas.microsoft.com/office/drawing/2014/main" id="{EE10D478-E75E-4119-A50D-0312033718BB}"/>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mlns="">
        <xdr:sp macro="" textlink="">
          <xdr:nvSpPr>
            <xdr:cNvPr id="0" name=""/>
            <xdr:cNvSpPr>
              <a:spLocks noTextEdit="1"/>
            </xdr:cNvSpPr>
          </xdr:nvSpPr>
          <xdr:spPr>
            <a:xfrm>
              <a:off x="95250" y="4705351"/>
              <a:ext cx="1828800" cy="1828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333375</xdr:colOff>
      <xdr:row>5</xdr:row>
      <xdr:rowOff>180975</xdr:rowOff>
    </xdr:from>
    <xdr:to>
      <xdr:col>21</xdr:col>
      <xdr:colOff>371475</xdr:colOff>
      <xdr:row>20</xdr:row>
      <xdr:rowOff>133350</xdr:rowOff>
    </xdr:to>
    <xdr:sp macro="" textlink="">
      <xdr:nvSpPr>
        <xdr:cNvPr id="5" name="TextBox 4">
          <a:extLst>
            <a:ext uri="{FF2B5EF4-FFF2-40B4-BE49-F238E27FC236}">
              <a16:creationId xmlns:a16="http://schemas.microsoft.com/office/drawing/2014/main" id="{A4370C5F-AA39-70F8-3CB5-EA8A1FD4C5C7}"/>
            </a:ext>
          </a:extLst>
        </xdr:cNvPr>
        <xdr:cNvSpPr txBox="1"/>
      </xdr:nvSpPr>
      <xdr:spPr>
        <a:xfrm>
          <a:off x="7877175" y="1133475"/>
          <a:ext cx="5524500" cy="28098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mc:AlternateContent xmlns:mc="http://schemas.openxmlformats.org/markup-compatibility/2006">
    <mc:Choice xmlns:a14="http://schemas.microsoft.com/office/drawing/2010/main" Requires="a14">
      <xdr:twoCellAnchor editAs="oneCell">
        <xdr:from>
          <xdr:col>12</xdr:col>
          <xdr:colOff>581024</xdr:colOff>
          <xdr:row>7</xdr:row>
          <xdr:rowOff>47624</xdr:rowOff>
        </xdr:from>
        <xdr:to>
          <xdr:col>21</xdr:col>
          <xdr:colOff>214955</xdr:colOff>
          <xdr:row>19</xdr:row>
          <xdr:rowOff>133349</xdr:rowOff>
        </xdr:to>
        <xdr:pic>
          <xdr:nvPicPr>
            <xdr:cNvPr id="10" name="Picture 9">
              <a:extLst>
                <a:ext uri="{FF2B5EF4-FFF2-40B4-BE49-F238E27FC236}">
                  <a16:creationId xmlns:a16="http://schemas.microsoft.com/office/drawing/2014/main" id="{1A435B31-9009-D295-71E5-7983BE550BE7}"/>
                </a:ext>
              </a:extLst>
            </xdr:cNvPr>
            <xdr:cNvPicPr>
              <a:picLocks noChangeAspect="1" noChangeArrowheads="1"/>
              <a:extLst>
                <a:ext uri="{84589F7E-364E-4C9E-8A38-B11213B215E9}">
                  <a14:cameraTool cellRange="Sheet2!$J$3:$N$13" spid="_x0000_s2080"/>
                </a:ext>
              </a:extLst>
            </xdr:cNvPicPr>
          </xdr:nvPicPr>
          <xdr:blipFill>
            <a:blip xmlns:r="http://schemas.openxmlformats.org/officeDocument/2006/relationships" r:embed="rId4"/>
            <a:srcRect/>
            <a:stretch>
              <a:fillRect/>
            </a:stretch>
          </xdr:blipFill>
          <xdr:spPr bwMode="auto">
            <a:xfrm>
              <a:off x="8124824" y="1381124"/>
              <a:ext cx="5120331" cy="2371725"/>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xdr:col>
      <xdr:colOff>1123950</xdr:colOff>
      <xdr:row>11</xdr:row>
      <xdr:rowOff>52387</xdr:rowOff>
    </xdr:from>
    <xdr:to>
      <xdr:col>10</xdr:col>
      <xdr:colOff>466725</xdr:colOff>
      <xdr:row>25</xdr:row>
      <xdr:rowOff>128587</xdr:rowOff>
    </xdr:to>
    <xdr:graphicFrame macro="">
      <xdr:nvGraphicFramePr>
        <xdr:cNvPr id="2" name="Chart 1">
          <a:extLst>
            <a:ext uri="{FF2B5EF4-FFF2-40B4-BE49-F238E27FC236}">
              <a16:creationId xmlns:a16="http://schemas.microsoft.com/office/drawing/2014/main" id="{815EC2F8-FE5C-F790-5B24-B14DCD19B8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1028700</xdr:colOff>
      <xdr:row>28</xdr:row>
      <xdr:rowOff>100012</xdr:rowOff>
    </xdr:from>
    <xdr:to>
      <xdr:col>10</xdr:col>
      <xdr:colOff>371475</xdr:colOff>
      <xdr:row>42</xdr:row>
      <xdr:rowOff>176212</xdr:rowOff>
    </xdr:to>
    <xdr:graphicFrame macro="">
      <xdr:nvGraphicFramePr>
        <xdr:cNvPr id="3" name="Chart 2">
          <a:extLst>
            <a:ext uri="{FF2B5EF4-FFF2-40B4-BE49-F238E27FC236}">
              <a16:creationId xmlns:a16="http://schemas.microsoft.com/office/drawing/2014/main" id="{BA133228-E15E-EF9D-5391-DA499055B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523875</xdr:colOff>
      <xdr:row>42</xdr:row>
      <xdr:rowOff>176212</xdr:rowOff>
    </xdr:from>
    <xdr:to>
      <xdr:col>15</xdr:col>
      <xdr:colOff>361950</xdr:colOff>
      <xdr:row>57</xdr:row>
      <xdr:rowOff>61912</xdr:rowOff>
    </xdr:to>
    <xdr:graphicFrame macro="">
      <xdr:nvGraphicFramePr>
        <xdr:cNvPr id="4" name="Chart 3">
          <a:extLst>
            <a:ext uri="{FF2B5EF4-FFF2-40B4-BE49-F238E27FC236}">
              <a16:creationId xmlns:a16="http://schemas.microsoft.com/office/drawing/2014/main" id="{251A7E69-2270-BF18-C56B-3EA4DE772E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438150</xdr:colOff>
      <xdr:row>77</xdr:row>
      <xdr:rowOff>180975</xdr:rowOff>
    </xdr:from>
    <xdr:to>
      <xdr:col>18</xdr:col>
      <xdr:colOff>438150</xdr:colOff>
      <xdr:row>91</xdr:row>
      <xdr:rowOff>38100</xdr:rowOff>
    </xdr:to>
    <mc:AlternateContent xmlns:mc="http://schemas.openxmlformats.org/markup-compatibility/2006" xmlns:a14="http://schemas.microsoft.com/office/drawing/2010/main">
      <mc:Choice Requires="a14">
        <xdr:graphicFrame macro="">
          <xdr:nvGraphicFramePr>
            <xdr:cNvPr id="6" name="Month Name">
              <a:extLst>
                <a:ext uri="{FF2B5EF4-FFF2-40B4-BE49-F238E27FC236}">
                  <a16:creationId xmlns:a16="http://schemas.microsoft.com/office/drawing/2014/main" id="{1D7B009D-5BA2-32C1-8816-E7B5D20FA84B}"/>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13620750" y="14849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63</xdr:row>
      <xdr:rowOff>0</xdr:rowOff>
    </xdr:from>
    <xdr:to>
      <xdr:col>11</xdr:col>
      <xdr:colOff>285750</xdr:colOff>
      <xdr:row>77</xdr:row>
      <xdr:rowOff>76200</xdr:rowOff>
    </xdr:to>
    <xdr:graphicFrame macro="">
      <xdr:nvGraphicFramePr>
        <xdr:cNvPr id="5" name="Chart 4">
          <a:extLst>
            <a:ext uri="{FF2B5EF4-FFF2-40B4-BE49-F238E27FC236}">
              <a16:creationId xmlns:a16="http://schemas.microsoft.com/office/drawing/2014/main" id="{971F3E7B-4D0D-485B-8FC7-44ADA7BD30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485775</xdr:colOff>
      <xdr:row>0</xdr:row>
      <xdr:rowOff>0</xdr:rowOff>
    </xdr:from>
    <xdr:to>
      <xdr:col>19</xdr:col>
      <xdr:colOff>476250</xdr:colOff>
      <xdr:row>14</xdr:row>
      <xdr:rowOff>76200</xdr:rowOff>
    </xdr:to>
    <xdr:graphicFrame macro="">
      <xdr:nvGraphicFramePr>
        <xdr:cNvPr id="2" name="Chart 1">
          <a:extLst>
            <a:ext uri="{FF2B5EF4-FFF2-40B4-BE49-F238E27FC236}">
              <a16:creationId xmlns:a16="http://schemas.microsoft.com/office/drawing/2014/main" id="{0BDBEE97-93F0-E0D0-87AE-A74D0116BC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247650</xdr:colOff>
      <xdr:row>16</xdr:row>
      <xdr:rowOff>138112</xdr:rowOff>
    </xdr:from>
    <xdr:to>
      <xdr:col>17</xdr:col>
      <xdr:colOff>19050</xdr:colOff>
      <xdr:row>31</xdr:row>
      <xdr:rowOff>23812</xdr:rowOff>
    </xdr:to>
    <xdr:graphicFrame macro="">
      <xdr:nvGraphicFramePr>
        <xdr:cNvPr id="3" name="Chart 2">
          <a:extLst>
            <a:ext uri="{FF2B5EF4-FFF2-40B4-BE49-F238E27FC236}">
              <a16:creationId xmlns:a16="http://schemas.microsoft.com/office/drawing/2014/main" id="{EF0C3B65-05C9-7470-1F78-4D1F659C08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9523</xdr:colOff>
      <xdr:row>0</xdr:row>
      <xdr:rowOff>0</xdr:rowOff>
    </xdr:from>
    <xdr:to>
      <xdr:col>4</xdr:col>
      <xdr:colOff>38099</xdr:colOff>
      <xdr:row>37</xdr:row>
      <xdr:rowOff>57150</xdr:rowOff>
    </xdr:to>
    <xdr:sp macro="" textlink="">
      <xdr:nvSpPr>
        <xdr:cNvPr id="3" name="Rectangle 2">
          <a:extLst>
            <a:ext uri="{FF2B5EF4-FFF2-40B4-BE49-F238E27FC236}">
              <a16:creationId xmlns:a16="http://schemas.microsoft.com/office/drawing/2014/main" id="{78DA9DD6-BFCC-BA44-ACB6-AB00C27676B2}"/>
            </a:ext>
          </a:extLst>
        </xdr:cNvPr>
        <xdr:cNvSpPr/>
      </xdr:nvSpPr>
      <xdr:spPr>
        <a:xfrm>
          <a:off x="9523" y="0"/>
          <a:ext cx="2514601" cy="7105650"/>
        </a:xfrm>
        <a:prstGeom prst="rect">
          <a:avLst/>
        </a:prstGeom>
        <a:solidFill>
          <a:schemeClr val="accent6">
            <a:lumMod val="50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19049</xdr:colOff>
      <xdr:row>0</xdr:row>
      <xdr:rowOff>0</xdr:rowOff>
    </xdr:from>
    <xdr:to>
      <xdr:col>27</xdr:col>
      <xdr:colOff>9525</xdr:colOff>
      <xdr:row>37</xdr:row>
      <xdr:rowOff>57150</xdr:rowOff>
    </xdr:to>
    <xdr:sp macro="" textlink="">
      <xdr:nvSpPr>
        <xdr:cNvPr id="4" name="Rectangle 3">
          <a:extLst>
            <a:ext uri="{FF2B5EF4-FFF2-40B4-BE49-F238E27FC236}">
              <a16:creationId xmlns:a16="http://schemas.microsoft.com/office/drawing/2014/main" id="{E5CF69C0-9B23-4ADB-92C9-D1577072D40C}"/>
            </a:ext>
          </a:extLst>
        </xdr:cNvPr>
        <xdr:cNvSpPr/>
      </xdr:nvSpPr>
      <xdr:spPr>
        <a:xfrm>
          <a:off x="2505074" y="0"/>
          <a:ext cx="14011276" cy="7105650"/>
        </a:xfrm>
        <a:prstGeom prst="rect">
          <a:avLst/>
        </a:prstGeom>
        <a:solidFill>
          <a:schemeClr val="accent6">
            <a:lumMod val="20000"/>
            <a:lumOff val="80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95249</xdr:colOff>
      <xdr:row>5</xdr:row>
      <xdr:rowOff>38100</xdr:rowOff>
    </xdr:from>
    <xdr:to>
      <xdr:col>13</xdr:col>
      <xdr:colOff>9524</xdr:colOff>
      <xdr:row>19</xdr:row>
      <xdr:rowOff>114300</xdr:rowOff>
    </xdr:to>
    <xdr:graphicFrame macro="">
      <xdr:nvGraphicFramePr>
        <xdr:cNvPr id="6" name="Chart 5">
          <a:extLst>
            <a:ext uri="{FF2B5EF4-FFF2-40B4-BE49-F238E27FC236}">
              <a16:creationId xmlns:a16="http://schemas.microsoft.com/office/drawing/2014/main" id="{45397E99-0DE8-41C2-AE5B-496D02EF3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361950</xdr:colOff>
      <xdr:row>5</xdr:row>
      <xdr:rowOff>9525</xdr:rowOff>
    </xdr:from>
    <xdr:to>
      <xdr:col>22</xdr:col>
      <xdr:colOff>57150</xdr:colOff>
      <xdr:row>19</xdr:row>
      <xdr:rowOff>85725</xdr:rowOff>
    </xdr:to>
    <xdr:graphicFrame macro="">
      <xdr:nvGraphicFramePr>
        <xdr:cNvPr id="2" name="Chart 1">
          <a:extLst>
            <a:ext uri="{FF2B5EF4-FFF2-40B4-BE49-F238E27FC236}">
              <a16:creationId xmlns:a16="http://schemas.microsoft.com/office/drawing/2014/main" id="{A66E1EBE-C17B-4D9B-9F11-1EF60E0375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466723</xdr:colOff>
      <xdr:row>17</xdr:row>
      <xdr:rowOff>161925</xdr:rowOff>
    </xdr:from>
    <xdr:to>
      <xdr:col>3</xdr:col>
      <xdr:colOff>457199</xdr:colOff>
      <xdr:row>27</xdr:row>
      <xdr:rowOff>85725</xdr:rowOff>
    </xdr:to>
    <mc:AlternateContent xmlns:mc="http://schemas.openxmlformats.org/markup-compatibility/2006">
      <mc:Choice xmlns:a14="http://schemas.microsoft.com/office/drawing/2010/main" Requires="a14">
        <xdr:graphicFrame macro="">
          <xdr:nvGraphicFramePr>
            <xdr:cNvPr id="13" name="Month Name 2">
              <a:extLst>
                <a:ext uri="{FF2B5EF4-FFF2-40B4-BE49-F238E27FC236}">
                  <a16:creationId xmlns:a16="http://schemas.microsoft.com/office/drawing/2014/main" id="{92314A5B-CE00-49A5-9D53-9B5AFF869DD6}"/>
                </a:ext>
              </a:extLst>
            </xdr:cNvPr>
            <xdr:cNvGraphicFramePr/>
          </xdr:nvGraphicFramePr>
          <xdr:xfrm>
            <a:off x="0" y="0"/>
            <a:ext cx="0" cy="0"/>
          </xdr:xfrm>
          <a:graphic>
            <a:graphicData uri="http://schemas.microsoft.com/office/drawing/2010/slicer">
              <sle:slicer xmlns:sle="http://schemas.microsoft.com/office/drawing/2010/slicer" name="Month Name 2"/>
            </a:graphicData>
          </a:graphic>
        </xdr:graphicFrame>
      </mc:Choice>
      <mc:Fallback>
        <xdr:sp macro="" textlink="">
          <xdr:nvSpPr>
            <xdr:cNvPr id="0" name=""/>
            <xdr:cNvSpPr>
              <a:spLocks noTextEdit="1"/>
            </xdr:cNvSpPr>
          </xdr:nvSpPr>
          <xdr:spPr>
            <a:xfrm>
              <a:off x="657223" y="3400425"/>
              <a:ext cx="1676401" cy="1828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361949</xdr:colOff>
      <xdr:row>21</xdr:row>
      <xdr:rowOff>114300</xdr:rowOff>
    </xdr:from>
    <xdr:to>
      <xdr:col>14</xdr:col>
      <xdr:colOff>171449</xdr:colOff>
      <xdr:row>36</xdr:row>
      <xdr:rowOff>0</xdr:rowOff>
    </xdr:to>
    <mc:AlternateContent xmlns:mc="http://schemas.openxmlformats.org/markup-compatibility/2006">
      <mc:Choice xmlns:cx1="http://schemas.microsoft.com/office/drawing/2015/9/8/chartex" Requires="cx1">
        <xdr:graphicFrame macro="">
          <xdr:nvGraphicFramePr>
            <xdr:cNvPr id="14" name="Chart 13">
              <a:extLst>
                <a:ext uri="{FF2B5EF4-FFF2-40B4-BE49-F238E27FC236}">
                  <a16:creationId xmlns:a16="http://schemas.microsoft.com/office/drawing/2014/main" id="{585B8815-1CE2-4810-922D-59EF3C844BE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847974" y="4114800"/>
              <a:ext cx="59055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266700</xdr:colOff>
      <xdr:row>11</xdr:row>
      <xdr:rowOff>52387</xdr:rowOff>
    </xdr:from>
    <xdr:to>
      <xdr:col>20</xdr:col>
      <xdr:colOff>76200</xdr:colOff>
      <xdr:row>25</xdr:row>
      <xdr:rowOff>128587</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A815D3C-1B65-CB99-B2FF-CE480D0698E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629400" y="2147887"/>
              <a:ext cx="59055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4050927" backgroundQuery="1" createdVersion="8" refreshedVersion="8" minRefreshableVersion="3" recordCount="0" supportSubquery="1" supportAdvancedDrill="1" xr:uid="{9FB46EDC-E3BE-4557-B2E9-F261EA6B33C5}">
  <cacheSource type="external" connectionId="14"/>
  <cacheFields count="2">
    <cacheField name="[Dim_Date].[Month Name].[Month Name]" caption="Month Name" numFmtId="0" hierarchy="8" level="1">
      <sharedItems count="5">
        <s v="March"/>
        <s v="April"/>
        <s v="May"/>
        <s v="June"/>
        <s v="July"/>
      </sharedItems>
    </cacheField>
    <cacheField name="[Measures].[Average of DurationSeconds]" caption="Average of DurationSeconds" numFmtId="0" hierarchy="44"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oneField="1">
      <fieldsUsage count="1">
        <fieldUsage x="1"/>
      </fieldsUsage>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4861112" backgroundQuery="1" createdVersion="8" refreshedVersion="8" minRefreshableVersion="3" recordCount="0" supportSubquery="1" supportAdvancedDrill="1" xr:uid="{B3FA44CA-ADB0-4708-8A48-69388439EAB8}">
  <cacheSource type="external" connectionId="14"/>
  <cacheFields count="6">
    <cacheField name="[Measures].[Sum of Sales Amount]" caption="Sum of Sales Amount" numFmtId="0" hierarchy="38" level="32767"/>
    <cacheField name="[Measures].[Total Calls]" caption="Total Calls" numFmtId="0" hierarchy="50" level="32767"/>
    <cacheField name="[Measures].[Closed Sales]" caption="Closed Sales" numFmtId="0" hierarchy="51" level="32767"/>
    <cacheField name="[Measures].[Conversion Rate]" caption="Conversion Rate" numFmtId="0" hierarchy="52" level="32767"/>
    <cacheField name="[Measures].[Average of DurationSeconds]" caption="Average of DurationSeconds" numFmtId="0" hierarchy="44" level="32767"/>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5"/>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oneField="1">
      <fieldsUsage count="1">
        <fieldUsage x="0"/>
      </fieldsUsage>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oneField="1">
      <fieldsUsage count="1">
        <fieldUsage x="4"/>
      </fieldsUsage>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oneField="1">
      <fieldsUsage count="1">
        <fieldUsage x="2"/>
      </fieldsUsage>
    </cacheHierarchy>
    <cacheHierarchy uniqueName="[Measures].[Conversion Rate]" caption="Conversion Rate" measure="1" displayFolder="" measureGroup="Fact_Calls" count="0" oneField="1">
      <fieldsUsage count="1">
        <fieldUsage x="3"/>
      </fieldsUsage>
    </cacheHierarchy>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5555558" backgroundQuery="1" createdVersion="8" refreshedVersion="8" minRefreshableVersion="3" recordCount="0" supportSubquery="1" supportAdvancedDrill="1" xr:uid="{327D6AF5-D541-4F49-9E0D-E9A8F30B716C}">
  <cacheSource type="external" connectionId="14"/>
  <cacheFields count="2">
    <cacheField name="[Measures].[Sum of Sales Amount]" caption="Sum of Sales Amount" numFmtId="0" hierarchy="38" level="32767"/>
    <cacheField name="[Dim_Date].[Month Name].[Month Name]" caption="Month Name" numFmtId="0" hierarchy="8" level="1">
      <sharedItems count="5">
        <s v="March"/>
        <s v="April"/>
        <s v="May"/>
        <s v="June"/>
        <s v="July"/>
      </sharedItems>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oneField="1">
      <fieldsUsage count="1">
        <fieldUsage x="0"/>
      </fieldsUsage>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6481482" backgroundQuery="1" createdVersion="8" refreshedVersion="8" minRefreshableVersion="3" recordCount="0" supportSubquery="1" supportAdvancedDrill="1" xr:uid="{7B949A78-478B-4D56-BD4F-3AA4EE7A5B73}">
  <cacheSource type="external" connectionId="14"/>
  <cacheFields count="2">
    <cacheField name="[Dim_Date].[Month Name].[Month Name]" caption="Month Name" numFmtId="0" hierarchy="8" level="1">
      <sharedItems count="5">
        <s v="March"/>
        <s v="April"/>
        <s v="May"/>
        <s v="June"/>
        <s v="July"/>
      </sharedItems>
    </cacheField>
    <cacheField name="[Measures].[Conversion Rate]" caption="Conversion Rate" numFmtId="0" hierarchy="52"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oneField="1">
      <fieldsUsage count="1">
        <fieldUsage x="1"/>
      </fieldsUsage>
    </cacheHierarchy>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7407406" backgroundQuery="1" createdVersion="8" refreshedVersion="8" minRefreshableVersion="3" recordCount="0" supportSubquery="1" supportAdvancedDrill="1" xr:uid="{E9E5B411-6A51-451E-9F38-0382F6DE68B7}">
  <cacheSource type="external" connectionId="14"/>
  <cacheFields count="3">
    <cacheField name="[Dim_Date].[Month Name].[Month Name]" caption="Month Name" numFmtId="0" hierarchy="8" level="1">
      <sharedItems count="5">
        <s v="March"/>
        <s v="April"/>
        <s v="May"/>
        <s v="June"/>
        <s v="July"/>
      </sharedItems>
    </cacheField>
    <cacheField name="[Measures].[Total Calls]" caption="Total Calls" numFmtId="0" hierarchy="50" level="32767"/>
    <cacheField name="[Measures].[Closed Sales]" caption="Closed Sales" numFmtId="0" hierarchy="51"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oneField="1">
      <fieldsUsage count="1">
        <fieldUsage x="2"/>
      </fieldsUsage>
    </cacheHierarchy>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833333" backgroundQuery="1" createdVersion="8" refreshedVersion="8" minRefreshableVersion="3" recordCount="0" supportSubquery="1" supportAdvancedDrill="1" xr:uid="{FB66BDD9-34EC-47A6-B17F-847C042AF3E1}">
  <cacheSource type="external" connectionId="14"/>
  <cacheFields count="4">
    <cacheField name="[Measures].[Requirement Sales]" caption="Requirement Sales" numFmtId="0" hierarchy="54" level="32767"/>
    <cacheField name="[Dim_Tags].[Category].[Category]" caption="Category" numFmtId="0" hierarchy="19" level="1">
      <sharedItems containsSemiMixedTypes="0" containsNonDate="0" containsString="0"/>
    </cacheField>
    <cacheField name="[Dim_Tags].[Sub Category].[Sub Category]" caption="Sub Category" numFmtId="0" hierarchy="20" level="1">
      <sharedItems count="3">
        <s v="High Value"/>
        <s v="New Lead"/>
        <s v="Premium"/>
      </sharedItems>
    </cacheField>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3"/>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2" memberValueDatatype="130" unbalanced="0">
      <fieldsUsage count="2">
        <fieldUsage x="-1"/>
        <fieldUsage x="1"/>
      </fieldsUsage>
    </cacheHierarchy>
    <cacheHierarchy uniqueName="[Dim_Tags].[Sub Category]" caption="Sub Category" attribute="1" defaultMemberUniqueName="[Dim_Tags].[Sub Category].[All]" allUniqueName="[Dim_Tags].[Sub Category].[All]" dimensionUniqueName="[Dim_Tags]" displayFolder="" count="2" memberValueDatatype="130" unbalanced="0">
      <fieldsUsage count="2">
        <fieldUsage x="-1"/>
        <fieldUsage x="2"/>
      </fieldsUsage>
    </cacheHierarchy>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oneField="1">
      <fieldsUsage count="1">
        <fieldUsage x="0"/>
      </fieldsUsage>
    </cacheHierarchy>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9259261" backgroundQuery="1" createdVersion="8" refreshedVersion="8" minRefreshableVersion="3" recordCount="0" supportSubquery="1" supportAdvancedDrill="1" xr:uid="{0F82FEAC-D413-4F33-B91F-28A2BBC51514}">
  <cacheSource type="external" connectionId="14"/>
  <cacheFields count="6">
    <cacheField name="[Dim_Date].[Month Name].[Month Name]" caption="Month Name" numFmtId="0" hierarchy="8" level="1">
      <sharedItems count="5">
        <s v="March"/>
        <s v="April"/>
        <s v="May"/>
        <s v="June"/>
        <s v="July"/>
      </sharedItems>
    </cacheField>
    <cacheField name="[Measures].[Total Calls]" caption="Total Calls" numFmtId="0" hierarchy="50" level="32767"/>
    <cacheField name="[Measures].[Closed Sales]" caption="Closed Sales" numFmtId="0" hierarchy="51" level="32767"/>
    <cacheField name="[Measures].[Conversion Rate]" caption="Conversion Rate" numFmtId="0" hierarchy="52" level="32767"/>
    <cacheField name="[Measures].[Total Sales]" caption="Total Sales" numFmtId="0" hierarchy="53" level="32767"/>
    <cacheField name="[Measures].[Tag Calls]" caption="Tag Calls" numFmtId="0" hierarchy="55"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oneField="1">
      <fieldsUsage count="1">
        <fieldUsage x="2"/>
      </fieldsUsage>
    </cacheHierarchy>
    <cacheHierarchy uniqueName="[Measures].[Conversion Rate]" caption="Conversion Rate" measure="1" displayFolder="" measureGroup="Fact_Calls" count="0" oneField="1">
      <fieldsUsage count="1">
        <fieldUsage x="3"/>
      </fieldsUsage>
    </cacheHierarchy>
    <cacheHierarchy uniqueName="[Measures].[Total Sales]" caption="Total Sales" measure="1" displayFolder="" measureGroup="Fact_Calls" count="0" oneField="1">
      <fieldsUsage count="1">
        <fieldUsage x="4"/>
      </fieldsUsage>
    </cacheHierarchy>
    <cacheHierarchy uniqueName="[Measures].[Requirement Sales]" caption="Requirement Sales" measure="1" displayFolder="" measureGroup="Fact_Calls" count="0"/>
    <cacheHierarchy uniqueName="[Measures].[Tag Calls]" caption="Tag Calls" measure="1" displayFolder="" measureGroup="Fact_Calls" count="0" oneField="1">
      <fieldsUsage count="1">
        <fieldUsage x="5"/>
      </fieldsUsage>
    </cacheHierarchy>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599537" backgroundQuery="1" createdVersion="8" refreshedVersion="8" minRefreshableVersion="3" recordCount="0" supportSubquery="1" supportAdvancedDrill="1" xr:uid="{51BAD401-51EF-4E4B-BE80-F9C658D8C09A}">
  <cacheSource type="external" connectionId="14"/>
  <cacheFields count="4">
    <cacheField name="[Measures].[Count of Call ID]" caption="Count of Call ID" numFmtId="0" hierarchy="39" level="32767"/>
    <cacheField name="[Fact_Calls].[DurationSeconds].[DurationSeconds]" caption="DurationSeconds" numFmtId="0" hierarchy="33" level="1">
      <sharedItems containsSemiMixedTypes="0" containsNonDate="0" containsString="0"/>
    </cacheField>
    <cacheField name="[Fact_Calls].[Call Status].[Call Status]" caption="Call Status" numFmtId="0" hierarchy="32" level="1">
      <sharedItems count="5">
        <s v="Cancel"/>
        <s v="Line busy"/>
        <s v="Missed"/>
        <s v="Not answered"/>
        <s v="Outgoing"/>
      </sharedItems>
    </cacheField>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3"/>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2" memberValueDatatype="130" unbalanced="0">
      <fieldsUsage count="2">
        <fieldUsage x="-1"/>
        <fieldUsage x="2"/>
      </fieldsUsage>
    </cacheHierarchy>
    <cacheHierarchy uniqueName="[Fact_Calls].[DurationSeconds]" caption="DurationSeconds" attribute="1" defaultMemberUniqueName="[Fact_Calls].[DurationSeconds].[All]" allUniqueName="[Fact_Calls].[DurationSeconds].[All]" dimensionUniqueName="[Fact_Calls]" displayFolder="" count="2" memberValueDatatype="20" unbalanced="0">
      <fieldsUsage count="2">
        <fieldUsage x="-1"/>
        <fieldUsage x="1"/>
      </fieldsUsage>
    </cacheHierarchy>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oneField="1">
      <fieldsUsage count="1">
        <fieldUsage x="0"/>
      </fieldsUsage>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60879631" backgroundQuery="1" createdVersion="8" refreshedVersion="8" minRefreshableVersion="3" recordCount="0" supportSubquery="1" supportAdvancedDrill="1" xr:uid="{FEAA541F-E56D-481D-8E7F-BBC97128AE5B}">
  <cacheSource type="external" connectionId="14"/>
  <cacheFields count="3">
    <cacheField name="[Dim_Date].[WeekNumber].[WeekNumber]" caption="WeekNumber" numFmtId="0" hierarchy="13" level="1">
      <sharedItems containsSemiMixedTypes="0" containsString="0" containsNumber="1" containsInteger="1" minValue="1" maxValue="6" count="6">
        <n v="1"/>
        <n v="2"/>
        <n v="3"/>
        <n v="4"/>
        <n v="5"/>
        <n v="6"/>
      </sharedItems>
      <extLst>
        <ext xmlns:x15="http://schemas.microsoft.com/office/spreadsheetml/2010/11/main" uri="{4F2E5C28-24EA-4eb8-9CBF-B6C8F9C3D259}">
          <x15:cachedUniqueNames>
            <x15:cachedUniqueName index="0" name="[Dim_Date].[WeekNumber].&amp;[1]"/>
            <x15:cachedUniqueName index="1" name="[Dim_Date].[WeekNumber].&amp;[2]"/>
            <x15:cachedUniqueName index="2" name="[Dim_Date].[WeekNumber].&amp;[3]"/>
            <x15:cachedUniqueName index="3" name="[Dim_Date].[WeekNumber].&amp;[4]"/>
            <x15:cachedUniqueName index="4" name="[Dim_Date].[WeekNumber].&amp;[5]"/>
            <x15:cachedUniqueName index="5" name="[Dim_Date].[WeekNumber].&amp;[6]"/>
          </x15:cachedUniqueNames>
        </ext>
      </extLst>
    </cacheField>
    <cacheField name="[Dim_Date].[Month Name].[Month Name]" caption="Month Name" numFmtId="0" hierarchy="8" level="1">
      <sharedItems count="5">
        <s v="March"/>
        <s v="April"/>
        <s v="May"/>
        <s v="June"/>
        <s v="July"/>
      </sharedItems>
    </cacheField>
    <cacheField name="[Measures].[Total Sales]" caption="Total Sales" numFmtId="0" hierarchy="53"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2" memberValueDatatype="20" unbalanced="0">
      <fieldsUsage count="2">
        <fieldUsage x="-1"/>
        <fieldUsage x="0"/>
      </fieldsUsage>
    </cacheHierarchy>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oneField="1">
      <fieldsUsage count="1">
        <fieldUsage x="2"/>
      </fieldsUsage>
    </cacheHierarchy>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61689816" backgroundQuery="1" createdVersion="8" refreshedVersion="8" minRefreshableVersion="3" recordCount="0" supportSubquery="1" supportAdvancedDrill="1" xr:uid="{D2AD3215-EC7C-4ABD-A4DD-97B5FA7C0DBE}">
  <cacheSource type="external" connectionId="14"/>
  <cacheFields count="5">
    <cacheField name="[Fact_Calls].[SalesClosedFlag].[SalesClosedFlag]" caption="SalesClosedFlag" numFmtId="0" hierarchy="35" level="1">
      <sharedItems containsSemiMixedTypes="0" containsNonDate="0" containsString="0"/>
    </cacheField>
    <cacheField name="[Measures].[Total Sales]" caption="Total Sales" numFmtId="0" hierarchy="53" level="32767"/>
    <cacheField name="[Measures].[Count of Call ID]" caption="Count of Call ID" numFmtId="0" hierarchy="39" level="32767"/>
    <cacheField name="[Dim_Customers].[Customer Phone].[Customer Phone]" caption="Customer Phone" numFmtId="0" hierarchy="3" level="1">
      <sharedItems count="97">
        <s v="4972703030"/>
        <s v="4972764230"/>
        <s v="549945990"/>
        <s v="6238502490"/>
        <s v="6282535455"/>
        <s v="6282903004"/>
        <s v="7012021230"/>
        <s v="7012674903"/>
        <s v="7012903315"/>
        <s v="7022603471"/>
        <s v="7306133146"/>
        <s v="7306547779"/>
        <s v="7306699608"/>
        <s v="7356105999"/>
        <s v="7400060932"/>
        <s v="7510759705"/>
        <s v="7559945803"/>
        <s v="7560833373"/>
        <s v="7593881112"/>
        <s v="7736062244"/>
        <s v="7736378007"/>
        <s v="7902207796"/>
        <s v="7902564444"/>
        <s v="8086497941"/>
        <s v="8100004562"/>
        <s v="8123987434"/>
        <s v="8129880088"/>
        <s v="8138009891"/>
        <s v="8281000007"/>
        <s v="8281263473"/>
        <s v="8281598404"/>
        <s v="8547118500"/>
        <s v="8547995498"/>
        <s v="8590969948"/>
        <s v="8606221264"/>
        <s v="8848812363"/>
        <s v="8921880744"/>
        <s v="9023123456"/>
        <s v="9037103535"/>
        <s v="9048078380"/>
        <s v="9048865151"/>
        <s v="9061737250"/>
        <s v="9288010050"/>
        <s v="9380341684"/>
        <s v="9400586640"/>
        <s v="9446826322"/>
        <s v="9447140644"/>
        <s v="9447238313"/>
        <s v="9447310890"/>
        <s v="9447481333"/>
        <s v="9447486679"/>
        <s v="9447664909"/>
        <s v="9447808090"/>
        <s v="9447851335"/>
        <s v="9447872982"/>
        <s v="9495226200"/>
        <s v="9495774444"/>
        <s v="9497060247"/>
        <s v="9497166594"/>
        <s v="9497369659"/>
        <s v="9526625443"/>
        <s v="9539609177"/>
        <s v="9539701354"/>
        <s v="9562280068"/>
        <s v="9562802826"/>
        <s v="9567130670"/>
        <s v="9567516410"/>
        <s v="9605112331"/>
        <s v="9605300077"/>
        <s v="9633649737"/>
        <s v="9645535512"/>
        <s v="9739333559"/>
        <s v="9741523455"/>
        <s v="9744445185"/>
        <s v="9744531787"/>
        <s v="9745744881"/>
        <s v="9746541828"/>
        <s v="9746933099"/>
        <s v="9747445854"/>
        <s v="9747576341"/>
        <s v="9747846662"/>
        <s v="9747859576"/>
        <s v="9778384401"/>
        <s v="9846410952"/>
        <s v="9847549803"/>
        <s v="9847674506"/>
        <s v="9849531212"/>
        <s v="9895089369"/>
        <s v="9895112779"/>
        <s v="9895853425"/>
        <s v="9895961500"/>
        <s v="9946195555"/>
        <s v="9946317523"/>
        <s v="9946590333"/>
        <s v="9947234588"/>
        <s v="9961699619"/>
        <s v="9961771117"/>
      </sharedItems>
    </cacheField>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2" memberValueDatatype="130" unbalanced="0">
      <fieldsUsage count="2">
        <fieldUsage x="-1"/>
        <fieldUsage x="3"/>
      </fieldsUsage>
    </cacheHierarchy>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2"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2" memberValueDatatype="20" unbalanced="0">
      <fieldsUsage count="2">
        <fieldUsage x="-1"/>
        <fieldUsage x="0"/>
      </fieldsUsage>
    </cacheHierarchy>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oneField="1">
      <fieldsUsage count="1">
        <fieldUsage x="2"/>
      </fieldsUsage>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oneField="1">
      <fieldsUsage count="1">
        <fieldUsage x="1"/>
      </fieldsUsage>
    </cacheHierarchy>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62500001" backgroundQuery="1" createdVersion="8" refreshedVersion="8" minRefreshableVersion="3" recordCount="0" supportSubquery="1" supportAdvancedDrill="1" xr:uid="{B03C4708-3EDF-4522-A104-D74E4367A326}">
  <cacheSource type="external" connectionId="14"/>
  <cacheFields count="5">
    <cacheField name="[Fact_Calls].[Duration Band].[Duration Band]" caption="Duration Band" numFmtId="0" hierarchy="37" level="1">
      <sharedItems count="5">
        <s v="0-2 min"/>
        <s v="2-4 min"/>
        <s v="4-6 min"/>
        <s v="6+ min"/>
        <s v="No Duration"/>
      </sharedItems>
    </cacheField>
    <cacheField name="[Measures].[Total Calls]" caption="Total Calls" numFmtId="0" hierarchy="50" level="32767"/>
    <cacheField name="[Measures].[Total Sales]" caption="Total Sales" numFmtId="0" hierarchy="53" level="32767"/>
    <cacheField name="[Measures].[Sales Per Call]" caption="Sales Per Call" numFmtId="0" hierarchy="58" level="32767"/>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2" memberValueDatatype="130" unbalanced="0">
      <fieldsUsage count="2">
        <fieldUsage x="-1"/>
        <fieldUsage x="0"/>
      </fieldsUsage>
    </cacheHierarchy>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oneField="1">
      <fieldsUsage count="1">
        <fieldUsage x="2"/>
      </fieldsUsage>
    </cacheHierarchy>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oneField="1">
      <fieldsUsage count="1">
        <fieldUsage x="3"/>
      </fieldsUsage>
    </cacheHierarchy>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64120372" backgroundQuery="1" createdVersion="8" refreshedVersion="8" minRefreshableVersion="3" recordCount="0" supportSubquery="1" supportAdvancedDrill="1" xr:uid="{9FE06210-1D3B-43A4-AE18-D36F22FE2843}">
  <cacheSource type="external" connectionId="14"/>
  <cacheFields count="7">
    <cacheField name="[Measures].[Requirement Sales]" caption="Requirement Sales" numFmtId="0" hierarchy="54" level="32767"/>
    <cacheField name="[Dim_Tags].[Category].[Category]" caption="Category" numFmtId="0" hierarchy="19" level="1">
      <sharedItems containsSemiMixedTypes="0" containsNonDate="0" containsString="0"/>
    </cacheField>
    <cacheField name="[Dim_Tags].[Sub Category].[Sub Category]" caption="Sub Category" numFmtId="0" hierarchy="20" level="1">
      <sharedItems count="10">
        <s v="Ads Service"/>
        <s v="Daily Dose"/>
        <s v="Full Service"/>
        <s v="Motion Poster"/>
        <s v="Reels Video Editing"/>
        <s v="Social Media Management"/>
        <s v="Training"/>
        <s v="Video Editing"/>
        <s v="Video Service"/>
        <s v="Wedding Video"/>
      </sharedItems>
    </cacheField>
    <cacheField name="[Measures].[Tag Calls]" caption="Tag Calls" numFmtId="0" hierarchy="55" level="32767"/>
    <cacheField name="[Measures].[Tag Closed Calls]" caption="Tag Closed Calls" numFmtId="0" hierarchy="56" level="32767"/>
    <cacheField name="[Measures].[Tag Conversion Rate]" caption="Tag Conversion Rate" numFmtId="0" hierarchy="57" level="32767"/>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6"/>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2" memberValueDatatype="130" unbalanced="0">
      <fieldsUsage count="2">
        <fieldUsage x="-1"/>
        <fieldUsage x="1"/>
      </fieldsUsage>
    </cacheHierarchy>
    <cacheHierarchy uniqueName="[Dim_Tags].[Sub Category]" caption="Sub Category" attribute="1" defaultMemberUniqueName="[Dim_Tags].[Sub Category].[All]" allUniqueName="[Dim_Tags].[Sub Category].[All]" dimensionUniqueName="[Dim_Tags]" displayFolder="" count="2" memberValueDatatype="130" unbalanced="0">
      <fieldsUsage count="2">
        <fieldUsage x="-1"/>
        <fieldUsage x="2"/>
      </fieldsUsage>
    </cacheHierarchy>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oneField="1">
      <fieldsUsage count="1">
        <fieldUsage x="0"/>
      </fieldsUsage>
    </cacheHierarchy>
    <cacheHierarchy uniqueName="[Measures].[Tag Calls]" caption="Tag Calls" measure="1" displayFolder="" measureGroup="Fact_Calls" count="0" oneField="1">
      <fieldsUsage count="1">
        <fieldUsage x="3"/>
      </fieldsUsage>
    </cacheHierarchy>
    <cacheHierarchy uniqueName="[Measures].[Tag Closed Calls]" caption="Tag Closed Calls" measure="1" displayFolder="" measureGroup="Fact_Calls" count="0" oneField="1">
      <fieldsUsage count="1">
        <fieldUsage x="4"/>
      </fieldsUsage>
    </cacheHierarchy>
    <cacheHierarchy uniqueName="[Measures].[Tag Conversion Rate]" caption="Tag Conversion Rate" measure="1" displayFolder="" measureGroup="Fact_Calls" count="0" oneField="1">
      <fieldsUsage count="1">
        <fieldUsage x="5"/>
      </fieldsUsage>
    </cacheHierarchy>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64699072" backgroundQuery="1" createdVersion="8" refreshedVersion="8" minRefreshableVersion="3" recordCount="0" supportSubquery="1" supportAdvancedDrill="1" xr:uid="{9E5405D1-0DC1-4D56-856C-065DBA0ACB8A}">
  <cacheSource type="external" connectionId="14"/>
  <cacheFields count="1">
    <cacheField name="[Dim_Tags].[Category].[Category]" caption="Category" numFmtId="0" hierarchy="19"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2" memberValueDatatype="130" unbalanced="0">
      <fieldsUsage count="2">
        <fieldUsage x="-1"/>
        <fieldUsage x="0"/>
      </fieldsUsage>
    </cacheHierarchy>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73164814818" backgroundQuery="1" createdVersion="8" refreshedVersion="8" minRefreshableVersion="3" recordCount="0" supportSubquery="1" supportAdvancedDrill="1" xr:uid="{7236E9FB-91DA-4027-9064-A20CC6BF4F2E}">
  <cacheSource type="external" connectionId="14"/>
  <cacheFields count="0"/>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0.785665162039" backgroundQuery="1" createdVersion="8" refreshedVersion="8" minRefreshableVersion="3" recordCount="0" supportSubquery="1" supportAdvancedDrill="1" xr:uid="{F7BF9D03-113C-4D20-96F4-08C30F39EF54}">
  <cacheSource type="external" connectionId="14"/>
  <cacheFields count="3">
    <cacheField name="[Fact_Calls].[SalesClosedFlag].[SalesClosedFlag]" caption="SalesClosedFlag" numFmtId="0" hierarchy="35" level="1">
      <sharedItems containsSemiMixedTypes="0" containsNonDate="0" containsString="0"/>
    </cacheField>
    <cacheField name="[Measures].[Sum of Sales Amount]" caption="Sum of Sales Amount" numFmtId="0" hierarchy="38" level="32767"/>
    <cacheField name="[Fact_Calls].[Call ID].[Call ID]" caption="Call ID" numFmtId="0" hierarchy="26" level="1">
      <sharedItems count="190">
        <s v="67584015"/>
        <s v="67691440"/>
        <s v="68241422"/>
        <s v="68243231"/>
        <s v="68402537"/>
        <s v="68409002"/>
        <s v="68413112"/>
        <s v="68508661"/>
        <s v="68524457"/>
        <s v="68540734"/>
        <s v="68543806"/>
        <s v="68748001"/>
        <s v="68783894"/>
        <s v="68788906"/>
        <s v="69071790"/>
        <s v="69112710"/>
        <s v="69865697"/>
        <s v="69877964"/>
        <s v="69898759"/>
        <s v="69919772"/>
        <s v="69932476"/>
        <s v="70016279"/>
        <s v="70030040"/>
        <s v="70034821"/>
        <s v="70045284"/>
        <s v="70051043"/>
        <s v="70245557"/>
        <s v="70291824"/>
        <s v="70332115"/>
        <s v="70465724"/>
        <s v="70566193"/>
        <s v="70844155"/>
        <s v="70997838"/>
        <s v="71000490"/>
        <s v="71011604"/>
        <s v="71016303"/>
        <s v="71024631"/>
        <s v="71039101"/>
        <s v="71148974"/>
        <s v="71282005"/>
        <s v="71282947"/>
        <s v="71283452"/>
        <s v="71383003"/>
        <s v="71397358"/>
        <s v="71457488"/>
        <s v="71540063"/>
        <s v="71685730"/>
        <s v="71725144"/>
        <s v="71921894"/>
        <s v="71943811"/>
        <s v="71946803"/>
        <s v="71967197"/>
        <s v="71972295"/>
        <s v="72040880"/>
        <s v="72106470"/>
        <s v="72269668"/>
        <s v="72276729"/>
        <s v="72361840"/>
        <s v="72586594"/>
        <s v="72794557"/>
        <s v="73427269"/>
        <s v="73595659"/>
        <s v="73836680"/>
        <s v="73844542"/>
        <s v="73847584"/>
        <s v="74269581"/>
        <s v="76000005"/>
        <s v="76000093"/>
        <s v="76000463"/>
        <s v="76000519"/>
        <s v="76000856"/>
        <s v="76001113"/>
        <s v="76001179"/>
        <s v="76001301"/>
        <s v="76001771"/>
        <s v="76002298"/>
        <s v="76002517"/>
        <s v="76002738"/>
        <s v="76003149"/>
        <s v="76003744"/>
        <s v="76003844"/>
        <s v="76004608"/>
        <s v="76004727"/>
        <s v="76004746"/>
        <s v="76005340"/>
        <s v="76006717"/>
        <s v="76006891"/>
        <s v="76006995"/>
        <s v="76007024"/>
        <s v="76007233"/>
        <s v="76007381"/>
        <s v="76008152"/>
        <s v="76008248"/>
        <s v="76008454"/>
        <s v="76008965"/>
        <s v="76008976"/>
        <s v="76009172"/>
        <s v="76009342"/>
        <s v="76009545"/>
        <s v="76010218"/>
        <s v="76010362"/>
        <s v="76010428"/>
        <s v="76010643"/>
        <s v="76011104"/>
        <s v="78001279"/>
        <s v="78001618"/>
        <s v="78001673"/>
        <s v="78001821"/>
        <s v="78002129"/>
        <s v="78002247"/>
        <s v="78002351"/>
        <s v="78002440"/>
        <s v="78003017"/>
        <s v="78003030"/>
        <s v="78003371"/>
        <s v="78003630"/>
        <s v="78003645"/>
        <s v="78003679"/>
        <s v="78003825"/>
        <s v="78004241"/>
        <s v="78004374"/>
        <s v="78005806"/>
        <s v="78005840"/>
        <s v="78005974"/>
        <s v="78005988"/>
        <s v="78006892"/>
        <s v="78007163"/>
        <s v="78007345"/>
        <s v="78007588"/>
        <s v="78008060"/>
        <s v="78008439"/>
        <s v="78008706"/>
        <s v="78008950"/>
        <s v="78009423"/>
        <s v="78009545"/>
        <s v="78010463"/>
        <s v="78010714"/>
        <s v="78010832"/>
        <s v="78010999"/>
        <s v="78011390"/>
        <s v="78011748"/>
        <s v="78011884"/>
        <s v="78012194"/>
        <s v="78012587"/>
        <s v="78012793"/>
        <s v="80000025"/>
        <s v="80000038"/>
        <s v="80000136"/>
        <s v="80000190"/>
        <s v="80000485"/>
        <s v="80000703"/>
        <s v="80001433"/>
        <s v="80001928"/>
        <s v="80002523"/>
        <s v="80002896"/>
        <s v="80003679"/>
        <s v="80004157"/>
        <s v="80004355"/>
        <s v="80004473"/>
        <s v="80004593"/>
        <s v="80004626"/>
        <s v="80004692"/>
        <s v="80004833"/>
        <s v="80004900"/>
        <s v="80005514"/>
        <s v="80005644"/>
        <s v="80005785"/>
        <s v="80007075"/>
        <s v="80007143"/>
        <s v="80007906"/>
        <s v="80008042"/>
        <s v="80008331"/>
        <s v="80008912"/>
        <s v="80009675"/>
        <s v="80009745"/>
        <s v="80010222"/>
        <s v="80010290"/>
        <s v="80010663"/>
        <s v="80010730"/>
        <s v="80011075"/>
        <s v="80011306"/>
        <s v="80011620"/>
        <s v="80012070"/>
        <s v="80012093"/>
        <s v="80012481"/>
        <s v="80012740"/>
        <s v="80012855"/>
        <s v="80013160"/>
        <s v="80013501"/>
        <s v="80013590"/>
      </sharedItems>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2" memberValueDatatype="130" unbalanced="0">
      <fieldsUsage count="2">
        <fieldUsage x="-1"/>
        <fieldUsage x="2"/>
      </fieldsUsage>
    </cacheHierarchy>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2"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2" memberValueDatatype="20" unbalanced="0">
      <fieldsUsage count="2">
        <fieldUsage x="-1"/>
        <fieldUsage x="0"/>
      </fieldsUsage>
    </cacheHierarchy>
    <cacheHierarchy uniqueName="[Fact_Calls].[Sales Amount]" caption="Sales Amount" attribute="1" defaultMemberUniqueName="[Fact_Calls].[Sales Amount].[All]" allUniqueName="[Fact_Calls].[Sales Amount].[All]" dimensionUniqueName="[Fact_Calls]" displayFolder="" count="2"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oneField="1">
      <fieldsUsage count="1">
        <fieldUsage x="1"/>
      </fieldsUsage>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59.07173171296" backgroundQuery="1" createdVersion="3" refreshedVersion="8" minRefreshableVersion="3" recordCount="0" supportSubquery="1" supportAdvancedDrill="1" xr:uid="{860AD3A4-802E-43F4-B5C9-742B8C0054F9}">
  <cacheSource type="external" connectionId="14">
    <extLst>
      <ext xmlns:x14="http://schemas.microsoft.com/office/spreadsheetml/2009/9/main" uri="{F057638F-6D5F-4e77-A914-E7F072B9BCA8}">
        <x14:sourceConnection name="ThisWorkbookDataModel"/>
      </ext>
    </extLst>
  </cacheSource>
  <cacheFields count="0"/>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7471985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79A1BF-9C94-4840-B159-2F1603F623D7}" name="PivotTable3" cacheId="781" applyNumberFormats="0" applyBorderFormats="0" applyFontFormats="0" applyPatternFormats="0" applyAlignmentFormats="0" applyWidthHeightFormats="1" dataCaption="Values" tag="560e0a4d-09d5-4ada-9920-0a927671d646" updatedVersion="8" minRefreshableVersion="3" useAutoFormatting="1" itemPrintTitles="1" createdVersion="8" indent="0" outline="1" outlineData="1" multipleFieldFilters="0" chartFormat="26">
  <location ref="A31:B37"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fld="1" subtotal="count" baseField="0" baseItem="0"/>
  </dataFields>
  <chartFormats count="2">
    <chartFormat chart="21"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5437AF-1573-4DEA-8CB4-8502C8D9AF0E}" name="PivotTable4" cacheId="784" applyNumberFormats="0" applyBorderFormats="0" applyFontFormats="0" applyPatternFormats="0" applyAlignmentFormats="0" applyWidthHeightFormats="1" dataCaption="Values" tag="c271815a-c026-4849-9450-13aaf4078f0f" updatedVersion="8" minRefreshableVersion="3" useAutoFormatting="1" itemPrintTitles="1" createdVersion="8" indent="0" outline="1" outlineData="1" multipleFieldFilters="0" chartFormat="48">
  <location ref="A48:C54"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4">
    <chartFormat chart="32" format="0"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1"/>
          </reference>
        </references>
      </pivotArea>
    </chartFormat>
    <chartFormat chart="37" format="4"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1"/>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3B7A8F-A3B1-4BCA-A5CC-52C38A7CBB0F}" name="PivotTable5" cacheId="772" applyNumberFormats="0" applyBorderFormats="0" applyFontFormats="0" applyPatternFormats="0" applyAlignmentFormats="0" applyWidthHeightFormats="1" dataCaption="Values" tag="532d1dcd-5837-4ffc-90a9-5ed59b516af3" updatedVersion="8" minRefreshableVersion="3" useAutoFormatting="1" itemPrintTitles="1" createdVersion="8" indent="0" outline="1" outlineData="1" multipleFieldFilters="0" chartFormat="66">
  <location ref="A64:B7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Average of DurationSeconds" fld="1" subtotal="average" baseField="0" baseItem="2" numFmtId="1"/>
  </dataFields>
  <chartFormats count="4">
    <chartFormat chart="41"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 chart="65" format="4" series="1">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caption="Average of DurationSeconds"/>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89829E5-4136-4660-9C3F-FDEC9982519B}" name="PivotTable7" cacheId="817" applyNumberFormats="0" applyBorderFormats="0" applyFontFormats="0" applyPatternFormats="0" applyAlignmentFormats="0" applyWidthHeightFormats="1" dataCaption="Values" tag="c409ce38-2bad-4882-a01a-382a8386f66b" updatedVersion="8" minRefreshableVersion="3" itemPrintTitles="1" createdVersion="8" indent="0" outline="1" outlineData="1" multipleFieldFilters="0">
  <location ref="A85" firstHeaderRow="0" firstDataRow="0" firstDataCol="0"/>
  <pivotFields count="1">
    <pivotField allDrilled="1" subtotalTop="0" showAll="0" dataSourceSort="1" defaultSubtotal="0" defaultAttributeDrillState="1"/>
  </pivot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Tags].[Category].&amp;[Requirement]"/>
        <member name="[Dim_Tags].[Category].&amp;[Customer Profile]"/>
        <member name="[Dim_Tags].[Category].&amp;[Customer Situatio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Tag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FFA158-8680-4784-9D1C-E348FC0C5D6E}" name="PivotTable2" cacheId="778" applyNumberFormats="0" applyBorderFormats="0" applyFontFormats="0" applyPatternFormats="0" applyAlignmentFormats="0" applyWidthHeightFormats="1" dataCaption="Values" tag="312b8a5c-5248-4dbb-9b5e-9b2e70251fa6" updatedVersion="8" minRefreshableVersion="3" useAutoFormatting="1" itemPrintTitles="1" createdVersion="8" indent="0" outline="1" outlineData="1" multipleFieldFilters="0" chartFormat="18">
  <location ref="A14:B20"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Sales Amount" fld="0" baseField="0" baseItem="0" numFmtId="165"/>
  </dataFields>
  <chartFormats count="2">
    <chartFormat chart="11" format="0"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E289799-BED4-47E0-8471-6AFCB6A1C101}" name="PivotTable8" cacheId="793" applyNumberFormats="0" applyBorderFormats="0" applyFontFormats="0" applyPatternFormats="0" applyAlignmentFormats="0" applyWidthHeightFormats="1" dataCaption="Values" tag="6661dacf-1093-4772-ab8b-a2ddfeb7c0ca" updatedVersion="8" minRefreshableVersion="3" useAutoFormatting="1" itemPrintTitles="1" createdVersion="8" indent="0" outline="1" outlineData="1" multipleFieldFilters="0">
  <location ref="A101:B105"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4">
    <i>
      <x/>
    </i>
    <i>
      <x v="1"/>
    </i>
    <i>
      <x v="2"/>
    </i>
    <i t="grand">
      <x/>
    </i>
  </rowItems>
  <colItems count="1">
    <i/>
  </colItems>
  <pageFields count="1">
    <pageField fld="1" hier="19" name="[Dim_Tags].[Category].&amp;[Customer Type]" cap="Customer Type"/>
  </pageFields>
  <dataFields count="1">
    <dataField fld="0"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Tag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3C7D37-B029-4C98-954C-B8D91E930047}" name="PivotTable10" cacheId="796" applyNumberFormats="0" applyBorderFormats="0" applyFontFormats="0" applyPatternFormats="0" applyAlignmentFormats="0" applyWidthHeightFormats="1" dataCaption="Values" tag="11ce1fd1-3869-49f9-819d-06166078036f" updatedVersion="8" minRefreshableVersion="3" useAutoFormatting="1" itemPrintTitles="1" createdVersion="8" indent="0" outline="1" outlineData="1" multipleFieldFilters="0">
  <location ref="A125:F131" firstHeaderRow="0" firstDataRow="1" firstDataCol="1"/>
  <pivotFields count="6">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3E0DA2-E10C-475A-B601-E81D5038587C}" name="PivotTable6" cacheId="820" applyNumberFormats="0" applyBorderFormats="0" applyFontFormats="0" applyPatternFormats="0" applyAlignmentFormats="0" applyWidthHeightFormats="1" dataCaption="Values" tag="2d5431f4-2574-4474-a72a-0a0e330601c4" updatedVersion="8" minRefreshableVersion="3" itemPrintTitles="1" createdVersion="8" indent="0" outline="1" outlineData="1" multipleFieldFilters="0" chartFormat="63">
  <location ref="A75" firstHeaderRow="0" firstDataRow="0" firstDataCol="0"/>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caption="Average of DurationSeconds"/>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activeTabTopLevelEntity name="[Dim_Ta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0764E7E-73D7-45D1-B096-C3EE12D8B754}" name="PivotTable1" cacheId="775" applyNumberFormats="0" applyBorderFormats="0" applyFontFormats="0" applyPatternFormats="0" applyAlignmentFormats="0" applyWidthHeightFormats="1" dataCaption="Values" tag="0d48078b-1ebe-4488-a31a-154bb0bccf50" updatedVersion="8" minRefreshableVersion="3" useAutoFormatting="1" itemPrintTitles="1" createdVersion="8" indent="0" outline="1" outlineData="1" multipleFieldFilters="0">
  <location ref="A5:E6"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Sum of Sales Amount" fld="0" baseField="0" baseItem="0"/>
    <dataField fld="1" subtotal="count" baseField="0" baseItem="0"/>
    <dataField fld="2" subtotal="count" baseField="0" baseItem="0"/>
    <dataField fld="3" subtotal="count" baseField="0" baseItem="0"/>
    <dataField name="Average of DurationSeconds" fld="4" subtotal="average"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1CF606-3E49-4507-A11A-C9744F0AEEAB}" name="PivotTable4" cacheId="808" applyNumberFormats="0" applyBorderFormats="0" applyFontFormats="0" applyPatternFormats="0" applyAlignmentFormats="0" applyWidthHeightFormats="1" dataCaption="Values" tag="50e58a5e-8517-4902-85f6-de156a4f1cea" updatedVersion="8" minRefreshableVersion="3" useAutoFormatting="1" itemPrintTitles="1" createdVersion="8" indent="0" outline="1" outlineData="1" multipleFieldFilters="0">
  <location ref="A33:D39"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11E81-15E4-456F-8A83-0914B70067C4}" name="PivotTable1" cacheId="799" applyNumberFormats="0" applyBorderFormats="0" applyFontFormats="0" applyPatternFormats="0" applyAlignmentFormats="0" applyWidthHeightFormats="1" dataCaption="Values" tag="b2f5cc3b-67e7-43a7-897d-6825d0f5ebb7" updatedVersion="8" minRefreshableVersion="3" useAutoFormatting="1" itemPrintTitles="1" createdVersion="8" indent="0" outline="1" outlineData="1" multipleFieldFilters="0" chartFormat="4">
  <location ref="A22:B28"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pageFields count="1">
    <pageField fld="1" hier="33" name="[Fact_Calls].[DurationSeconds].&amp;" cap=""/>
  </pageFields>
  <dataFields count="1">
    <dataField name="Count of Call 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0BE1FE-59B0-4C48-B7A9-289F33E241B5}" name="PivotTable11" cacheId="802" applyNumberFormats="0" applyBorderFormats="0" applyFontFormats="0" applyPatternFormats="0" applyAlignmentFormats="0" applyWidthHeightFormats="1" dataCaption="Values" tag="f5262e66-3809-4e44-bde5-5fdc89ee1f12" updatedVersion="8" minRefreshableVersion="3" useAutoFormatting="1" itemPrintTitles="1" createdVersion="8" indent="0" outline="1" outlineData="1" multipleFieldFilters="0" chartFormat="16">
  <location ref="A3:G11" firstHeaderRow="1" firstDataRow="2" firstDataCol="1"/>
  <pivotFields count="3">
    <pivotField axis="axisRow" allDrilled="1" subtotalTop="0" showAll="0" dataSourceSort="1" defaultSubtotal="0" defaultAttributeDrillState="1">
      <items count="6">
        <item x="0"/>
        <item x="1"/>
        <item x="2"/>
        <item x="3"/>
        <item x="4"/>
        <item x="5"/>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7">
    <i>
      <x/>
    </i>
    <i>
      <x v="1"/>
    </i>
    <i>
      <x v="2"/>
    </i>
    <i>
      <x v="3"/>
    </i>
    <i>
      <x v="4"/>
    </i>
    <i>
      <x v="5"/>
    </i>
    <i t="grand">
      <x/>
    </i>
  </rowItems>
  <colFields count="1">
    <field x="1"/>
  </colFields>
  <colItems count="6">
    <i>
      <x/>
    </i>
    <i>
      <x v="1"/>
    </i>
    <i>
      <x v="2"/>
    </i>
    <i>
      <x v="3"/>
    </i>
    <i>
      <x v="4"/>
    </i>
    <i t="grand">
      <x/>
    </i>
  </colItems>
  <dataFields count="1">
    <dataField fld="2" subtotal="count" baseField="0" baseItem="0"/>
  </dataFields>
  <formats count="1">
    <format dxfId="12">
      <pivotArea collapsedLevelsAreSubtotals="1" fieldPosition="0">
        <references count="2">
          <reference field="0" count="0" selected="0"/>
          <reference field="1" count="0"/>
        </references>
      </pivotArea>
    </format>
  </formats>
  <chartFormats count="23">
    <chartFormat chart="9" format="0" series="1">
      <pivotArea type="data" outline="0" fieldPosition="0">
        <references count="2">
          <reference field="4294967294" count="1" selected="0">
            <x v="0"/>
          </reference>
          <reference field="1" count="1" selected="0">
            <x v="0"/>
          </reference>
        </references>
      </pivotArea>
    </chartFormat>
    <chartFormat chart="9" format="1" series="1">
      <pivotArea type="data" outline="0" fieldPosition="0">
        <references count="2">
          <reference field="4294967294" count="1" selected="0">
            <x v="0"/>
          </reference>
          <reference field="1" count="1" selected="0">
            <x v="1"/>
          </reference>
        </references>
      </pivotArea>
    </chartFormat>
    <chartFormat chart="9" format="2" series="1">
      <pivotArea type="data" outline="0" fieldPosition="0">
        <references count="2">
          <reference field="4294967294" count="1" selected="0">
            <x v="0"/>
          </reference>
          <reference field="1" count="1" selected="0">
            <x v="2"/>
          </reference>
        </references>
      </pivotArea>
    </chartFormat>
    <chartFormat chart="9" format="3" series="1">
      <pivotArea type="data" outline="0" fieldPosition="0">
        <references count="2">
          <reference field="4294967294" count="1" selected="0">
            <x v="0"/>
          </reference>
          <reference field="1" count="1" selected="0">
            <x v="3"/>
          </reference>
        </references>
      </pivotArea>
    </chartFormat>
    <chartFormat chart="9" format="4" series="1">
      <pivotArea type="data" outline="0" fieldPosition="0">
        <references count="2">
          <reference field="4294967294" count="1" selected="0">
            <x v="0"/>
          </reference>
          <reference field="1" count="1" selected="0">
            <x v="4"/>
          </reference>
        </references>
      </pivotArea>
    </chartFormat>
    <chartFormat chart="9" format="5" series="1">
      <pivotArea type="data" outline="0" fieldPosition="0">
        <references count="1">
          <reference field="4294967294" count="1" selected="0">
            <x v="0"/>
          </reference>
        </references>
      </pivotArea>
    </chartFormat>
    <chartFormat chart="9" format="6" series="1">
      <pivotArea type="data" outline="0" fieldPosition="0">
        <references count="2">
          <reference field="4294967294" count="1" selected="0">
            <x v="0"/>
          </reference>
          <reference field="0" count="1" selected="0">
            <x v="1"/>
          </reference>
        </references>
      </pivotArea>
    </chartFormat>
    <chartFormat chart="9" format="7" series="1">
      <pivotArea type="data" outline="0" fieldPosition="0">
        <references count="2">
          <reference field="4294967294" count="1" selected="0">
            <x v="0"/>
          </reference>
          <reference field="0" count="1" selected="0">
            <x v="2"/>
          </reference>
        </references>
      </pivotArea>
    </chartFormat>
    <chartFormat chart="9" format="8" series="1">
      <pivotArea type="data" outline="0" fieldPosition="0">
        <references count="2">
          <reference field="4294967294" count="1" selected="0">
            <x v="0"/>
          </reference>
          <reference field="0" count="1" selected="0">
            <x v="3"/>
          </reference>
        </references>
      </pivotArea>
    </chartFormat>
    <chartFormat chart="9" format="9" series="1">
      <pivotArea type="data" outline="0" fieldPosition="0">
        <references count="2">
          <reference field="4294967294" count="1" selected="0">
            <x v="0"/>
          </reference>
          <reference field="0" count="1" selected="0">
            <x v="4"/>
          </reference>
        </references>
      </pivotArea>
    </chartFormat>
    <chartFormat chart="9" format="10" series="1">
      <pivotArea type="data" outline="0" fieldPosition="0">
        <references count="2">
          <reference field="4294967294" count="1" selected="0">
            <x v="0"/>
          </reference>
          <reference field="0" count="1" selected="0">
            <x v="5"/>
          </reference>
        </references>
      </pivotArea>
    </chartFormat>
    <chartFormat chart="15" format="17" series="1">
      <pivotArea type="data" outline="0" fieldPosition="0">
        <references count="2">
          <reference field="4294967294" count="1" selected="0">
            <x v="0"/>
          </reference>
          <reference field="0" count="1" selected="0">
            <x v="0"/>
          </reference>
        </references>
      </pivotArea>
    </chartFormat>
    <chartFormat chart="15" format="18" series="1">
      <pivotArea type="data" outline="0" fieldPosition="0">
        <references count="2">
          <reference field="4294967294" count="1" selected="0">
            <x v="0"/>
          </reference>
          <reference field="0" count="1" selected="0">
            <x v="1"/>
          </reference>
        </references>
      </pivotArea>
    </chartFormat>
    <chartFormat chart="15" format="19" series="1">
      <pivotArea type="data" outline="0" fieldPosition="0">
        <references count="2">
          <reference field="4294967294" count="1" selected="0">
            <x v="0"/>
          </reference>
          <reference field="0" count="1" selected="0">
            <x v="2"/>
          </reference>
        </references>
      </pivotArea>
    </chartFormat>
    <chartFormat chart="15" format="20" series="1">
      <pivotArea type="data" outline="0" fieldPosition="0">
        <references count="2">
          <reference field="4294967294" count="1" selected="0">
            <x v="0"/>
          </reference>
          <reference field="0" count="1" selected="0">
            <x v="3"/>
          </reference>
        </references>
      </pivotArea>
    </chartFormat>
    <chartFormat chart="15" format="21" series="1">
      <pivotArea type="data" outline="0" fieldPosition="0">
        <references count="2">
          <reference field="4294967294" count="1" selected="0">
            <x v="0"/>
          </reference>
          <reference field="0" count="1" selected="0">
            <x v="4"/>
          </reference>
        </references>
      </pivotArea>
    </chartFormat>
    <chartFormat chart="15" format="22" series="1">
      <pivotArea type="data" outline="0" fieldPosition="0">
        <references count="2">
          <reference field="4294967294" count="1" selected="0">
            <x v="0"/>
          </reference>
          <reference field="0" count="1" selected="0">
            <x v="5"/>
          </reference>
        </references>
      </pivotArea>
    </chartFormat>
    <chartFormat chart="15" format="23" series="1">
      <pivotArea type="data" outline="0" fieldPosition="0">
        <references count="1">
          <reference field="4294967294" count="1" selected="0">
            <x v="0"/>
          </reference>
        </references>
      </pivotArea>
    </chartFormat>
    <chartFormat chart="15" format="24" series="1">
      <pivotArea type="data" outline="0" fieldPosition="0">
        <references count="2">
          <reference field="4294967294" count="1" selected="0">
            <x v="0"/>
          </reference>
          <reference field="1" count="1" selected="0">
            <x v="1"/>
          </reference>
        </references>
      </pivotArea>
    </chartFormat>
    <chartFormat chart="15" format="25" series="1">
      <pivotArea type="data" outline="0" fieldPosition="0">
        <references count="2">
          <reference field="4294967294" count="1" selected="0">
            <x v="0"/>
          </reference>
          <reference field="1" count="1" selected="0">
            <x v="2"/>
          </reference>
        </references>
      </pivotArea>
    </chartFormat>
    <chartFormat chart="15" format="26" series="1">
      <pivotArea type="data" outline="0" fieldPosition="0">
        <references count="2">
          <reference field="4294967294" count="1" selected="0">
            <x v="0"/>
          </reference>
          <reference field="1" count="1" selected="0">
            <x v="3"/>
          </reference>
        </references>
      </pivotArea>
    </chartFormat>
    <chartFormat chart="15" format="27" series="1">
      <pivotArea type="data" outline="0" fieldPosition="0">
        <references count="2">
          <reference field="4294967294" count="1" selected="0">
            <x v="0"/>
          </reference>
          <reference field="1" count="1" selected="0">
            <x v="4"/>
          </reference>
        </references>
      </pivotArea>
    </chartFormat>
    <chartFormat chart="15" format="28" series="1">
      <pivotArea type="data" outline="0" fieldPosition="0">
        <references count="2">
          <reference field="4294967294" count="1" selected="0">
            <x v="0"/>
          </reference>
          <reference field="1"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Bridge_Call_Tag]"/>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05630AB-B3A9-46BC-BD6C-955E36B44AF0}" name="PivotTable2" cacheId="8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3:C141" firstHeaderRow="0" firstDataRow="1" firstDataCol="1" rowPageCount="1" colPageCount="1"/>
  <pivotFields count="5">
    <pivotField axis="axisPage" allDrilled="1" subtotalTop="0" showAll="0" dataSourceSort="1" defaultSubtotal="0" defaultAttributeDrillState="1"/>
    <pivotField dataField="1" subtotalTop="0" showAll="0" defaultSubtotal="0"/>
    <pivotField dataField="1" subtotalTop="0" showAll="0" defaultSubtotal="0"/>
    <pivotField axis="axisRow" allDrilled="1" subtotalTop="0" showAll="0" sortType="descending" defaultSubtotal="0" defaultAttributeDrillState="1">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autoSortScope>
        <pivotArea dataOnly="0" outline="0" fieldPosition="0">
          <references count="1">
            <reference field="4294967294" count="1" selected="0">
              <x v="1"/>
            </reference>
          </references>
        </pivotArea>
      </autoSortScope>
    </pivotField>
    <pivotField allDrilled="1" subtotalTop="0" showAll="0" dataSourceSort="1" defaultSubtotal="0" defaultAttributeDrillState="1"/>
  </pivotFields>
  <rowFields count="1">
    <field x="3"/>
  </rowFields>
  <rowItems count="98">
    <i>
      <x v="17"/>
    </i>
    <i>
      <x v="92"/>
    </i>
    <i>
      <x v="84"/>
    </i>
    <i>
      <x v="85"/>
    </i>
    <i>
      <x v="25"/>
    </i>
    <i>
      <x v="49"/>
    </i>
    <i>
      <x v="15"/>
    </i>
    <i>
      <x v="65"/>
    </i>
    <i>
      <x v="40"/>
    </i>
    <i>
      <x v="68"/>
    </i>
    <i>
      <x v="35"/>
    </i>
    <i>
      <x v="5"/>
    </i>
    <i>
      <x v="7"/>
    </i>
    <i>
      <x v="1"/>
    </i>
    <i>
      <x v="9"/>
    </i>
    <i>
      <x v="88"/>
    </i>
    <i>
      <x v="19"/>
    </i>
    <i>
      <x/>
    </i>
    <i>
      <x v="90"/>
    </i>
    <i>
      <x v="12"/>
    </i>
    <i>
      <x v="27"/>
    </i>
    <i>
      <x v="61"/>
    </i>
    <i>
      <x v="87"/>
    </i>
    <i>
      <x v="23"/>
    </i>
    <i>
      <x v="89"/>
    </i>
    <i>
      <x v="67"/>
    </i>
    <i>
      <x v="91"/>
    </i>
    <i>
      <x v="31"/>
    </i>
    <i>
      <x v="74"/>
    </i>
    <i>
      <x v="48"/>
    </i>
    <i>
      <x v="93"/>
    </i>
    <i>
      <x v="77"/>
    </i>
    <i>
      <x v="69"/>
    </i>
    <i>
      <x v="2"/>
    </i>
    <i>
      <x v="4"/>
    </i>
    <i>
      <x v="32"/>
    </i>
    <i>
      <x v="18"/>
    </i>
    <i>
      <x v="33"/>
    </i>
    <i>
      <x v="73"/>
    </i>
    <i>
      <x v="34"/>
    </i>
    <i>
      <x v="81"/>
    </i>
    <i>
      <x v="13"/>
    </i>
    <i>
      <x v="26"/>
    </i>
    <i>
      <x v="36"/>
    </i>
    <i>
      <x v="30"/>
    </i>
    <i>
      <x v="37"/>
    </i>
    <i>
      <x v="8"/>
    </i>
    <i>
      <x v="38"/>
    </i>
    <i>
      <x v="71"/>
    </i>
    <i>
      <x v="39"/>
    </i>
    <i>
      <x v="75"/>
    </i>
    <i>
      <x v="14"/>
    </i>
    <i>
      <x v="79"/>
    </i>
    <i>
      <x v="41"/>
    </i>
    <i>
      <x v="83"/>
    </i>
    <i>
      <x v="42"/>
    </i>
    <i>
      <x v="24"/>
    </i>
    <i>
      <x v="43"/>
    </i>
    <i>
      <x v="28"/>
    </i>
    <i>
      <x v="44"/>
    </i>
    <i>
      <x v="95"/>
    </i>
    <i>
      <x v="45"/>
    </i>
    <i>
      <x v="64"/>
    </i>
    <i>
      <x v="46"/>
    </i>
    <i>
      <x v="66"/>
    </i>
    <i>
      <x v="47"/>
    </i>
    <i>
      <x v="20"/>
    </i>
    <i>
      <x v="6"/>
    </i>
    <i>
      <x v="70"/>
    </i>
    <i>
      <x v="16"/>
    </i>
    <i>
      <x v="72"/>
    </i>
    <i>
      <x v="50"/>
    </i>
    <i>
      <x v="21"/>
    </i>
    <i>
      <x v="51"/>
    </i>
    <i>
      <x v="76"/>
    </i>
    <i>
      <x v="52"/>
    </i>
    <i>
      <x v="78"/>
    </i>
    <i>
      <x v="53"/>
    </i>
    <i>
      <x v="80"/>
    </i>
    <i>
      <x v="54"/>
    </i>
    <i>
      <x v="82"/>
    </i>
    <i>
      <x v="55"/>
    </i>
    <i>
      <x v="22"/>
    </i>
    <i>
      <x v="56"/>
    </i>
    <i>
      <x v="86"/>
    </i>
    <i>
      <x v="57"/>
    </i>
    <i>
      <x v="10"/>
    </i>
    <i>
      <x v="58"/>
    </i>
    <i>
      <x v="11"/>
    </i>
    <i>
      <x v="59"/>
    </i>
    <i>
      <x v="29"/>
    </i>
    <i>
      <x v="60"/>
    </i>
    <i>
      <x v="94"/>
    </i>
    <i>
      <x v="3"/>
    </i>
    <i>
      <x v="96"/>
    </i>
    <i>
      <x v="62"/>
    </i>
    <i>
      <x v="63"/>
    </i>
    <i t="grand">
      <x/>
    </i>
  </rowItems>
  <colFields count="1">
    <field x="-2"/>
  </colFields>
  <colItems count="2">
    <i>
      <x/>
    </i>
    <i i="1">
      <x v="1"/>
    </i>
  </colItems>
  <pageFields count="1">
    <pageField fld="0" hier="35" name="[Fact_Calls].[SalesClosedFlag].&amp;[1]" cap="1"/>
  </pageFields>
  <dataFields count="2">
    <dataField fld="1" subtotal="count" baseField="0" baseItem="0"/>
    <dataField name="Count of Call ID" fld="2"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Customer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954D77C-C4DA-4FCE-9F93-D2DADB6C508E}" name="PivotTable9" cacheId="814" applyNumberFormats="0" applyBorderFormats="0" applyFontFormats="0" applyPatternFormats="0" applyAlignmentFormats="0" applyWidthHeightFormats="1" dataCaption="Values" tag="503fe6ea-44d3-4ef0-b592-8211ca005ddd" updatedVersion="8" minRefreshableVersion="3" useAutoFormatting="1" itemPrintTitles="1" createdVersion="8" indent="0" outline="1" outlineData="1" multipleFieldFilters="0">
  <location ref="A3:E14" firstHeaderRow="0" firstDataRow="1" firstDataCol="1" rowPageCount="1" colPageCount="1"/>
  <pivotFields count="7">
    <pivotField dataField="1" subtotalTop="0" showAll="0" defaultSubtotal="0"/>
    <pivotField axis="axisPage" allDrilled="1" subtotalTop="0" showAll="0" dataSourceSort="1" defaultSubtotal="0" defaultAttributeDrillState="1"/>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11">
    <i>
      <x v="8"/>
    </i>
    <i>
      <x v="2"/>
    </i>
    <i>
      <x v="7"/>
    </i>
    <i>
      <x v="1"/>
    </i>
    <i>
      <x v="9"/>
    </i>
    <i>
      <x v="5"/>
    </i>
    <i>
      <x v="4"/>
    </i>
    <i>
      <x/>
    </i>
    <i>
      <x v="6"/>
    </i>
    <i>
      <x v="3"/>
    </i>
    <i t="grand">
      <x/>
    </i>
  </rowItems>
  <colFields count="1">
    <field x="-2"/>
  </colFields>
  <colItems count="4">
    <i>
      <x/>
    </i>
    <i i="1">
      <x v="1"/>
    </i>
    <i i="2">
      <x v="2"/>
    </i>
    <i i="3">
      <x v="3"/>
    </i>
  </colItems>
  <pageFields count="1">
    <pageField fld="1" hier="19" name="[Dim_Tags].[Category].&amp;[Requirement]" cap="Requirement"/>
  </pageFields>
  <dataFields count="4">
    <dataField fld="0" subtotal="count" baseField="0" baseItem="0"/>
    <dataField fld="3" subtotal="count" baseField="0" baseItem="0"/>
    <dataField fld="4" subtotal="count" baseField="0" baseItem="0"/>
    <dataField fld="5" subtotal="count" baseField="0" baseItem="0" numFmtId="1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Tags].[Category].&amp;[Requiremen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Ta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B770D3C-AB38-4981-A788-7DB4F7ED0E70}" name="PivotTable2" cacheId="8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94" firstHeaderRow="1" firstDataRow="1" firstDataCol="1" rowPageCount="1" colPageCount="1"/>
  <pivotFields count="3">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9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s>
    </pivotField>
  </pivotFields>
  <rowFields count="1">
    <field x="2"/>
  </rowFields>
  <rowItems count="19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t="grand">
      <x/>
    </i>
  </rowItems>
  <colItems count="1">
    <i/>
  </colItems>
  <pageFields count="1">
    <pageField fld="0" hier="35" name="[Fact_Calls].[SalesClosedFlag].&amp;[1]" cap="1"/>
  </pageFields>
  <dataFields count="1">
    <dataField name="Sum of Sales Amount" fld="1"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2</v>
    <v>8</v>
    <v>17</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B1E5440-547C-49D4-8BDB-2EFB9E4194ED}" sourceName="[Dim_Date].[Month Name]">
  <pivotTables>
    <pivotTable tabId="1" name="PivotTable5"/>
    <pivotTable tabId="1" name="PivotTable1"/>
    <pivotTable tabId="1" name="PivotTable2"/>
    <pivotTable tabId="1" name="PivotTable3"/>
    <pivotTable tabId="1" name="PivotTable4"/>
    <pivotTable tabId="1" name="PivotTable6"/>
    <pivotTable tabId="1" name="PivotTable7"/>
    <pivotTable tabId="1" name="PivotTable8"/>
    <pivotTable tabId="1" name="PivotTable10"/>
    <pivotTable tabId="4" name="PivotTable1"/>
    <pivotTable tabId="4" name="PivotTable11"/>
    <pivotTable tabId="4" name="PivotTable2"/>
    <pivotTable tabId="4" name="PivotTable4"/>
    <pivotTable tabId="7" name="PivotTable2"/>
    <pivotTable tabId="5" name="PivotTable9"/>
  </pivotTables>
  <data>
    <olap pivotCacheId="674719854">
      <levels count="2">
        <level uniqueName="[Dim_Date].[Month Name].[(All)]" sourceCaption="(All)" count="0"/>
        <level uniqueName="[Dim_Date].[Month Name].[Month Name]" sourceCaption="Month Name" count="5">
          <ranges>
            <range startItem="0">
              <i n="[Dim_Date].[Month Name].&amp;[March]" c="March"/>
              <i n="[Dim_Date].[Month Name].&amp;[April]" c="April"/>
              <i n="[Dim_Date].[Month Name].&amp;[May]" c="May"/>
              <i n="[Dim_Date].[Month Name].&amp;[June]" c="June"/>
              <i n="[Dim_Date].[Month Name].&amp;[July]" c="July"/>
            </range>
          </ranges>
        </level>
      </levels>
      <selections count="1">
        <selection n="[Dim_Date].[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1" xr10:uid="{5C459B86-6F93-439A-9A85-6A7EA19E9E61}" cache="Slicer_Month_Name" caption="Month Nam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7B6742E7-31C3-4258-8F1F-278A2B506B5F}" cache="Slicer_Month_Name" caption="Month Name"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2" xr10:uid="{D9EC3026-656B-4C37-B042-17534A7AEA42}" cache="Slicer_Month_Name" caption="Month Nam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2.xml"/><Relationship Id="rId5" Type="http://schemas.openxmlformats.org/officeDocument/2006/relationships/pivotTable" Target="../pivotTables/pivotTable5.xml"/><Relationship Id="rId10"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5" Type="http://schemas.openxmlformats.org/officeDocument/2006/relationships/drawing" Target="../drawings/drawing3.xml"/><Relationship Id="rId4" Type="http://schemas.openxmlformats.org/officeDocument/2006/relationships/pivotTable" Target="../pivotTables/pivotTable13.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CE74F-6920-45FD-B09E-511761EB6C87}">
  <dimension ref="X13:X17"/>
  <sheetViews>
    <sheetView workbookViewId="0">
      <selection activeCell="Y4" sqref="Y4"/>
    </sheetView>
  </sheetViews>
  <sheetFormatPr defaultRowHeight="15" x14ac:dyDescent="0.25"/>
  <cols>
    <col min="1" max="1" width="4.42578125" customWidth="1"/>
    <col min="2" max="2" width="22" customWidth="1"/>
    <col min="3" max="3" width="4.42578125" customWidth="1"/>
  </cols>
  <sheetData>
    <row r="13" spans="24:24" x14ac:dyDescent="0.25">
      <c r="X13" s="3"/>
    </row>
    <row r="14" spans="24:24" x14ac:dyDescent="0.25">
      <c r="X14" s="3"/>
    </row>
    <row r="15" spans="24:24" x14ac:dyDescent="0.25">
      <c r="X15" s="3"/>
    </row>
    <row r="16" spans="24:24" x14ac:dyDescent="0.25">
      <c r="X16" s="3"/>
    </row>
    <row r="17" spans="24:24" x14ac:dyDescent="0.25">
      <c r="X17" s="3"/>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4:K131"/>
  <sheetViews>
    <sheetView workbookViewId="0">
      <selection activeCell="B133" sqref="B133"/>
    </sheetView>
  </sheetViews>
  <sheetFormatPr defaultRowHeight="15" x14ac:dyDescent="0.25"/>
  <cols>
    <col min="1" max="1" width="13.140625" bestFit="1" customWidth="1"/>
    <col min="2" max="2" width="10" bestFit="1" customWidth="1"/>
    <col min="3" max="3" width="12" bestFit="1" customWidth="1"/>
    <col min="4" max="4" width="15.5703125" bestFit="1" customWidth="1"/>
    <col min="5" max="5" width="10.42578125" bestFit="1" customWidth="1"/>
    <col min="6" max="6" width="8.5703125" bestFit="1" customWidth="1"/>
    <col min="7" max="7" width="10.7109375" bestFit="1" customWidth="1"/>
    <col min="8" max="8" width="10" bestFit="1" customWidth="1"/>
    <col min="9" max="9" width="12" bestFit="1" customWidth="1"/>
    <col min="10" max="10" width="10" bestFit="1" customWidth="1"/>
    <col min="11" max="11" width="12.42578125" bestFit="1" customWidth="1"/>
  </cols>
  <sheetData>
    <row r="4" spans="1:11" x14ac:dyDescent="0.25">
      <c r="G4" t="s">
        <v>5</v>
      </c>
    </row>
    <row r="5" spans="1:11" x14ac:dyDescent="0.25">
      <c r="A5" t="s">
        <v>0</v>
      </c>
      <c r="B5" t="s">
        <v>1</v>
      </c>
      <c r="C5" t="s">
        <v>2</v>
      </c>
      <c r="D5" t="s">
        <v>3</v>
      </c>
      <c r="E5" t="s">
        <v>4</v>
      </c>
      <c r="G5" t="s">
        <v>6</v>
      </c>
      <c r="H5" t="s">
        <v>1</v>
      </c>
      <c r="I5" t="s">
        <v>2</v>
      </c>
      <c r="J5" t="s">
        <v>7</v>
      </c>
      <c r="K5" t="s">
        <v>8</v>
      </c>
    </row>
    <row r="6" spans="1:11" x14ac:dyDescent="0.25">
      <c r="A6" s="12">
        <v>3843500</v>
      </c>
      <c r="B6" s="12">
        <v>3508</v>
      </c>
      <c r="C6" s="12">
        <v>190</v>
      </c>
      <c r="D6" s="1">
        <v>5.416191562143672E-2</v>
      </c>
      <c r="E6" s="12">
        <v>65.628070175438594</v>
      </c>
      <c r="G6" t="str">
        <f>TEXT(A6,"#,##")</f>
        <v>38,43,500</v>
      </c>
      <c r="H6" t="str">
        <f>TEXT(B6,"#,##")</f>
        <v>3,508</v>
      </c>
      <c r="I6" t="str">
        <f>TEXT(C6,"#,##")</f>
        <v>190</v>
      </c>
      <c r="J6" t="str">
        <f>TEXT(D6,"0.00%")</f>
        <v>5.42%</v>
      </c>
      <c r="K6" t="str">
        <f>TEXT(E6,"0")</f>
        <v>66</v>
      </c>
    </row>
    <row r="14" spans="1:11" x14ac:dyDescent="0.25">
      <c r="A14" s="2" t="s">
        <v>9</v>
      </c>
      <c r="B14" t="s">
        <v>0</v>
      </c>
    </row>
    <row r="15" spans="1:11" x14ac:dyDescent="0.25">
      <c r="A15" s="3" t="s">
        <v>12</v>
      </c>
      <c r="B15" s="4">
        <v>535000</v>
      </c>
    </row>
    <row r="16" spans="1:11" x14ac:dyDescent="0.25">
      <c r="A16" s="3" t="s">
        <v>10</v>
      </c>
      <c r="B16" s="4">
        <v>842000</v>
      </c>
    </row>
    <row r="17" spans="1:2" x14ac:dyDescent="0.25">
      <c r="A17" s="3" t="s">
        <v>14</v>
      </c>
      <c r="B17" s="4">
        <v>652000</v>
      </c>
    </row>
    <row r="18" spans="1:2" x14ac:dyDescent="0.25">
      <c r="A18" s="3" t="s">
        <v>11</v>
      </c>
      <c r="B18" s="4">
        <v>742000</v>
      </c>
    </row>
    <row r="19" spans="1:2" x14ac:dyDescent="0.25">
      <c r="A19" s="3" t="s">
        <v>15</v>
      </c>
      <c r="B19" s="4">
        <v>1072500</v>
      </c>
    </row>
    <row r="20" spans="1:2" x14ac:dyDescent="0.25">
      <c r="A20" s="3" t="s">
        <v>13</v>
      </c>
      <c r="B20" s="4">
        <v>3843500</v>
      </c>
    </row>
    <row r="31" spans="1:2" x14ac:dyDescent="0.25">
      <c r="A31" s="2" t="s">
        <v>9</v>
      </c>
      <c r="B31" t="s">
        <v>3</v>
      </c>
    </row>
    <row r="32" spans="1:2" x14ac:dyDescent="0.25">
      <c r="A32" s="3" t="s">
        <v>12</v>
      </c>
      <c r="B32" s="1">
        <v>5.6057866184448461E-2</v>
      </c>
    </row>
    <row r="33" spans="1:3" x14ac:dyDescent="0.25">
      <c r="A33" s="3" t="s">
        <v>10</v>
      </c>
      <c r="B33" s="1">
        <v>5.185185185185185E-2</v>
      </c>
    </row>
    <row r="34" spans="1:3" x14ac:dyDescent="0.25">
      <c r="A34" s="3" t="s">
        <v>14</v>
      </c>
      <c r="B34" s="1">
        <v>5.4285714285714284E-2</v>
      </c>
    </row>
    <row r="35" spans="1:3" x14ac:dyDescent="0.25">
      <c r="A35" s="3" t="s">
        <v>11</v>
      </c>
      <c r="B35" s="1">
        <v>5.3947368421052633E-2</v>
      </c>
    </row>
    <row r="36" spans="1:3" x14ac:dyDescent="0.25">
      <c r="A36" s="3" t="s">
        <v>15</v>
      </c>
      <c r="B36" s="1">
        <v>5.4878048780487805E-2</v>
      </c>
    </row>
    <row r="37" spans="1:3" x14ac:dyDescent="0.25">
      <c r="A37" s="3" t="s">
        <v>13</v>
      </c>
      <c r="B37" s="1">
        <v>5.416191562143672E-2</v>
      </c>
    </row>
    <row r="48" spans="1:3" x14ac:dyDescent="0.25">
      <c r="A48" s="2" t="s">
        <v>9</v>
      </c>
      <c r="B48" t="s">
        <v>1</v>
      </c>
      <c r="C48" t="s">
        <v>2</v>
      </c>
    </row>
    <row r="49" spans="1:3" x14ac:dyDescent="0.25">
      <c r="A49" s="3" t="s">
        <v>12</v>
      </c>
      <c r="B49" s="12">
        <v>553</v>
      </c>
      <c r="C49" s="12">
        <v>31</v>
      </c>
    </row>
    <row r="50" spans="1:3" x14ac:dyDescent="0.25">
      <c r="A50" s="3" t="s">
        <v>10</v>
      </c>
      <c r="B50" s="12">
        <v>675</v>
      </c>
      <c r="C50" s="12">
        <v>35</v>
      </c>
    </row>
    <row r="51" spans="1:3" x14ac:dyDescent="0.25">
      <c r="A51" s="3" t="s">
        <v>14</v>
      </c>
      <c r="B51" s="12">
        <v>700</v>
      </c>
      <c r="C51" s="12">
        <v>38</v>
      </c>
    </row>
    <row r="52" spans="1:3" x14ac:dyDescent="0.25">
      <c r="A52" s="3" t="s">
        <v>11</v>
      </c>
      <c r="B52" s="12">
        <v>760</v>
      </c>
      <c r="C52" s="12">
        <v>41</v>
      </c>
    </row>
    <row r="53" spans="1:3" x14ac:dyDescent="0.25">
      <c r="A53" s="3" t="s">
        <v>15</v>
      </c>
      <c r="B53" s="12">
        <v>820</v>
      </c>
      <c r="C53" s="12">
        <v>45</v>
      </c>
    </row>
    <row r="54" spans="1:3" x14ac:dyDescent="0.25">
      <c r="A54" s="3" t="s">
        <v>13</v>
      </c>
      <c r="B54" s="12">
        <v>3508</v>
      </c>
      <c r="C54" s="12">
        <v>190</v>
      </c>
    </row>
    <row r="64" spans="1:3" x14ac:dyDescent="0.25">
      <c r="A64" s="2" t="s">
        <v>9</v>
      </c>
      <c r="B64" t="s">
        <v>4</v>
      </c>
    </row>
    <row r="65" spans="1:2" x14ac:dyDescent="0.25">
      <c r="A65" s="3" t="s">
        <v>12</v>
      </c>
      <c r="B65" s="5">
        <v>56.265372168284792</v>
      </c>
    </row>
    <row r="66" spans="1:2" x14ac:dyDescent="0.25">
      <c r="A66" s="3" t="s">
        <v>10</v>
      </c>
      <c r="B66" s="5">
        <v>67.520270270270274</v>
      </c>
    </row>
    <row r="67" spans="1:2" x14ac:dyDescent="0.25">
      <c r="A67" s="3" t="s">
        <v>14</v>
      </c>
      <c r="B67" s="5">
        <v>67.141592920353986</v>
      </c>
    </row>
    <row r="68" spans="1:2" x14ac:dyDescent="0.25">
      <c r="A68" s="3" t="s">
        <v>11</v>
      </c>
      <c r="B68" s="5">
        <v>73.234210526315792</v>
      </c>
    </row>
    <row r="69" spans="1:2" x14ac:dyDescent="0.25">
      <c r="A69" s="3" t="s">
        <v>15</v>
      </c>
      <c r="B69" s="5">
        <v>62.854922279792746</v>
      </c>
    </row>
    <row r="70" spans="1:2" x14ac:dyDescent="0.25">
      <c r="A70" s="3" t="s">
        <v>13</v>
      </c>
      <c r="B70" s="5">
        <v>65.628070175438594</v>
      </c>
    </row>
    <row r="75" spans="1:2" x14ac:dyDescent="0.25">
      <c r="A75" s="6" t="e" vm="5">
        <v>#VALUE!</v>
      </c>
    </row>
    <row r="85" spans="1:1" x14ac:dyDescent="0.25">
      <c r="A85" s="6" t="e" vm="5">
        <v>#VALUE!</v>
      </c>
    </row>
    <row r="99" spans="1:2" x14ac:dyDescent="0.25">
      <c r="A99" s="2" t="s">
        <v>16</v>
      </c>
      <c r="B99" t="s" vm="1">
        <v>31</v>
      </c>
    </row>
    <row r="101" spans="1:2" x14ac:dyDescent="0.25">
      <c r="A101" s="2" t="s">
        <v>9</v>
      </c>
      <c r="B101" t="s">
        <v>30</v>
      </c>
    </row>
    <row r="102" spans="1:2" x14ac:dyDescent="0.25">
      <c r="A102" s="3" t="s">
        <v>20</v>
      </c>
      <c r="B102" s="12">
        <v>1742500</v>
      </c>
    </row>
    <row r="103" spans="1:2" x14ac:dyDescent="0.25">
      <c r="A103" s="3" t="s">
        <v>22</v>
      </c>
      <c r="B103" s="12">
        <v>20000</v>
      </c>
    </row>
    <row r="104" spans="1:2" x14ac:dyDescent="0.25">
      <c r="A104" s="3" t="s">
        <v>23</v>
      </c>
      <c r="B104" s="12">
        <v>0</v>
      </c>
    </row>
    <row r="105" spans="1:2" x14ac:dyDescent="0.25">
      <c r="A105" s="3" t="s">
        <v>13</v>
      </c>
      <c r="B105" s="12">
        <v>1762500</v>
      </c>
    </row>
    <row r="125" spans="1:6" x14ac:dyDescent="0.25">
      <c r="A125" s="2" t="s">
        <v>9</v>
      </c>
      <c r="B125" t="s">
        <v>1</v>
      </c>
      <c r="C125" t="s">
        <v>2</v>
      </c>
      <c r="D125" t="s">
        <v>3</v>
      </c>
      <c r="E125" t="s">
        <v>6</v>
      </c>
      <c r="F125" t="s">
        <v>33</v>
      </c>
    </row>
    <row r="126" spans="1:6" x14ac:dyDescent="0.25">
      <c r="A126" s="3" t="s">
        <v>12</v>
      </c>
      <c r="B126" s="12">
        <v>553</v>
      </c>
      <c r="C126" s="12">
        <v>31</v>
      </c>
      <c r="D126" s="1">
        <v>5.6057866184448461E-2</v>
      </c>
      <c r="E126" s="12">
        <v>535000</v>
      </c>
      <c r="F126" s="12">
        <v>553</v>
      </c>
    </row>
    <row r="127" spans="1:6" x14ac:dyDescent="0.25">
      <c r="A127" s="3" t="s">
        <v>10</v>
      </c>
      <c r="B127" s="12">
        <v>675</v>
      </c>
      <c r="C127" s="12">
        <v>35</v>
      </c>
      <c r="D127" s="1">
        <v>5.185185185185185E-2</v>
      </c>
      <c r="E127" s="12">
        <v>842000</v>
      </c>
      <c r="F127" s="12">
        <v>675</v>
      </c>
    </row>
    <row r="128" spans="1:6" x14ac:dyDescent="0.25">
      <c r="A128" s="3" t="s">
        <v>14</v>
      </c>
      <c r="B128" s="12">
        <v>700</v>
      </c>
      <c r="C128" s="12">
        <v>38</v>
      </c>
      <c r="D128" s="1">
        <v>5.4285714285714284E-2</v>
      </c>
      <c r="E128" s="12">
        <v>652000</v>
      </c>
      <c r="F128" s="12">
        <v>700</v>
      </c>
    </row>
    <row r="129" spans="1:6" x14ac:dyDescent="0.25">
      <c r="A129" s="3" t="s">
        <v>11</v>
      </c>
      <c r="B129" s="12">
        <v>760</v>
      </c>
      <c r="C129" s="12">
        <v>41</v>
      </c>
      <c r="D129" s="1">
        <v>5.3947368421052633E-2</v>
      </c>
      <c r="E129" s="12">
        <v>742000</v>
      </c>
      <c r="F129" s="12">
        <v>760</v>
      </c>
    </row>
    <row r="130" spans="1:6" x14ac:dyDescent="0.25">
      <c r="A130" s="3" t="s">
        <v>15</v>
      </c>
      <c r="B130" s="12">
        <v>820</v>
      </c>
      <c r="C130" s="12">
        <v>45</v>
      </c>
      <c r="D130" s="1">
        <v>5.4878048780487805E-2</v>
      </c>
      <c r="E130" s="12">
        <v>1072500</v>
      </c>
      <c r="F130" s="12">
        <v>820</v>
      </c>
    </row>
    <row r="131" spans="1:6" x14ac:dyDescent="0.25">
      <c r="A131" s="3" t="s">
        <v>13</v>
      </c>
      <c r="B131" s="12">
        <v>3508</v>
      </c>
      <c r="C131" s="12">
        <v>190</v>
      </c>
      <c r="D131" s="1">
        <v>5.416191562143672E-2</v>
      </c>
      <c r="E131" s="12">
        <v>3843500</v>
      </c>
      <c r="F131" s="12">
        <v>3508</v>
      </c>
    </row>
  </sheetData>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B4ACC-632B-4B40-B466-3D853F008579}">
  <dimension ref="A3:G141"/>
  <sheetViews>
    <sheetView topLeftCell="A37" workbookViewId="0">
      <selection activeCell="C44" sqref="C44"/>
    </sheetView>
  </sheetViews>
  <sheetFormatPr defaultRowHeight="15" x14ac:dyDescent="0.25"/>
  <cols>
    <col min="1" max="1" width="13.140625" bestFit="1" customWidth="1"/>
    <col min="2" max="2" width="10" bestFit="1" customWidth="1"/>
    <col min="3" max="3" width="10.42578125" bestFit="1" customWidth="1"/>
    <col min="4" max="4" width="12.7109375" bestFit="1" customWidth="1"/>
    <col min="5" max="6" width="11.5703125" bestFit="1" customWidth="1"/>
    <col min="7" max="8" width="11.28515625" bestFit="1" customWidth="1"/>
    <col min="9" max="48" width="8" bestFit="1" customWidth="1"/>
    <col min="49" max="49" width="11.28515625" bestFit="1" customWidth="1"/>
    <col min="50" max="50" width="18" bestFit="1" customWidth="1"/>
    <col min="51" max="51" width="10.42578125" bestFit="1" customWidth="1"/>
    <col min="52" max="52" width="18" bestFit="1" customWidth="1"/>
    <col min="53" max="53" width="10.42578125" bestFit="1" customWidth="1"/>
    <col min="54" max="54" width="18" bestFit="1" customWidth="1"/>
    <col min="55" max="55" width="10.42578125" bestFit="1" customWidth="1"/>
    <col min="56" max="56" width="18" bestFit="1" customWidth="1"/>
    <col min="57" max="57" width="10.42578125" bestFit="1" customWidth="1"/>
    <col min="58" max="58" width="18" bestFit="1" customWidth="1"/>
    <col min="59" max="59" width="10.42578125" bestFit="1" customWidth="1"/>
    <col min="60" max="60" width="18" bestFit="1" customWidth="1"/>
    <col min="61" max="61" width="10.42578125" bestFit="1" customWidth="1"/>
    <col min="62" max="62" width="18" bestFit="1" customWidth="1"/>
    <col min="63" max="63" width="10.42578125" bestFit="1" customWidth="1"/>
    <col min="64" max="64" width="18" bestFit="1" customWidth="1"/>
    <col min="65" max="65" width="10.42578125" bestFit="1" customWidth="1"/>
    <col min="66" max="66" width="18" bestFit="1" customWidth="1"/>
    <col min="67" max="67" width="10.42578125" bestFit="1" customWidth="1"/>
    <col min="68" max="68" width="18" bestFit="1" customWidth="1"/>
    <col min="69" max="69" width="10.42578125" bestFit="1" customWidth="1"/>
    <col min="70" max="70" width="18" bestFit="1" customWidth="1"/>
    <col min="71" max="71" width="10.42578125" bestFit="1" customWidth="1"/>
    <col min="72" max="72" width="18" bestFit="1" customWidth="1"/>
    <col min="73" max="73" width="10.42578125" bestFit="1" customWidth="1"/>
    <col min="74" max="74" width="18" bestFit="1" customWidth="1"/>
    <col min="75" max="75" width="10.42578125" bestFit="1" customWidth="1"/>
    <col min="76" max="76" width="18" bestFit="1" customWidth="1"/>
    <col min="77" max="77" width="10.42578125" bestFit="1" customWidth="1"/>
    <col min="78" max="78" width="18" bestFit="1" customWidth="1"/>
    <col min="79" max="79" width="10.42578125" bestFit="1" customWidth="1"/>
    <col min="80" max="80" width="18" bestFit="1" customWidth="1"/>
    <col min="81" max="81" width="10.42578125" bestFit="1" customWidth="1"/>
    <col min="82" max="82" width="18" bestFit="1" customWidth="1"/>
    <col min="83" max="83" width="10.42578125" bestFit="1" customWidth="1"/>
    <col min="84" max="84" width="18" bestFit="1" customWidth="1"/>
    <col min="85" max="85" width="10.42578125" bestFit="1" customWidth="1"/>
    <col min="86" max="86" width="18" bestFit="1" customWidth="1"/>
    <col min="87" max="87" width="10.42578125" bestFit="1" customWidth="1"/>
    <col min="88" max="88" width="18" bestFit="1" customWidth="1"/>
    <col min="89" max="89" width="10.42578125" bestFit="1" customWidth="1"/>
    <col min="90" max="90" width="18" bestFit="1" customWidth="1"/>
    <col min="91" max="91" width="10.42578125" bestFit="1" customWidth="1"/>
    <col min="92" max="92" width="18" bestFit="1" customWidth="1"/>
    <col min="93" max="93" width="10.42578125" bestFit="1" customWidth="1"/>
    <col min="94" max="94" width="18" bestFit="1" customWidth="1"/>
    <col min="95" max="95" width="10.42578125" bestFit="1" customWidth="1"/>
    <col min="96" max="96" width="23" bestFit="1" customWidth="1"/>
    <col min="97" max="97" width="15.42578125" bestFit="1" customWidth="1"/>
  </cols>
  <sheetData>
    <row r="3" spans="1:7" x14ac:dyDescent="0.25">
      <c r="A3" s="2" t="s">
        <v>6</v>
      </c>
      <c r="B3" s="2" t="s">
        <v>39</v>
      </c>
    </row>
    <row r="4" spans="1:7" x14ac:dyDescent="0.25">
      <c r="A4" s="2" t="s">
        <v>9</v>
      </c>
      <c r="B4" t="s">
        <v>12</v>
      </c>
      <c r="C4" t="s">
        <v>10</v>
      </c>
      <c r="D4" t="s">
        <v>14</v>
      </c>
      <c r="E4" t="s">
        <v>11</v>
      </c>
      <c r="F4" t="s">
        <v>15</v>
      </c>
      <c r="G4" t="s">
        <v>13</v>
      </c>
    </row>
    <row r="5" spans="1:7" x14ac:dyDescent="0.25">
      <c r="A5" s="3">
        <v>1</v>
      </c>
      <c r="B5" s="11"/>
      <c r="C5" s="11">
        <v>262500</v>
      </c>
      <c r="D5" s="11">
        <v>57500</v>
      </c>
      <c r="E5" s="11">
        <v>80000</v>
      </c>
      <c r="F5" s="11">
        <v>137500</v>
      </c>
      <c r="G5" s="12">
        <v>537500</v>
      </c>
    </row>
    <row r="6" spans="1:7" x14ac:dyDescent="0.25">
      <c r="A6" s="3">
        <v>2</v>
      </c>
      <c r="B6" s="11">
        <v>35000</v>
      </c>
      <c r="C6" s="11">
        <v>365000</v>
      </c>
      <c r="D6" s="11">
        <v>165000</v>
      </c>
      <c r="E6" s="11">
        <v>197500</v>
      </c>
      <c r="F6" s="11">
        <v>275000</v>
      </c>
      <c r="G6" s="12">
        <v>1037500</v>
      </c>
    </row>
    <row r="7" spans="1:7" x14ac:dyDescent="0.25">
      <c r="A7" s="3">
        <v>3</v>
      </c>
      <c r="B7" s="11">
        <v>172500</v>
      </c>
      <c r="C7" s="11">
        <v>100000</v>
      </c>
      <c r="D7" s="11">
        <v>130000</v>
      </c>
      <c r="E7" s="11">
        <v>152000</v>
      </c>
      <c r="F7" s="11">
        <v>207500</v>
      </c>
      <c r="G7" s="12">
        <v>762000</v>
      </c>
    </row>
    <row r="8" spans="1:7" x14ac:dyDescent="0.25">
      <c r="A8" s="3">
        <v>4</v>
      </c>
      <c r="B8" s="11">
        <v>15000</v>
      </c>
      <c r="C8" s="11">
        <v>45000</v>
      </c>
      <c r="D8" s="11">
        <v>129500</v>
      </c>
      <c r="E8" s="11">
        <v>292500</v>
      </c>
      <c r="F8" s="11">
        <v>292500</v>
      </c>
      <c r="G8" s="12">
        <v>774500</v>
      </c>
    </row>
    <row r="9" spans="1:7" x14ac:dyDescent="0.25">
      <c r="A9" s="3">
        <v>5</v>
      </c>
      <c r="B9" s="11">
        <v>297500</v>
      </c>
      <c r="C9" s="11">
        <v>69500</v>
      </c>
      <c r="D9" s="11">
        <v>170000</v>
      </c>
      <c r="E9" s="11">
        <v>20000</v>
      </c>
      <c r="F9" s="11">
        <v>160000</v>
      </c>
      <c r="G9" s="12">
        <v>717000</v>
      </c>
    </row>
    <row r="10" spans="1:7" x14ac:dyDescent="0.25">
      <c r="A10" s="3">
        <v>6</v>
      </c>
      <c r="B10" s="11">
        <v>15000</v>
      </c>
      <c r="C10" s="11"/>
      <c r="D10" s="11"/>
      <c r="E10" s="11"/>
      <c r="F10" s="11"/>
      <c r="G10" s="12">
        <v>15000</v>
      </c>
    </row>
    <row r="11" spans="1:7" x14ac:dyDescent="0.25">
      <c r="A11" s="3" t="s">
        <v>13</v>
      </c>
      <c r="B11" s="12">
        <v>535000</v>
      </c>
      <c r="C11" s="12">
        <v>842000</v>
      </c>
      <c r="D11" s="12">
        <v>652000</v>
      </c>
      <c r="E11" s="12">
        <v>742000</v>
      </c>
      <c r="F11" s="12">
        <v>1072500</v>
      </c>
      <c r="G11" s="12">
        <v>3843500</v>
      </c>
    </row>
    <row r="20" spans="1:2" x14ac:dyDescent="0.25">
      <c r="A20" s="2" t="s">
        <v>41</v>
      </c>
      <c r="B20" t="s" vm="3">
        <v>47</v>
      </c>
    </row>
    <row r="22" spans="1:2" x14ac:dyDescent="0.25">
      <c r="A22" s="2" t="s">
        <v>9</v>
      </c>
      <c r="B22" t="s">
        <v>40</v>
      </c>
    </row>
    <row r="23" spans="1:2" x14ac:dyDescent="0.25">
      <c r="A23" s="3" t="s">
        <v>42</v>
      </c>
      <c r="B23" s="12">
        <v>1484</v>
      </c>
    </row>
    <row r="24" spans="1:2" x14ac:dyDescent="0.25">
      <c r="A24" s="3" t="s">
        <v>43</v>
      </c>
      <c r="B24" s="12">
        <v>85</v>
      </c>
    </row>
    <row r="25" spans="1:2" x14ac:dyDescent="0.25">
      <c r="A25" s="3" t="s">
        <v>44</v>
      </c>
      <c r="B25" s="12">
        <v>18</v>
      </c>
    </row>
    <row r="26" spans="1:2" x14ac:dyDescent="0.25">
      <c r="A26" s="3" t="s">
        <v>45</v>
      </c>
      <c r="B26" s="12">
        <v>200</v>
      </c>
    </row>
    <row r="27" spans="1:2" x14ac:dyDescent="0.25">
      <c r="A27" s="3" t="s">
        <v>46</v>
      </c>
      <c r="B27" s="12">
        <v>11</v>
      </c>
    </row>
    <row r="28" spans="1:2" x14ac:dyDescent="0.25">
      <c r="A28" s="3" t="s">
        <v>13</v>
      </c>
      <c r="B28" s="12">
        <v>1798</v>
      </c>
    </row>
    <row r="33" spans="1:4" x14ac:dyDescent="0.25">
      <c r="A33" s="2" t="s">
        <v>9</v>
      </c>
      <c r="B33" t="s">
        <v>1</v>
      </c>
      <c r="C33" t="s">
        <v>6</v>
      </c>
      <c r="D33" t="s">
        <v>53</v>
      </c>
    </row>
    <row r="34" spans="1:4" x14ac:dyDescent="0.25">
      <c r="A34" s="3" t="s">
        <v>49</v>
      </c>
      <c r="B34" s="12">
        <v>1482</v>
      </c>
      <c r="C34" s="12">
        <v>2963500</v>
      </c>
      <c r="D34" s="12">
        <v>1999.6626180836706</v>
      </c>
    </row>
    <row r="35" spans="1:4" x14ac:dyDescent="0.25">
      <c r="A35" s="3" t="s">
        <v>50</v>
      </c>
      <c r="B35" s="12">
        <v>170</v>
      </c>
      <c r="C35" s="12">
        <v>385000</v>
      </c>
      <c r="D35" s="12">
        <v>2264.705882352941</v>
      </c>
    </row>
    <row r="36" spans="1:4" x14ac:dyDescent="0.25">
      <c r="A36" s="3" t="s">
        <v>51</v>
      </c>
      <c r="B36" s="12">
        <v>29</v>
      </c>
      <c r="C36" s="12">
        <v>17500</v>
      </c>
      <c r="D36" s="12">
        <v>603.44827586206895</v>
      </c>
    </row>
    <row r="37" spans="1:4" x14ac:dyDescent="0.25">
      <c r="A37" s="3" t="s">
        <v>52</v>
      </c>
      <c r="B37" s="12">
        <v>29</v>
      </c>
      <c r="C37" s="12">
        <v>117500</v>
      </c>
      <c r="D37" s="12">
        <v>4051.7241379310344</v>
      </c>
    </row>
    <row r="38" spans="1:4" x14ac:dyDescent="0.25">
      <c r="A38" s="3" t="s">
        <v>48</v>
      </c>
      <c r="B38" s="12">
        <v>1798</v>
      </c>
      <c r="C38" s="12">
        <v>360000</v>
      </c>
      <c r="D38" s="12">
        <v>200.22246941045606</v>
      </c>
    </row>
    <row r="39" spans="1:4" x14ac:dyDescent="0.25">
      <c r="A39" s="3" t="s">
        <v>13</v>
      </c>
      <c r="B39" s="12">
        <v>3508</v>
      </c>
      <c r="C39" s="12">
        <v>3843500</v>
      </c>
      <c r="D39" s="12">
        <v>1095.6385404789053</v>
      </c>
    </row>
    <row r="41" spans="1:4" x14ac:dyDescent="0.25">
      <c r="A41" s="2" t="s">
        <v>54</v>
      </c>
      <c r="B41" t="s" vm="4">
        <v>55</v>
      </c>
    </row>
    <row r="43" spans="1:4" x14ac:dyDescent="0.25">
      <c r="A43" s="2" t="s">
        <v>9</v>
      </c>
      <c r="B43" t="s">
        <v>6</v>
      </c>
      <c r="C43" t="s">
        <v>40</v>
      </c>
    </row>
    <row r="44" spans="1:4" x14ac:dyDescent="0.25">
      <c r="A44" s="3" t="s">
        <v>63</v>
      </c>
      <c r="B44" s="12">
        <v>1595000</v>
      </c>
      <c r="C44" s="12">
        <v>39</v>
      </c>
    </row>
    <row r="45" spans="1:4" x14ac:dyDescent="0.25">
      <c r="A45" s="3" t="s">
        <v>69</v>
      </c>
      <c r="B45" s="12">
        <v>80000</v>
      </c>
      <c r="C45" s="12">
        <v>6</v>
      </c>
    </row>
    <row r="46" spans="1:4" x14ac:dyDescent="0.25">
      <c r="A46" s="3" t="s">
        <v>136</v>
      </c>
      <c r="B46" s="12">
        <v>95000</v>
      </c>
      <c r="C46" s="12">
        <v>5</v>
      </c>
    </row>
    <row r="47" spans="1:4" x14ac:dyDescent="0.25">
      <c r="A47" s="3" t="s">
        <v>116</v>
      </c>
      <c r="B47" s="12">
        <v>60000</v>
      </c>
      <c r="C47" s="12">
        <v>5</v>
      </c>
    </row>
    <row r="48" spans="1:4" x14ac:dyDescent="0.25">
      <c r="A48" s="3" t="s">
        <v>133</v>
      </c>
      <c r="B48" s="12">
        <v>90000</v>
      </c>
      <c r="C48" s="12">
        <v>5</v>
      </c>
    </row>
    <row r="49" spans="1:3" x14ac:dyDescent="0.25">
      <c r="A49" s="3" t="s">
        <v>151</v>
      </c>
      <c r="B49" s="12">
        <v>47500</v>
      </c>
      <c r="C49" s="12">
        <v>4</v>
      </c>
    </row>
    <row r="50" spans="1:3" x14ac:dyDescent="0.25">
      <c r="A50" s="3" t="s">
        <v>118</v>
      </c>
      <c r="B50" s="12">
        <v>37500</v>
      </c>
      <c r="C50" s="12">
        <v>4</v>
      </c>
    </row>
    <row r="51" spans="1:3" x14ac:dyDescent="0.25">
      <c r="A51" s="3" t="s">
        <v>105</v>
      </c>
      <c r="B51" s="12">
        <v>50000</v>
      </c>
      <c r="C51" s="12">
        <v>4</v>
      </c>
    </row>
    <row r="52" spans="1:3" x14ac:dyDescent="0.25">
      <c r="A52" s="3" t="s">
        <v>77</v>
      </c>
      <c r="B52" s="12">
        <v>85000</v>
      </c>
      <c r="C52" s="12">
        <v>4</v>
      </c>
    </row>
    <row r="53" spans="1:3" x14ac:dyDescent="0.25">
      <c r="A53" s="3" t="s">
        <v>131</v>
      </c>
      <c r="B53" s="12">
        <v>45000</v>
      </c>
      <c r="C53" s="12">
        <v>3</v>
      </c>
    </row>
    <row r="54" spans="1:3" x14ac:dyDescent="0.25">
      <c r="A54" s="3" t="s">
        <v>67</v>
      </c>
      <c r="B54" s="12">
        <v>40000</v>
      </c>
      <c r="C54" s="12">
        <v>3</v>
      </c>
    </row>
    <row r="55" spans="1:3" x14ac:dyDescent="0.25">
      <c r="A55" s="3" t="s">
        <v>95</v>
      </c>
      <c r="B55" s="12">
        <v>45000</v>
      </c>
      <c r="C55" s="12">
        <v>3</v>
      </c>
    </row>
    <row r="56" spans="1:3" x14ac:dyDescent="0.25">
      <c r="A56" s="3" t="s">
        <v>60</v>
      </c>
      <c r="B56" s="12">
        <v>60000</v>
      </c>
      <c r="C56" s="12">
        <v>3</v>
      </c>
    </row>
    <row r="57" spans="1:3" x14ac:dyDescent="0.25">
      <c r="A57" s="3" t="s">
        <v>101</v>
      </c>
      <c r="B57" s="12">
        <v>50000</v>
      </c>
      <c r="C57" s="12">
        <v>3</v>
      </c>
    </row>
    <row r="58" spans="1:3" x14ac:dyDescent="0.25">
      <c r="A58" s="3" t="s">
        <v>78</v>
      </c>
      <c r="B58" s="12">
        <v>60000</v>
      </c>
      <c r="C58" s="12">
        <v>2</v>
      </c>
    </row>
    <row r="59" spans="1:3" x14ac:dyDescent="0.25">
      <c r="A59" s="3" t="s">
        <v>124</v>
      </c>
      <c r="B59" s="12">
        <v>15000</v>
      </c>
      <c r="C59" s="12">
        <v>2</v>
      </c>
    </row>
    <row r="60" spans="1:3" x14ac:dyDescent="0.25">
      <c r="A60" s="3" t="s">
        <v>66</v>
      </c>
      <c r="B60" s="12">
        <v>45000</v>
      </c>
      <c r="C60" s="12">
        <v>2</v>
      </c>
    </row>
    <row r="61" spans="1:3" x14ac:dyDescent="0.25">
      <c r="A61" s="3" t="s">
        <v>108</v>
      </c>
      <c r="B61" s="12">
        <v>30000</v>
      </c>
      <c r="C61" s="12">
        <v>2</v>
      </c>
    </row>
    <row r="62" spans="1:3" x14ac:dyDescent="0.25">
      <c r="A62" s="3" t="s">
        <v>123</v>
      </c>
      <c r="B62" s="12">
        <v>15000</v>
      </c>
      <c r="C62" s="12">
        <v>2</v>
      </c>
    </row>
    <row r="63" spans="1:3" x14ac:dyDescent="0.25">
      <c r="A63" s="3" t="s">
        <v>106</v>
      </c>
      <c r="B63" s="12">
        <v>35000</v>
      </c>
      <c r="C63" s="12">
        <v>2</v>
      </c>
    </row>
    <row r="64" spans="1:3" x14ac:dyDescent="0.25">
      <c r="A64" s="3" t="s">
        <v>100</v>
      </c>
      <c r="B64" s="12">
        <v>35000</v>
      </c>
      <c r="C64" s="12">
        <v>2</v>
      </c>
    </row>
    <row r="65" spans="1:3" x14ac:dyDescent="0.25">
      <c r="A65" s="3" t="s">
        <v>74</v>
      </c>
      <c r="B65" s="12">
        <v>30000</v>
      </c>
      <c r="C65" s="12">
        <v>2</v>
      </c>
    </row>
    <row r="66" spans="1:3" x14ac:dyDescent="0.25">
      <c r="A66" s="3" t="s">
        <v>99</v>
      </c>
      <c r="B66" s="12">
        <v>30000</v>
      </c>
      <c r="C66" s="12">
        <v>2</v>
      </c>
    </row>
    <row r="67" spans="1:3" x14ac:dyDescent="0.25">
      <c r="A67" s="3" t="s">
        <v>139</v>
      </c>
      <c r="B67" s="12">
        <v>40000</v>
      </c>
      <c r="C67" s="12">
        <v>2</v>
      </c>
    </row>
    <row r="68" spans="1:3" x14ac:dyDescent="0.25">
      <c r="A68" s="3" t="s">
        <v>114</v>
      </c>
      <c r="B68" s="12">
        <v>25000</v>
      </c>
      <c r="C68" s="12">
        <v>2</v>
      </c>
    </row>
    <row r="69" spans="1:3" x14ac:dyDescent="0.25">
      <c r="A69" s="3" t="s">
        <v>97</v>
      </c>
      <c r="B69" s="12">
        <v>17500</v>
      </c>
      <c r="C69" s="12">
        <v>2</v>
      </c>
    </row>
    <row r="70" spans="1:3" x14ac:dyDescent="0.25">
      <c r="A70" s="3" t="s">
        <v>75</v>
      </c>
      <c r="B70" s="12">
        <v>35000</v>
      </c>
      <c r="C70" s="12">
        <v>2</v>
      </c>
    </row>
    <row r="71" spans="1:3" x14ac:dyDescent="0.25">
      <c r="A71" s="3" t="s">
        <v>61</v>
      </c>
      <c r="B71" s="12">
        <v>25000</v>
      </c>
      <c r="C71" s="12">
        <v>2</v>
      </c>
    </row>
    <row r="72" spans="1:3" x14ac:dyDescent="0.25">
      <c r="A72" s="3" t="s">
        <v>147</v>
      </c>
      <c r="B72" s="12">
        <v>34000</v>
      </c>
      <c r="C72" s="12">
        <v>2</v>
      </c>
    </row>
    <row r="73" spans="1:3" x14ac:dyDescent="0.25">
      <c r="A73" s="3" t="s">
        <v>59</v>
      </c>
      <c r="B73" s="12">
        <v>45000</v>
      </c>
      <c r="C73" s="12">
        <v>2</v>
      </c>
    </row>
    <row r="74" spans="1:3" x14ac:dyDescent="0.25">
      <c r="A74" s="3" t="s">
        <v>138</v>
      </c>
      <c r="B74" s="12">
        <v>25000</v>
      </c>
      <c r="C74" s="12">
        <v>1</v>
      </c>
    </row>
    <row r="75" spans="1:3" x14ac:dyDescent="0.25">
      <c r="A75" s="3" t="s">
        <v>126</v>
      </c>
      <c r="B75" s="12">
        <v>5000</v>
      </c>
      <c r="C75" s="12">
        <v>1</v>
      </c>
    </row>
    <row r="76" spans="1:3" x14ac:dyDescent="0.25">
      <c r="A76" s="3" t="s">
        <v>102</v>
      </c>
      <c r="B76" s="12">
        <v>20000</v>
      </c>
      <c r="C76" s="12">
        <v>1</v>
      </c>
    </row>
    <row r="77" spans="1:3" x14ac:dyDescent="0.25">
      <c r="A77" s="3" t="s">
        <v>119</v>
      </c>
      <c r="B77" s="12">
        <v>20000</v>
      </c>
      <c r="C77" s="12">
        <v>1</v>
      </c>
    </row>
    <row r="78" spans="1:3" x14ac:dyDescent="0.25">
      <c r="A78" s="3" t="s">
        <v>56</v>
      </c>
      <c r="B78" s="12">
        <v>10000</v>
      </c>
      <c r="C78" s="12">
        <v>1</v>
      </c>
    </row>
    <row r="79" spans="1:3" x14ac:dyDescent="0.25">
      <c r="A79" s="3" t="s">
        <v>141</v>
      </c>
      <c r="B79" s="12">
        <v>30000</v>
      </c>
      <c r="C79" s="12">
        <v>1</v>
      </c>
    </row>
    <row r="80" spans="1:3" x14ac:dyDescent="0.25">
      <c r="A80" s="3" t="s">
        <v>93</v>
      </c>
      <c r="B80" s="12">
        <v>20000</v>
      </c>
      <c r="C80" s="12">
        <v>1</v>
      </c>
    </row>
    <row r="81" spans="1:3" x14ac:dyDescent="0.25">
      <c r="A81" s="3" t="s">
        <v>140</v>
      </c>
      <c r="B81" s="12">
        <v>15000</v>
      </c>
      <c r="C81" s="12">
        <v>1</v>
      </c>
    </row>
    <row r="82" spans="1:3" x14ac:dyDescent="0.25">
      <c r="A82" s="3" t="s">
        <v>82</v>
      </c>
      <c r="B82" s="12">
        <v>15000</v>
      </c>
      <c r="C82" s="12">
        <v>1</v>
      </c>
    </row>
    <row r="83" spans="1:3" x14ac:dyDescent="0.25">
      <c r="A83" s="3" t="s">
        <v>132</v>
      </c>
      <c r="B83" s="12">
        <v>10000</v>
      </c>
      <c r="C83" s="12">
        <v>1</v>
      </c>
    </row>
    <row r="84" spans="1:3" x14ac:dyDescent="0.25">
      <c r="A84" s="3" t="s">
        <v>107</v>
      </c>
      <c r="B84" s="12">
        <v>20000</v>
      </c>
      <c r="C84" s="12">
        <v>1</v>
      </c>
    </row>
    <row r="85" spans="1:3" x14ac:dyDescent="0.25">
      <c r="A85" s="3" t="s">
        <v>70</v>
      </c>
      <c r="B85" s="12">
        <v>20000</v>
      </c>
      <c r="C85" s="12">
        <v>1</v>
      </c>
    </row>
    <row r="86" spans="1:3" x14ac:dyDescent="0.25">
      <c r="A86" s="3" t="s">
        <v>150</v>
      </c>
      <c r="B86" s="12">
        <v>22000</v>
      </c>
      <c r="C86" s="12">
        <v>1</v>
      </c>
    </row>
    <row r="87" spans="1:3" x14ac:dyDescent="0.25">
      <c r="A87" s="3" t="s">
        <v>146</v>
      </c>
      <c r="B87" s="12">
        <v>15000</v>
      </c>
      <c r="C87" s="12">
        <v>1</v>
      </c>
    </row>
    <row r="88" spans="1:3" x14ac:dyDescent="0.25">
      <c r="A88" s="3" t="s">
        <v>103</v>
      </c>
      <c r="B88" s="12">
        <v>20000</v>
      </c>
      <c r="C88" s="12">
        <v>1</v>
      </c>
    </row>
    <row r="89" spans="1:3" x14ac:dyDescent="0.25">
      <c r="A89" s="3" t="s">
        <v>143</v>
      </c>
      <c r="B89" s="12">
        <v>10000</v>
      </c>
      <c r="C89" s="12">
        <v>1</v>
      </c>
    </row>
    <row r="90" spans="1:3" x14ac:dyDescent="0.25">
      <c r="A90" s="3" t="s">
        <v>71</v>
      </c>
      <c r="B90" s="12">
        <v>10000</v>
      </c>
      <c r="C90" s="12">
        <v>1</v>
      </c>
    </row>
    <row r="91" spans="1:3" x14ac:dyDescent="0.25">
      <c r="A91" s="3" t="s">
        <v>84</v>
      </c>
      <c r="B91" s="12">
        <v>20000</v>
      </c>
      <c r="C91" s="12">
        <v>1</v>
      </c>
    </row>
    <row r="92" spans="1:3" x14ac:dyDescent="0.25">
      <c r="A92" s="3" t="s">
        <v>85</v>
      </c>
      <c r="B92" s="12">
        <v>10000</v>
      </c>
      <c r="C92" s="12">
        <v>1</v>
      </c>
    </row>
    <row r="93" spans="1:3" x14ac:dyDescent="0.25">
      <c r="A93" s="3" t="s">
        <v>122</v>
      </c>
      <c r="B93" s="12">
        <v>10000</v>
      </c>
      <c r="C93" s="12">
        <v>1</v>
      </c>
    </row>
    <row r="94" spans="1:3" x14ac:dyDescent="0.25">
      <c r="A94" s="3" t="s">
        <v>76</v>
      </c>
      <c r="B94" s="12">
        <v>7500</v>
      </c>
      <c r="C94" s="12">
        <v>1</v>
      </c>
    </row>
    <row r="95" spans="1:3" x14ac:dyDescent="0.25">
      <c r="A95" s="3" t="s">
        <v>68</v>
      </c>
      <c r="B95" s="12">
        <v>15000</v>
      </c>
      <c r="C95" s="12">
        <v>1</v>
      </c>
    </row>
    <row r="96" spans="1:3" x14ac:dyDescent="0.25">
      <c r="A96" s="3" t="s">
        <v>92</v>
      </c>
      <c r="B96" s="12">
        <v>5000</v>
      </c>
      <c r="C96" s="12">
        <v>1</v>
      </c>
    </row>
    <row r="97" spans="1:3" x14ac:dyDescent="0.25">
      <c r="A97" s="3" t="s">
        <v>134</v>
      </c>
      <c r="B97" s="12">
        <v>25000</v>
      </c>
      <c r="C97" s="12">
        <v>1</v>
      </c>
    </row>
    <row r="98" spans="1:3" x14ac:dyDescent="0.25">
      <c r="A98" s="3" t="s">
        <v>91</v>
      </c>
      <c r="B98" s="12">
        <v>20000</v>
      </c>
      <c r="C98" s="12">
        <v>1</v>
      </c>
    </row>
    <row r="99" spans="1:3" x14ac:dyDescent="0.25">
      <c r="A99" s="3" t="s">
        <v>65</v>
      </c>
      <c r="B99" s="12">
        <v>15000</v>
      </c>
      <c r="C99" s="12">
        <v>1</v>
      </c>
    </row>
    <row r="100" spans="1:3" x14ac:dyDescent="0.25">
      <c r="A100" s="3" t="s">
        <v>94</v>
      </c>
      <c r="B100" s="12">
        <v>7500</v>
      </c>
      <c r="C100" s="12">
        <v>1</v>
      </c>
    </row>
    <row r="101" spans="1:3" x14ac:dyDescent="0.25">
      <c r="A101" s="3" t="s">
        <v>113</v>
      </c>
      <c r="B101" s="12">
        <v>15000</v>
      </c>
      <c r="C101" s="12">
        <v>1</v>
      </c>
    </row>
    <row r="102" spans="1:3" x14ac:dyDescent="0.25">
      <c r="A102" s="3" t="s">
        <v>73</v>
      </c>
      <c r="B102" s="12">
        <v>15000</v>
      </c>
      <c r="C102" s="12">
        <v>1</v>
      </c>
    </row>
    <row r="103" spans="1:3" x14ac:dyDescent="0.25">
      <c r="A103" s="3" t="s">
        <v>58</v>
      </c>
      <c r="B103" s="12">
        <v>10000</v>
      </c>
      <c r="C103" s="12">
        <v>1</v>
      </c>
    </row>
    <row r="104" spans="1:3" x14ac:dyDescent="0.25">
      <c r="A104" s="3" t="s">
        <v>79</v>
      </c>
      <c r="B104" s="12">
        <v>20000</v>
      </c>
      <c r="C104" s="12">
        <v>1</v>
      </c>
    </row>
    <row r="105" spans="1:3" x14ac:dyDescent="0.25">
      <c r="A105" s="3" t="s">
        <v>64</v>
      </c>
      <c r="B105" s="12">
        <v>10000</v>
      </c>
      <c r="C105" s="12">
        <v>1</v>
      </c>
    </row>
    <row r="106" spans="1:3" x14ac:dyDescent="0.25">
      <c r="A106" s="3" t="s">
        <v>89</v>
      </c>
      <c r="B106" s="12">
        <v>20000</v>
      </c>
      <c r="C106" s="12">
        <v>1</v>
      </c>
    </row>
    <row r="107" spans="1:3" x14ac:dyDescent="0.25">
      <c r="A107" s="3" t="s">
        <v>111</v>
      </c>
      <c r="B107" s="12">
        <v>20000</v>
      </c>
      <c r="C107" s="12">
        <v>1</v>
      </c>
    </row>
    <row r="108" spans="1:3" x14ac:dyDescent="0.25">
      <c r="A108" s="3" t="s">
        <v>144</v>
      </c>
      <c r="B108" s="12">
        <v>15000</v>
      </c>
      <c r="C108" s="12">
        <v>1</v>
      </c>
    </row>
    <row r="109" spans="1:3" x14ac:dyDescent="0.25">
      <c r="A109" s="3" t="s">
        <v>80</v>
      </c>
      <c r="B109" s="12">
        <v>7500</v>
      </c>
      <c r="C109" s="12">
        <v>1</v>
      </c>
    </row>
    <row r="110" spans="1:3" x14ac:dyDescent="0.25">
      <c r="A110" s="3" t="s">
        <v>121</v>
      </c>
      <c r="B110" s="12">
        <v>20000</v>
      </c>
      <c r="C110" s="12">
        <v>1</v>
      </c>
    </row>
    <row r="111" spans="1:3" x14ac:dyDescent="0.25">
      <c r="A111" s="3" t="s">
        <v>148</v>
      </c>
      <c r="B111" s="12">
        <v>15000</v>
      </c>
      <c r="C111" s="12">
        <v>1</v>
      </c>
    </row>
    <row r="112" spans="1:3" x14ac:dyDescent="0.25">
      <c r="A112" s="3" t="s">
        <v>81</v>
      </c>
      <c r="B112" s="12">
        <v>5000</v>
      </c>
      <c r="C112" s="12">
        <v>1</v>
      </c>
    </row>
    <row r="113" spans="1:3" x14ac:dyDescent="0.25">
      <c r="A113" s="3" t="s">
        <v>72</v>
      </c>
      <c r="B113" s="12">
        <v>5000</v>
      </c>
      <c r="C113" s="12">
        <v>1</v>
      </c>
    </row>
    <row r="114" spans="1:3" x14ac:dyDescent="0.25">
      <c r="A114" s="3" t="s">
        <v>98</v>
      </c>
      <c r="B114" s="12">
        <v>10000</v>
      </c>
      <c r="C114" s="12">
        <v>1</v>
      </c>
    </row>
    <row r="115" spans="1:3" x14ac:dyDescent="0.25">
      <c r="A115" s="3" t="s">
        <v>57</v>
      </c>
      <c r="B115" s="12">
        <v>7500</v>
      </c>
      <c r="C115" s="12">
        <v>1</v>
      </c>
    </row>
    <row r="116" spans="1:3" x14ac:dyDescent="0.25">
      <c r="A116" s="3" t="s">
        <v>109</v>
      </c>
      <c r="B116" s="12">
        <v>25000</v>
      </c>
      <c r="C116" s="12">
        <v>1</v>
      </c>
    </row>
    <row r="117" spans="1:3" x14ac:dyDescent="0.25">
      <c r="A117" s="3" t="s">
        <v>142</v>
      </c>
      <c r="B117" s="12">
        <v>30000</v>
      </c>
      <c r="C117" s="12">
        <v>1</v>
      </c>
    </row>
    <row r="118" spans="1:3" x14ac:dyDescent="0.25">
      <c r="A118" s="3" t="s">
        <v>128</v>
      </c>
      <c r="B118" s="12">
        <v>5000</v>
      </c>
      <c r="C118" s="12">
        <v>1</v>
      </c>
    </row>
    <row r="119" spans="1:3" x14ac:dyDescent="0.25">
      <c r="A119" s="3" t="s">
        <v>117</v>
      </c>
      <c r="B119" s="12">
        <v>7500</v>
      </c>
      <c r="C119" s="12">
        <v>1</v>
      </c>
    </row>
    <row r="120" spans="1:3" x14ac:dyDescent="0.25">
      <c r="A120" s="3" t="s">
        <v>83</v>
      </c>
      <c r="B120" s="12">
        <v>15000</v>
      </c>
      <c r="C120" s="12">
        <v>1</v>
      </c>
    </row>
    <row r="121" spans="1:3" x14ac:dyDescent="0.25">
      <c r="A121" s="3" t="s">
        <v>104</v>
      </c>
      <c r="B121" s="12">
        <v>15000</v>
      </c>
      <c r="C121" s="12">
        <v>1</v>
      </c>
    </row>
    <row r="122" spans="1:3" x14ac:dyDescent="0.25">
      <c r="A122" s="3" t="s">
        <v>120</v>
      </c>
      <c r="B122" s="12">
        <v>5000</v>
      </c>
      <c r="C122" s="12">
        <v>1</v>
      </c>
    </row>
    <row r="123" spans="1:3" x14ac:dyDescent="0.25">
      <c r="A123" s="3" t="s">
        <v>145</v>
      </c>
      <c r="B123" s="12">
        <v>20000</v>
      </c>
      <c r="C123" s="12">
        <v>1</v>
      </c>
    </row>
    <row r="124" spans="1:3" x14ac:dyDescent="0.25">
      <c r="A124" s="3" t="s">
        <v>127</v>
      </c>
      <c r="B124" s="12">
        <v>7500</v>
      </c>
      <c r="C124" s="12">
        <v>1</v>
      </c>
    </row>
    <row r="125" spans="1:3" x14ac:dyDescent="0.25">
      <c r="A125" s="3" t="s">
        <v>86</v>
      </c>
      <c r="B125" s="12">
        <v>7500</v>
      </c>
      <c r="C125" s="12">
        <v>1</v>
      </c>
    </row>
    <row r="126" spans="1:3" x14ac:dyDescent="0.25">
      <c r="A126" s="3" t="s">
        <v>96</v>
      </c>
      <c r="B126" s="12">
        <v>15000</v>
      </c>
      <c r="C126" s="12">
        <v>1</v>
      </c>
    </row>
    <row r="127" spans="1:3" x14ac:dyDescent="0.25">
      <c r="A127" s="3" t="s">
        <v>62</v>
      </c>
      <c r="B127" s="12">
        <v>15000</v>
      </c>
      <c r="C127" s="12">
        <v>1</v>
      </c>
    </row>
    <row r="128" spans="1:3" x14ac:dyDescent="0.25">
      <c r="A128" s="3" t="s">
        <v>115</v>
      </c>
      <c r="B128" s="12">
        <v>15000</v>
      </c>
      <c r="C128" s="12">
        <v>1</v>
      </c>
    </row>
    <row r="129" spans="1:3" x14ac:dyDescent="0.25">
      <c r="A129" s="3" t="s">
        <v>130</v>
      </c>
      <c r="B129" s="12">
        <v>20000</v>
      </c>
      <c r="C129" s="12">
        <v>1</v>
      </c>
    </row>
    <row r="130" spans="1:3" x14ac:dyDescent="0.25">
      <c r="A130" s="3" t="s">
        <v>90</v>
      </c>
      <c r="B130" s="12">
        <v>5000</v>
      </c>
      <c r="C130" s="12">
        <v>1</v>
      </c>
    </row>
    <row r="131" spans="1:3" x14ac:dyDescent="0.25">
      <c r="A131" s="3" t="s">
        <v>149</v>
      </c>
      <c r="B131" s="12">
        <v>20000</v>
      </c>
      <c r="C131" s="12">
        <v>1</v>
      </c>
    </row>
    <row r="132" spans="1:3" x14ac:dyDescent="0.25">
      <c r="A132" s="3" t="s">
        <v>152</v>
      </c>
      <c r="B132" s="12">
        <v>7500</v>
      </c>
      <c r="C132" s="12">
        <v>1</v>
      </c>
    </row>
    <row r="133" spans="1:3" x14ac:dyDescent="0.25">
      <c r="A133" s="3" t="s">
        <v>135</v>
      </c>
      <c r="B133" s="12">
        <v>10000</v>
      </c>
      <c r="C133" s="12">
        <v>1</v>
      </c>
    </row>
    <row r="134" spans="1:3" x14ac:dyDescent="0.25">
      <c r="A134" s="3" t="s">
        <v>110</v>
      </c>
      <c r="B134" s="12">
        <v>15000</v>
      </c>
      <c r="C134" s="12">
        <v>1</v>
      </c>
    </row>
    <row r="135" spans="1:3" x14ac:dyDescent="0.25">
      <c r="A135" s="3" t="s">
        <v>137</v>
      </c>
      <c r="B135" s="12">
        <v>25000</v>
      </c>
      <c r="C135" s="12">
        <v>1</v>
      </c>
    </row>
    <row r="136" spans="1:3" x14ac:dyDescent="0.25">
      <c r="A136" s="3" t="s">
        <v>129</v>
      </c>
      <c r="B136" s="12">
        <v>10000</v>
      </c>
      <c r="C136" s="12">
        <v>1</v>
      </c>
    </row>
    <row r="137" spans="1:3" x14ac:dyDescent="0.25">
      <c r="A137" s="3" t="s">
        <v>88</v>
      </c>
      <c r="B137" s="12">
        <v>10000</v>
      </c>
      <c r="C137" s="12">
        <v>1</v>
      </c>
    </row>
    <row r="138" spans="1:3" x14ac:dyDescent="0.25">
      <c r="A138" s="3" t="s">
        <v>125</v>
      </c>
      <c r="B138" s="12">
        <v>10000</v>
      </c>
      <c r="C138" s="12">
        <v>1</v>
      </c>
    </row>
    <row r="139" spans="1:3" x14ac:dyDescent="0.25">
      <c r="A139" s="3" t="s">
        <v>87</v>
      </c>
      <c r="B139" s="12">
        <v>5000</v>
      </c>
      <c r="C139" s="12">
        <v>1</v>
      </c>
    </row>
    <row r="140" spans="1:3" x14ac:dyDescent="0.25">
      <c r="A140" s="3" t="s">
        <v>112</v>
      </c>
      <c r="B140" s="12">
        <v>10000</v>
      </c>
      <c r="C140" s="12">
        <v>1</v>
      </c>
    </row>
    <row r="141" spans="1:3" x14ac:dyDescent="0.25">
      <c r="A141" s="3" t="s">
        <v>13</v>
      </c>
      <c r="B141" s="12">
        <v>3843500</v>
      </c>
      <c r="C141" s="12">
        <v>190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12D70-1CE9-48DA-A000-2468A45DE981}">
  <dimension ref="A1"/>
  <sheetViews>
    <sheetView tabSelected="1" topLeftCell="B1" workbookViewId="0">
      <selection activeCell="AB7" sqref="AB7"/>
    </sheetView>
  </sheetViews>
  <sheetFormatPr defaultRowHeight="15" x14ac:dyDescent="0.25"/>
  <cols>
    <col min="1" max="1" width="2.85546875" customWidth="1"/>
    <col min="2" max="2" width="22.42578125" customWidth="1"/>
    <col min="3" max="3" width="2.85546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A60D0-C95A-44E8-BACA-B2BB67927F49}">
  <dimension ref="A1:N14"/>
  <sheetViews>
    <sheetView topLeftCell="A3" workbookViewId="0">
      <selection activeCell="D21" sqref="D21"/>
    </sheetView>
  </sheetViews>
  <sheetFormatPr defaultRowHeight="15" x14ac:dyDescent="0.25"/>
  <cols>
    <col min="1" max="1" width="24.7109375" bestFit="1" customWidth="1"/>
    <col min="2" max="2" width="18" bestFit="1" customWidth="1"/>
    <col min="3" max="3" width="8.5703125" bestFit="1" customWidth="1"/>
    <col min="4" max="4" width="15.140625" bestFit="1" customWidth="1"/>
    <col min="5" max="5" width="19.140625" bestFit="1" customWidth="1"/>
    <col min="10" max="10" width="24.7109375" bestFit="1" customWidth="1"/>
    <col min="11" max="11" width="8" bestFit="1" customWidth="1"/>
    <col min="12" max="12" width="10.85546875" bestFit="1" customWidth="1"/>
    <col min="13" max="13" width="12.140625" bestFit="1" customWidth="1"/>
    <col min="14" max="14" width="17" bestFit="1" customWidth="1"/>
  </cols>
  <sheetData>
    <row r="1" spans="1:14" x14ac:dyDescent="0.25">
      <c r="A1" s="2" t="s">
        <v>16</v>
      </c>
      <c r="B1" t="s" vm="2">
        <v>32</v>
      </c>
    </row>
    <row r="3" spans="1:14" ht="15.75" x14ac:dyDescent="0.25">
      <c r="A3" s="2" t="s">
        <v>9</v>
      </c>
      <c r="B3" t="s">
        <v>30</v>
      </c>
      <c r="C3" t="s">
        <v>33</v>
      </c>
      <c r="D3" t="s">
        <v>34</v>
      </c>
      <c r="E3" t="s">
        <v>35</v>
      </c>
      <c r="J3" s="8" t="s">
        <v>36</v>
      </c>
      <c r="K3" s="8" t="s">
        <v>37</v>
      </c>
      <c r="L3" s="8" t="s">
        <v>1</v>
      </c>
      <c r="M3" s="8" t="s">
        <v>38</v>
      </c>
      <c r="N3" s="8" t="s">
        <v>3</v>
      </c>
    </row>
    <row r="4" spans="1:14" x14ac:dyDescent="0.25">
      <c r="A4" s="3" t="s">
        <v>28</v>
      </c>
      <c r="B4" s="12">
        <v>2257500</v>
      </c>
      <c r="C4" s="12">
        <v>762</v>
      </c>
      <c r="D4" s="12">
        <v>78</v>
      </c>
      <c r="E4" s="7">
        <v>0.10236220472440945</v>
      </c>
      <c r="J4" t="str">
        <f>A4</f>
        <v>Video Service</v>
      </c>
      <c r="K4" s="9">
        <f t="shared" ref="K4:N13" si="0">B4</f>
        <v>2257500</v>
      </c>
      <c r="L4" s="9">
        <f t="shared" si="0"/>
        <v>762</v>
      </c>
      <c r="M4" s="9">
        <f t="shared" si="0"/>
        <v>78</v>
      </c>
      <c r="N4" s="10">
        <f t="shared" si="0"/>
        <v>0.10236220472440945</v>
      </c>
    </row>
    <row r="5" spans="1:14" x14ac:dyDescent="0.25">
      <c r="A5" s="3" t="s">
        <v>19</v>
      </c>
      <c r="B5" s="12">
        <v>1595000</v>
      </c>
      <c r="C5" s="12">
        <v>150</v>
      </c>
      <c r="D5" s="12">
        <v>39</v>
      </c>
      <c r="E5" s="7">
        <v>0.26</v>
      </c>
      <c r="J5" t="str">
        <f t="shared" ref="J5:J13" si="1">A5</f>
        <v>Full Service</v>
      </c>
      <c r="K5" s="9">
        <f t="shared" si="0"/>
        <v>1595000</v>
      </c>
      <c r="L5" s="9">
        <f t="shared" si="0"/>
        <v>150</v>
      </c>
      <c r="M5" s="9">
        <f t="shared" si="0"/>
        <v>39</v>
      </c>
      <c r="N5" s="10">
        <f t="shared" si="0"/>
        <v>0.26</v>
      </c>
    </row>
    <row r="6" spans="1:14" x14ac:dyDescent="0.25">
      <c r="A6" s="3" t="s">
        <v>27</v>
      </c>
      <c r="B6" s="12">
        <v>495000</v>
      </c>
      <c r="C6" s="12">
        <v>572</v>
      </c>
      <c r="D6" s="12">
        <v>27</v>
      </c>
      <c r="E6" s="7">
        <v>4.72027972027972E-2</v>
      </c>
      <c r="J6" t="str">
        <f t="shared" si="1"/>
        <v>Video Editing</v>
      </c>
      <c r="K6" s="9">
        <f t="shared" si="0"/>
        <v>495000</v>
      </c>
      <c r="L6" s="9">
        <f t="shared" si="0"/>
        <v>572</v>
      </c>
      <c r="M6" s="9">
        <f t="shared" si="0"/>
        <v>27</v>
      </c>
      <c r="N6" s="10">
        <f t="shared" si="0"/>
        <v>4.72027972027972E-2</v>
      </c>
    </row>
    <row r="7" spans="1:14" x14ac:dyDescent="0.25">
      <c r="A7" s="3" t="s">
        <v>18</v>
      </c>
      <c r="B7" s="12">
        <v>487000</v>
      </c>
      <c r="C7" s="12">
        <v>1149</v>
      </c>
      <c r="D7" s="12">
        <v>38</v>
      </c>
      <c r="E7" s="7">
        <v>3.3072236727589209E-2</v>
      </c>
      <c r="J7" t="str">
        <f t="shared" si="1"/>
        <v>Daily Dose</v>
      </c>
      <c r="K7" s="9">
        <f t="shared" si="0"/>
        <v>487000</v>
      </c>
      <c r="L7" s="9">
        <f t="shared" si="0"/>
        <v>1149</v>
      </c>
      <c r="M7" s="9">
        <f t="shared" si="0"/>
        <v>38</v>
      </c>
      <c r="N7" s="10">
        <f t="shared" si="0"/>
        <v>3.3072236727589209E-2</v>
      </c>
    </row>
    <row r="8" spans="1:14" x14ac:dyDescent="0.25">
      <c r="A8" s="3" t="s">
        <v>29</v>
      </c>
      <c r="B8" s="12">
        <v>95000</v>
      </c>
      <c r="C8" s="12">
        <v>53</v>
      </c>
      <c r="D8" s="12">
        <v>5</v>
      </c>
      <c r="E8" s="7">
        <v>9.4339622641509441E-2</v>
      </c>
      <c r="J8" t="str">
        <f t="shared" si="1"/>
        <v>Wedding Video</v>
      </c>
      <c r="K8" s="9">
        <f t="shared" si="0"/>
        <v>95000</v>
      </c>
      <c r="L8" s="9">
        <f t="shared" si="0"/>
        <v>53</v>
      </c>
      <c r="M8" s="9">
        <f t="shared" si="0"/>
        <v>5</v>
      </c>
      <c r="N8" s="10">
        <f t="shared" si="0"/>
        <v>9.4339622641509441E-2</v>
      </c>
    </row>
    <row r="9" spans="1:14" x14ac:dyDescent="0.25">
      <c r="A9" s="3" t="s">
        <v>25</v>
      </c>
      <c r="B9" s="12">
        <v>81000</v>
      </c>
      <c r="C9" s="12">
        <v>83</v>
      </c>
      <c r="D9" s="12">
        <v>4</v>
      </c>
      <c r="E9" s="7">
        <v>4.8192771084337352E-2</v>
      </c>
      <c r="J9" t="str">
        <f t="shared" si="1"/>
        <v>Social Media Management</v>
      </c>
      <c r="K9" s="9">
        <f t="shared" si="0"/>
        <v>81000</v>
      </c>
      <c r="L9" s="9">
        <f t="shared" si="0"/>
        <v>83</v>
      </c>
      <c r="M9" s="9">
        <f t="shared" si="0"/>
        <v>4</v>
      </c>
      <c r="N9" s="10">
        <f t="shared" si="0"/>
        <v>4.8192771084337352E-2</v>
      </c>
    </row>
    <row r="10" spans="1:14" x14ac:dyDescent="0.25">
      <c r="A10" s="3" t="s">
        <v>24</v>
      </c>
      <c r="B10" s="12">
        <v>25000</v>
      </c>
      <c r="C10" s="12">
        <v>14</v>
      </c>
      <c r="D10" s="12">
        <v>1</v>
      </c>
      <c r="E10" s="7">
        <v>7.1428571428571425E-2</v>
      </c>
      <c r="J10" t="str">
        <f t="shared" si="1"/>
        <v>Reels Video Editing</v>
      </c>
      <c r="K10" s="9">
        <f t="shared" si="0"/>
        <v>25000</v>
      </c>
      <c r="L10" s="9">
        <f t="shared" si="0"/>
        <v>14</v>
      </c>
      <c r="M10" s="9">
        <f t="shared" si="0"/>
        <v>1</v>
      </c>
      <c r="N10" s="10">
        <f t="shared" si="0"/>
        <v>7.1428571428571425E-2</v>
      </c>
    </row>
    <row r="11" spans="1:14" x14ac:dyDescent="0.25">
      <c r="A11" s="3" t="s">
        <v>17</v>
      </c>
      <c r="B11" s="12">
        <v>5000</v>
      </c>
      <c r="C11" s="12">
        <v>38</v>
      </c>
      <c r="D11" s="12">
        <v>1</v>
      </c>
      <c r="E11" s="7">
        <v>2.6315789473684209E-2</v>
      </c>
      <c r="J11" t="str">
        <f t="shared" si="1"/>
        <v>Ads Service</v>
      </c>
      <c r="K11" s="9">
        <f t="shared" si="0"/>
        <v>5000</v>
      </c>
      <c r="L11" s="9">
        <f t="shared" si="0"/>
        <v>38</v>
      </c>
      <c r="M11" s="9">
        <f t="shared" si="0"/>
        <v>1</v>
      </c>
      <c r="N11" s="10">
        <f t="shared" si="0"/>
        <v>2.6315789473684209E-2</v>
      </c>
    </row>
    <row r="12" spans="1:14" x14ac:dyDescent="0.25">
      <c r="A12" s="3" t="s">
        <v>26</v>
      </c>
      <c r="B12" s="12">
        <v>0</v>
      </c>
      <c r="C12" s="12">
        <v>3</v>
      </c>
      <c r="D12" s="12">
        <v>0</v>
      </c>
      <c r="E12" s="7">
        <v>0</v>
      </c>
      <c r="J12" t="str">
        <f t="shared" si="1"/>
        <v>Training</v>
      </c>
      <c r="K12" s="9">
        <f t="shared" si="0"/>
        <v>0</v>
      </c>
      <c r="L12" s="9">
        <f t="shared" si="0"/>
        <v>3</v>
      </c>
      <c r="M12" s="9">
        <f t="shared" si="0"/>
        <v>0</v>
      </c>
      <c r="N12" s="10">
        <f t="shared" si="0"/>
        <v>0</v>
      </c>
    </row>
    <row r="13" spans="1:14" x14ac:dyDescent="0.25">
      <c r="A13" s="3" t="s">
        <v>21</v>
      </c>
      <c r="B13" s="12">
        <v>0</v>
      </c>
      <c r="C13" s="12">
        <v>18</v>
      </c>
      <c r="D13" s="12">
        <v>0</v>
      </c>
      <c r="E13" s="7">
        <v>0</v>
      </c>
      <c r="J13" t="str">
        <f t="shared" si="1"/>
        <v>Motion Poster</v>
      </c>
      <c r="K13" s="9">
        <f t="shared" si="0"/>
        <v>0</v>
      </c>
      <c r="L13" s="9">
        <f t="shared" si="0"/>
        <v>18</v>
      </c>
      <c r="M13" s="9">
        <f t="shared" si="0"/>
        <v>0</v>
      </c>
      <c r="N13" s="10">
        <f t="shared" si="0"/>
        <v>0</v>
      </c>
    </row>
    <row r="14" spans="1:14" x14ac:dyDescent="0.25">
      <c r="A14" s="3" t="s">
        <v>13</v>
      </c>
      <c r="B14" s="12">
        <v>3223500</v>
      </c>
      <c r="C14" s="12">
        <v>2485</v>
      </c>
      <c r="D14" s="12">
        <v>142</v>
      </c>
      <c r="E14" s="7">
        <v>5.7142857142857141E-2</v>
      </c>
    </row>
  </sheetData>
  <conditionalFormatting sqref="K4:K13">
    <cfRule type="colorScale" priority="1">
      <colorScale>
        <cfvo type="min"/>
        <cfvo type="percentile" val="50"/>
        <cfvo type="max"/>
        <color rgb="FF5A8AC6"/>
        <color rgb="FFFCFCFF"/>
        <color rgb="FFF8696B"/>
      </colorScale>
    </cfRule>
  </conditionalFormatting>
  <conditionalFormatting sqref="L4:L13">
    <cfRule type="colorScale" priority="4">
      <colorScale>
        <cfvo type="min"/>
        <cfvo type="percentile" val="50"/>
        <cfvo type="max"/>
        <color rgb="FFF8696B"/>
        <color rgb="FFFFEB84"/>
        <color rgb="FF63BE7B"/>
      </colorScale>
    </cfRule>
  </conditionalFormatting>
  <conditionalFormatting sqref="M4:M13">
    <cfRule type="colorScale" priority="3">
      <colorScale>
        <cfvo type="min"/>
        <cfvo type="percentile" val="50"/>
        <cfvo type="max"/>
        <color rgb="FFF8696B"/>
        <color rgb="FFFFEB84"/>
        <color rgb="FF63BE7B"/>
      </colorScale>
    </cfRule>
  </conditionalFormatting>
  <conditionalFormatting sqref="N4:N13">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EB4E7-E74F-4AB3-8ECA-1429C4719747}">
  <dimension ref="A1:H194"/>
  <sheetViews>
    <sheetView workbookViewId="0">
      <selection activeCell="V11" sqref="V11"/>
    </sheetView>
  </sheetViews>
  <sheetFormatPr defaultRowHeight="15" x14ac:dyDescent="0.25"/>
  <cols>
    <col min="1" max="1" width="15.28515625" bestFit="1" customWidth="1"/>
    <col min="2" max="2" width="20" bestFit="1" customWidth="1"/>
  </cols>
  <sheetData>
    <row r="1" spans="1:8" x14ac:dyDescent="0.25">
      <c r="A1" s="2" t="s">
        <v>54</v>
      </c>
      <c r="B1" t="s" vm="4">
        <v>55</v>
      </c>
    </row>
    <row r="3" spans="1:8" x14ac:dyDescent="0.25">
      <c r="A3" s="2" t="s">
        <v>9</v>
      </c>
      <c r="B3" t="s">
        <v>0</v>
      </c>
    </row>
    <row r="4" spans="1:8" x14ac:dyDescent="0.25">
      <c r="A4" s="3" t="s">
        <v>153</v>
      </c>
      <c r="B4" s="12">
        <v>15000</v>
      </c>
      <c r="H4">
        <f>B4</f>
        <v>15000</v>
      </c>
    </row>
    <row r="5" spans="1:8" x14ac:dyDescent="0.25">
      <c r="A5" s="3" t="s">
        <v>154</v>
      </c>
      <c r="B5" s="12">
        <v>20000</v>
      </c>
      <c r="H5">
        <f t="shared" ref="H5:H68" si="0">B5</f>
        <v>20000</v>
      </c>
    </row>
    <row r="6" spans="1:8" x14ac:dyDescent="0.25">
      <c r="A6" s="3" t="s">
        <v>155</v>
      </c>
      <c r="B6" s="12">
        <v>7500</v>
      </c>
      <c r="H6">
        <f t="shared" si="0"/>
        <v>7500</v>
      </c>
    </row>
    <row r="7" spans="1:8" x14ac:dyDescent="0.25">
      <c r="A7" s="3" t="s">
        <v>156</v>
      </c>
      <c r="B7" s="12">
        <v>10000</v>
      </c>
      <c r="H7">
        <f t="shared" si="0"/>
        <v>10000</v>
      </c>
    </row>
    <row r="8" spans="1:8" x14ac:dyDescent="0.25">
      <c r="A8" s="3" t="s">
        <v>157</v>
      </c>
      <c r="B8" s="12">
        <v>20000</v>
      </c>
      <c r="H8">
        <f t="shared" si="0"/>
        <v>20000</v>
      </c>
    </row>
    <row r="9" spans="1:8" x14ac:dyDescent="0.25">
      <c r="A9" s="3" t="s">
        <v>158</v>
      </c>
      <c r="B9" s="12">
        <v>20000</v>
      </c>
      <c r="H9">
        <f t="shared" si="0"/>
        <v>20000</v>
      </c>
    </row>
    <row r="10" spans="1:8" x14ac:dyDescent="0.25">
      <c r="A10" s="3" t="s">
        <v>159</v>
      </c>
      <c r="B10" s="12">
        <v>30000</v>
      </c>
      <c r="H10">
        <f t="shared" si="0"/>
        <v>30000</v>
      </c>
    </row>
    <row r="11" spans="1:8" x14ac:dyDescent="0.25">
      <c r="A11" s="3" t="s">
        <v>160</v>
      </c>
      <c r="B11" s="12">
        <v>25000</v>
      </c>
      <c r="H11">
        <f t="shared" si="0"/>
        <v>25000</v>
      </c>
    </row>
    <row r="12" spans="1:8" x14ac:dyDescent="0.25">
      <c r="A12" s="3" t="s">
        <v>161</v>
      </c>
      <c r="B12" s="12">
        <v>15000</v>
      </c>
      <c r="H12">
        <f t="shared" si="0"/>
        <v>15000</v>
      </c>
    </row>
    <row r="13" spans="1:8" x14ac:dyDescent="0.25">
      <c r="A13" s="3" t="s">
        <v>162</v>
      </c>
      <c r="B13" s="12">
        <v>20000</v>
      </c>
      <c r="H13">
        <f t="shared" si="0"/>
        <v>20000</v>
      </c>
    </row>
    <row r="14" spans="1:8" x14ac:dyDescent="0.25">
      <c r="A14" s="3" t="s">
        <v>163</v>
      </c>
      <c r="B14" s="12">
        <v>7500</v>
      </c>
      <c r="H14">
        <f t="shared" si="0"/>
        <v>7500</v>
      </c>
    </row>
    <row r="15" spans="1:8" x14ac:dyDescent="0.25">
      <c r="A15" s="3" t="s">
        <v>164</v>
      </c>
      <c r="B15" s="12">
        <v>5000</v>
      </c>
      <c r="H15">
        <f t="shared" si="0"/>
        <v>5000</v>
      </c>
    </row>
    <row r="16" spans="1:8" x14ac:dyDescent="0.25">
      <c r="A16" s="3" t="s">
        <v>165</v>
      </c>
      <c r="B16" s="12">
        <v>5000</v>
      </c>
      <c r="H16">
        <f t="shared" si="0"/>
        <v>5000</v>
      </c>
    </row>
    <row r="17" spans="1:8" x14ac:dyDescent="0.25">
      <c r="A17" s="3" t="s">
        <v>166</v>
      </c>
      <c r="B17" s="12">
        <v>7500</v>
      </c>
      <c r="H17">
        <f t="shared" si="0"/>
        <v>7500</v>
      </c>
    </row>
    <row r="18" spans="1:8" x14ac:dyDescent="0.25">
      <c r="A18" s="3" t="s">
        <v>167</v>
      </c>
      <c r="B18" s="12">
        <v>10000</v>
      </c>
      <c r="H18">
        <f t="shared" si="0"/>
        <v>10000</v>
      </c>
    </row>
    <row r="19" spans="1:8" x14ac:dyDescent="0.25">
      <c r="A19" s="3" t="s">
        <v>168</v>
      </c>
      <c r="B19" s="12">
        <v>5000</v>
      </c>
      <c r="H19">
        <f t="shared" si="0"/>
        <v>5000</v>
      </c>
    </row>
    <row r="20" spans="1:8" x14ac:dyDescent="0.25">
      <c r="A20" s="3" t="s">
        <v>169</v>
      </c>
      <c r="B20" s="12">
        <v>30000</v>
      </c>
      <c r="H20">
        <f t="shared" si="0"/>
        <v>30000</v>
      </c>
    </row>
    <row r="21" spans="1:8" x14ac:dyDescent="0.25">
      <c r="A21" s="3" t="s">
        <v>170</v>
      </c>
      <c r="B21" s="12">
        <v>20000</v>
      </c>
      <c r="H21">
        <f t="shared" si="0"/>
        <v>20000</v>
      </c>
    </row>
    <row r="22" spans="1:8" x14ac:dyDescent="0.25">
      <c r="A22" s="3" t="s">
        <v>171</v>
      </c>
      <c r="B22" s="12">
        <v>20000</v>
      </c>
      <c r="H22">
        <f t="shared" si="0"/>
        <v>20000</v>
      </c>
    </row>
    <row r="23" spans="1:8" x14ac:dyDescent="0.25">
      <c r="A23" s="3" t="s">
        <v>172</v>
      </c>
      <c r="B23" s="12">
        <v>15000</v>
      </c>
      <c r="H23">
        <f t="shared" si="0"/>
        <v>15000</v>
      </c>
    </row>
    <row r="24" spans="1:8" x14ac:dyDescent="0.25">
      <c r="A24" s="3" t="s">
        <v>173</v>
      </c>
      <c r="B24" s="12">
        <v>7500</v>
      </c>
      <c r="H24">
        <f t="shared" si="0"/>
        <v>7500</v>
      </c>
    </row>
    <row r="25" spans="1:8" x14ac:dyDescent="0.25">
      <c r="A25" s="3" t="s">
        <v>174</v>
      </c>
      <c r="B25" s="12">
        <v>15000</v>
      </c>
      <c r="H25">
        <f t="shared" si="0"/>
        <v>15000</v>
      </c>
    </row>
    <row r="26" spans="1:8" x14ac:dyDescent="0.25">
      <c r="A26" s="3" t="s">
        <v>175</v>
      </c>
      <c r="B26" s="12">
        <v>20000</v>
      </c>
      <c r="H26">
        <f t="shared" si="0"/>
        <v>20000</v>
      </c>
    </row>
    <row r="27" spans="1:8" x14ac:dyDescent="0.25">
      <c r="A27" s="3" t="s">
        <v>176</v>
      </c>
      <c r="B27" s="12">
        <v>20000</v>
      </c>
      <c r="H27">
        <f t="shared" si="0"/>
        <v>20000</v>
      </c>
    </row>
    <row r="28" spans="1:8" x14ac:dyDescent="0.25">
      <c r="A28" s="3" t="s">
        <v>177</v>
      </c>
      <c r="B28" s="12">
        <v>10000</v>
      </c>
      <c r="H28">
        <f t="shared" si="0"/>
        <v>10000</v>
      </c>
    </row>
    <row r="29" spans="1:8" x14ac:dyDescent="0.25">
      <c r="A29" s="3" t="s">
        <v>178</v>
      </c>
      <c r="B29" s="12">
        <v>40000</v>
      </c>
      <c r="H29">
        <f t="shared" si="0"/>
        <v>40000</v>
      </c>
    </row>
    <row r="30" spans="1:8" x14ac:dyDescent="0.25">
      <c r="A30" s="3" t="s">
        <v>179</v>
      </c>
      <c r="B30" s="12">
        <v>20000</v>
      </c>
      <c r="H30">
        <f t="shared" si="0"/>
        <v>20000</v>
      </c>
    </row>
    <row r="31" spans="1:8" x14ac:dyDescent="0.25">
      <c r="A31" s="3" t="s">
        <v>180</v>
      </c>
      <c r="B31" s="12">
        <v>5000</v>
      </c>
      <c r="H31">
        <f t="shared" si="0"/>
        <v>5000</v>
      </c>
    </row>
    <row r="32" spans="1:8" x14ac:dyDescent="0.25">
      <c r="A32" s="3" t="s">
        <v>181</v>
      </c>
      <c r="B32" s="12">
        <v>50000</v>
      </c>
      <c r="H32">
        <f t="shared" si="0"/>
        <v>50000</v>
      </c>
    </row>
    <row r="33" spans="1:8" x14ac:dyDescent="0.25">
      <c r="A33" s="3" t="s">
        <v>182</v>
      </c>
      <c r="B33" s="12">
        <v>25000</v>
      </c>
      <c r="H33">
        <f t="shared" si="0"/>
        <v>25000</v>
      </c>
    </row>
    <row r="34" spans="1:8" x14ac:dyDescent="0.25">
      <c r="A34" s="3" t="s">
        <v>183</v>
      </c>
      <c r="B34" s="12">
        <v>15000</v>
      </c>
      <c r="H34">
        <f t="shared" si="0"/>
        <v>15000</v>
      </c>
    </row>
    <row r="35" spans="1:8" x14ac:dyDescent="0.25">
      <c r="A35" s="3" t="s">
        <v>184</v>
      </c>
      <c r="B35" s="12">
        <v>7500</v>
      </c>
      <c r="H35">
        <f t="shared" si="0"/>
        <v>7500</v>
      </c>
    </row>
    <row r="36" spans="1:8" x14ac:dyDescent="0.25">
      <c r="A36" s="3" t="s">
        <v>185</v>
      </c>
      <c r="B36" s="12">
        <v>40000</v>
      </c>
      <c r="H36">
        <f t="shared" si="0"/>
        <v>40000</v>
      </c>
    </row>
    <row r="37" spans="1:8" x14ac:dyDescent="0.25">
      <c r="A37" s="3" t="s">
        <v>186</v>
      </c>
      <c r="B37" s="12">
        <v>10000</v>
      </c>
      <c r="H37">
        <f t="shared" si="0"/>
        <v>10000</v>
      </c>
    </row>
    <row r="38" spans="1:8" x14ac:dyDescent="0.25">
      <c r="A38" s="3" t="s">
        <v>187</v>
      </c>
      <c r="B38" s="12">
        <v>10000</v>
      </c>
      <c r="H38">
        <f t="shared" si="0"/>
        <v>10000</v>
      </c>
    </row>
    <row r="39" spans="1:8" x14ac:dyDescent="0.25">
      <c r="A39" s="3" t="s">
        <v>188</v>
      </c>
      <c r="B39" s="12">
        <v>5000</v>
      </c>
      <c r="H39">
        <f t="shared" si="0"/>
        <v>5000</v>
      </c>
    </row>
    <row r="40" spans="1:8" x14ac:dyDescent="0.25">
      <c r="A40" s="3" t="s">
        <v>189</v>
      </c>
      <c r="B40" s="12">
        <v>60000</v>
      </c>
      <c r="H40">
        <f t="shared" si="0"/>
        <v>60000</v>
      </c>
    </row>
    <row r="41" spans="1:8" x14ac:dyDescent="0.25">
      <c r="A41" s="3" t="s">
        <v>190</v>
      </c>
      <c r="B41" s="12">
        <v>10000</v>
      </c>
      <c r="H41">
        <f t="shared" si="0"/>
        <v>10000</v>
      </c>
    </row>
    <row r="42" spans="1:8" x14ac:dyDescent="0.25">
      <c r="A42" s="3" t="s">
        <v>191</v>
      </c>
      <c r="B42" s="12">
        <v>10000</v>
      </c>
      <c r="H42">
        <f t="shared" si="0"/>
        <v>10000</v>
      </c>
    </row>
    <row r="43" spans="1:8" x14ac:dyDescent="0.25">
      <c r="A43" s="3" t="s">
        <v>192</v>
      </c>
      <c r="B43" s="12">
        <v>30000</v>
      </c>
      <c r="H43">
        <f t="shared" si="0"/>
        <v>30000</v>
      </c>
    </row>
    <row r="44" spans="1:8" x14ac:dyDescent="0.25">
      <c r="A44" s="3" t="s">
        <v>193</v>
      </c>
      <c r="B44" s="12">
        <v>20000</v>
      </c>
      <c r="H44">
        <f t="shared" si="0"/>
        <v>20000</v>
      </c>
    </row>
    <row r="45" spans="1:8" x14ac:dyDescent="0.25">
      <c r="A45" s="3" t="s">
        <v>194</v>
      </c>
      <c r="B45" s="12">
        <v>60000</v>
      </c>
      <c r="H45">
        <f t="shared" si="0"/>
        <v>60000</v>
      </c>
    </row>
    <row r="46" spans="1:8" x14ac:dyDescent="0.25">
      <c r="A46" s="3" t="s">
        <v>195</v>
      </c>
      <c r="B46" s="12">
        <v>50000</v>
      </c>
      <c r="H46">
        <f t="shared" si="0"/>
        <v>50000</v>
      </c>
    </row>
    <row r="47" spans="1:8" x14ac:dyDescent="0.25">
      <c r="A47" s="3" t="s">
        <v>196</v>
      </c>
      <c r="B47" s="12">
        <v>25000</v>
      </c>
      <c r="H47">
        <f t="shared" si="0"/>
        <v>25000</v>
      </c>
    </row>
    <row r="48" spans="1:8" x14ac:dyDescent="0.25">
      <c r="A48" s="3" t="s">
        <v>197</v>
      </c>
      <c r="B48" s="12">
        <v>25000</v>
      </c>
      <c r="H48">
        <f t="shared" si="0"/>
        <v>25000</v>
      </c>
    </row>
    <row r="49" spans="1:8" x14ac:dyDescent="0.25">
      <c r="A49" s="3" t="s">
        <v>198</v>
      </c>
      <c r="B49" s="12">
        <v>60000</v>
      </c>
      <c r="H49">
        <f t="shared" si="0"/>
        <v>60000</v>
      </c>
    </row>
    <row r="50" spans="1:8" x14ac:dyDescent="0.25">
      <c r="A50" s="3" t="s">
        <v>199</v>
      </c>
      <c r="B50" s="12">
        <v>25000</v>
      </c>
      <c r="H50">
        <f t="shared" si="0"/>
        <v>25000</v>
      </c>
    </row>
    <row r="51" spans="1:8" x14ac:dyDescent="0.25">
      <c r="A51" s="3" t="s">
        <v>200</v>
      </c>
      <c r="B51" s="12">
        <v>25000</v>
      </c>
      <c r="H51">
        <f t="shared" si="0"/>
        <v>25000</v>
      </c>
    </row>
    <row r="52" spans="1:8" x14ac:dyDescent="0.25">
      <c r="A52" s="3" t="s">
        <v>201</v>
      </c>
      <c r="B52" s="12">
        <v>30000</v>
      </c>
      <c r="H52">
        <f t="shared" si="0"/>
        <v>30000</v>
      </c>
    </row>
    <row r="53" spans="1:8" x14ac:dyDescent="0.25">
      <c r="A53" s="3" t="s">
        <v>202</v>
      </c>
      <c r="B53" s="12">
        <v>10000</v>
      </c>
      <c r="H53">
        <f t="shared" si="0"/>
        <v>10000</v>
      </c>
    </row>
    <row r="54" spans="1:8" x14ac:dyDescent="0.25">
      <c r="A54" s="3" t="s">
        <v>203</v>
      </c>
      <c r="B54" s="12">
        <v>15000</v>
      </c>
      <c r="H54">
        <f t="shared" si="0"/>
        <v>15000</v>
      </c>
    </row>
    <row r="55" spans="1:8" x14ac:dyDescent="0.25">
      <c r="A55" s="3" t="s">
        <v>204</v>
      </c>
      <c r="B55" s="12">
        <v>25000</v>
      </c>
      <c r="H55">
        <f t="shared" si="0"/>
        <v>25000</v>
      </c>
    </row>
    <row r="56" spans="1:8" x14ac:dyDescent="0.25">
      <c r="A56" s="3" t="s">
        <v>205</v>
      </c>
      <c r="B56" s="12">
        <v>30000</v>
      </c>
      <c r="H56">
        <f t="shared" si="0"/>
        <v>30000</v>
      </c>
    </row>
    <row r="57" spans="1:8" x14ac:dyDescent="0.25">
      <c r="A57" s="3" t="s">
        <v>206</v>
      </c>
      <c r="B57" s="12">
        <v>10000</v>
      </c>
      <c r="H57">
        <f t="shared" si="0"/>
        <v>10000</v>
      </c>
    </row>
    <row r="58" spans="1:8" x14ac:dyDescent="0.25">
      <c r="A58" s="3" t="s">
        <v>207</v>
      </c>
      <c r="B58" s="12">
        <v>35000</v>
      </c>
      <c r="H58">
        <f t="shared" si="0"/>
        <v>35000</v>
      </c>
    </row>
    <row r="59" spans="1:8" x14ac:dyDescent="0.25">
      <c r="A59" s="3" t="s">
        <v>208</v>
      </c>
      <c r="B59" s="12">
        <v>15000</v>
      </c>
      <c r="H59">
        <f t="shared" si="0"/>
        <v>15000</v>
      </c>
    </row>
    <row r="60" spans="1:8" x14ac:dyDescent="0.25">
      <c r="A60" s="3" t="s">
        <v>209</v>
      </c>
      <c r="B60" s="12">
        <v>20000</v>
      </c>
      <c r="H60">
        <f t="shared" si="0"/>
        <v>20000</v>
      </c>
    </row>
    <row r="61" spans="1:8" x14ac:dyDescent="0.25">
      <c r="A61" s="3" t="s">
        <v>210</v>
      </c>
      <c r="B61" s="12">
        <v>20000</v>
      </c>
      <c r="H61">
        <f t="shared" si="0"/>
        <v>20000</v>
      </c>
    </row>
    <row r="62" spans="1:8" x14ac:dyDescent="0.25">
      <c r="A62" s="3" t="s">
        <v>211</v>
      </c>
      <c r="B62" s="12">
        <v>30000</v>
      </c>
      <c r="H62">
        <f t="shared" si="0"/>
        <v>30000</v>
      </c>
    </row>
    <row r="63" spans="1:8" x14ac:dyDescent="0.25">
      <c r="A63" s="3" t="s">
        <v>212</v>
      </c>
      <c r="B63" s="12">
        <v>15000</v>
      </c>
      <c r="H63">
        <f t="shared" si="0"/>
        <v>15000</v>
      </c>
    </row>
    <row r="64" spans="1:8" x14ac:dyDescent="0.25">
      <c r="A64" s="3" t="s">
        <v>213</v>
      </c>
      <c r="B64" s="12">
        <v>20000</v>
      </c>
      <c r="H64">
        <f t="shared" si="0"/>
        <v>20000</v>
      </c>
    </row>
    <row r="65" spans="1:8" x14ac:dyDescent="0.25">
      <c r="A65" s="3" t="s">
        <v>214</v>
      </c>
      <c r="B65" s="12">
        <v>25000</v>
      </c>
      <c r="H65">
        <f t="shared" si="0"/>
        <v>25000</v>
      </c>
    </row>
    <row r="66" spans="1:8" x14ac:dyDescent="0.25">
      <c r="A66" s="3" t="s">
        <v>215</v>
      </c>
      <c r="B66" s="12">
        <v>20000</v>
      </c>
      <c r="H66">
        <f t="shared" si="0"/>
        <v>20000</v>
      </c>
    </row>
    <row r="67" spans="1:8" x14ac:dyDescent="0.25">
      <c r="A67" s="3" t="s">
        <v>216</v>
      </c>
      <c r="B67" s="12">
        <v>20000</v>
      </c>
      <c r="H67">
        <f t="shared" si="0"/>
        <v>20000</v>
      </c>
    </row>
    <row r="68" spans="1:8" x14ac:dyDescent="0.25">
      <c r="A68" s="3" t="s">
        <v>217</v>
      </c>
      <c r="B68" s="12">
        <v>22000</v>
      </c>
      <c r="H68">
        <f t="shared" si="0"/>
        <v>22000</v>
      </c>
    </row>
    <row r="69" spans="1:8" x14ac:dyDescent="0.25">
      <c r="A69" s="3" t="s">
        <v>218</v>
      </c>
      <c r="B69" s="12">
        <v>7500</v>
      </c>
      <c r="H69">
        <f t="shared" ref="H69:H132" si="1">B69</f>
        <v>7500</v>
      </c>
    </row>
    <row r="70" spans="1:8" x14ac:dyDescent="0.25">
      <c r="A70" s="3" t="s">
        <v>219</v>
      </c>
      <c r="B70" s="12">
        <v>10000</v>
      </c>
      <c r="H70">
        <f t="shared" si="1"/>
        <v>10000</v>
      </c>
    </row>
    <row r="71" spans="1:8" x14ac:dyDescent="0.25">
      <c r="A71" s="3" t="s">
        <v>220</v>
      </c>
      <c r="B71" s="12">
        <v>50000</v>
      </c>
      <c r="H71">
        <f t="shared" si="1"/>
        <v>50000</v>
      </c>
    </row>
    <row r="72" spans="1:8" x14ac:dyDescent="0.25">
      <c r="A72" s="3" t="s">
        <v>221</v>
      </c>
      <c r="B72" s="12">
        <v>10000</v>
      </c>
      <c r="H72">
        <f t="shared" si="1"/>
        <v>10000</v>
      </c>
    </row>
    <row r="73" spans="1:8" x14ac:dyDescent="0.25">
      <c r="A73" s="3" t="s">
        <v>222</v>
      </c>
      <c r="B73" s="12">
        <v>7500</v>
      </c>
      <c r="H73">
        <f t="shared" si="1"/>
        <v>7500</v>
      </c>
    </row>
    <row r="74" spans="1:8" x14ac:dyDescent="0.25">
      <c r="A74" s="3" t="s">
        <v>223</v>
      </c>
      <c r="B74" s="12">
        <v>25000</v>
      </c>
      <c r="H74">
        <f t="shared" si="1"/>
        <v>25000</v>
      </c>
    </row>
    <row r="75" spans="1:8" x14ac:dyDescent="0.25">
      <c r="A75" s="3" t="s">
        <v>224</v>
      </c>
      <c r="B75" s="12">
        <v>20000</v>
      </c>
      <c r="H75">
        <f t="shared" si="1"/>
        <v>20000</v>
      </c>
    </row>
    <row r="76" spans="1:8" x14ac:dyDescent="0.25">
      <c r="A76" s="3" t="s">
        <v>225</v>
      </c>
      <c r="B76" s="12">
        <v>30000</v>
      </c>
      <c r="H76">
        <f t="shared" si="1"/>
        <v>30000</v>
      </c>
    </row>
    <row r="77" spans="1:8" x14ac:dyDescent="0.25">
      <c r="A77" s="3" t="s">
        <v>226</v>
      </c>
      <c r="B77" s="12">
        <v>35000</v>
      </c>
      <c r="H77">
        <f t="shared" si="1"/>
        <v>35000</v>
      </c>
    </row>
    <row r="78" spans="1:8" x14ac:dyDescent="0.25">
      <c r="A78" s="3" t="s">
        <v>227</v>
      </c>
      <c r="B78" s="12">
        <v>20000</v>
      </c>
      <c r="H78">
        <f t="shared" si="1"/>
        <v>20000</v>
      </c>
    </row>
    <row r="79" spans="1:8" x14ac:dyDescent="0.25">
      <c r="A79" s="3" t="s">
        <v>228</v>
      </c>
      <c r="B79" s="12">
        <v>15000</v>
      </c>
      <c r="H79">
        <f t="shared" si="1"/>
        <v>15000</v>
      </c>
    </row>
    <row r="80" spans="1:8" x14ac:dyDescent="0.25">
      <c r="A80" s="3" t="s">
        <v>229</v>
      </c>
      <c r="B80" s="12">
        <v>7500</v>
      </c>
      <c r="H80">
        <f t="shared" si="1"/>
        <v>7500</v>
      </c>
    </row>
    <row r="81" spans="1:8" x14ac:dyDescent="0.25">
      <c r="A81" s="3" t="s">
        <v>230</v>
      </c>
      <c r="B81" s="12">
        <v>20000</v>
      </c>
      <c r="H81">
        <f t="shared" si="1"/>
        <v>20000</v>
      </c>
    </row>
    <row r="82" spans="1:8" x14ac:dyDescent="0.25">
      <c r="A82" s="3" t="s">
        <v>231</v>
      </c>
      <c r="B82" s="12">
        <v>20000</v>
      </c>
      <c r="H82">
        <f t="shared" si="1"/>
        <v>20000</v>
      </c>
    </row>
    <row r="83" spans="1:8" x14ac:dyDescent="0.25">
      <c r="A83" s="3" t="s">
        <v>232</v>
      </c>
      <c r="B83" s="12">
        <v>15000</v>
      </c>
      <c r="H83">
        <f t="shared" si="1"/>
        <v>15000</v>
      </c>
    </row>
    <row r="84" spans="1:8" x14ac:dyDescent="0.25">
      <c r="A84" s="3" t="s">
        <v>233</v>
      </c>
      <c r="B84" s="12">
        <v>40000</v>
      </c>
      <c r="H84">
        <f t="shared" si="1"/>
        <v>40000</v>
      </c>
    </row>
    <row r="85" spans="1:8" x14ac:dyDescent="0.25">
      <c r="A85" s="3" t="s">
        <v>234</v>
      </c>
      <c r="B85" s="12">
        <v>7500</v>
      </c>
      <c r="H85">
        <f t="shared" si="1"/>
        <v>7500</v>
      </c>
    </row>
    <row r="86" spans="1:8" x14ac:dyDescent="0.25">
      <c r="A86" s="3" t="s">
        <v>235</v>
      </c>
      <c r="B86" s="12">
        <v>12000</v>
      </c>
      <c r="H86">
        <f t="shared" si="1"/>
        <v>12000</v>
      </c>
    </row>
    <row r="87" spans="1:8" x14ac:dyDescent="0.25">
      <c r="A87" s="3" t="s">
        <v>236</v>
      </c>
      <c r="B87" s="12">
        <v>10000</v>
      </c>
      <c r="H87">
        <f t="shared" si="1"/>
        <v>10000</v>
      </c>
    </row>
    <row r="88" spans="1:8" x14ac:dyDescent="0.25">
      <c r="A88" s="3" t="s">
        <v>237</v>
      </c>
      <c r="B88" s="12">
        <v>15000</v>
      </c>
      <c r="H88">
        <f t="shared" si="1"/>
        <v>15000</v>
      </c>
    </row>
    <row r="89" spans="1:8" x14ac:dyDescent="0.25">
      <c r="A89" s="3" t="s">
        <v>238</v>
      </c>
      <c r="B89" s="12">
        <v>5000</v>
      </c>
      <c r="H89">
        <f t="shared" si="1"/>
        <v>5000</v>
      </c>
    </row>
    <row r="90" spans="1:8" x14ac:dyDescent="0.25">
      <c r="A90" s="3" t="s">
        <v>239</v>
      </c>
      <c r="B90" s="12">
        <v>15000</v>
      </c>
      <c r="H90">
        <f t="shared" si="1"/>
        <v>15000</v>
      </c>
    </row>
    <row r="91" spans="1:8" x14ac:dyDescent="0.25">
      <c r="A91" s="3" t="s">
        <v>240</v>
      </c>
      <c r="B91" s="12">
        <v>5000</v>
      </c>
      <c r="H91">
        <f t="shared" si="1"/>
        <v>5000</v>
      </c>
    </row>
    <row r="92" spans="1:8" x14ac:dyDescent="0.25">
      <c r="A92" s="3" t="s">
        <v>241</v>
      </c>
      <c r="B92" s="12">
        <v>15000</v>
      </c>
      <c r="H92">
        <f t="shared" si="1"/>
        <v>15000</v>
      </c>
    </row>
    <row r="93" spans="1:8" x14ac:dyDescent="0.25">
      <c r="A93" s="3" t="s">
        <v>242</v>
      </c>
      <c r="B93" s="12">
        <v>10000</v>
      </c>
      <c r="H93">
        <f t="shared" si="1"/>
        <v>10000</v>
      </c>
    </row>
    <row r="94" spans="1:8" x14ac:dyDescent="0.25">
      <c r="A94" s="3" t="s">
        <v>243</v>
      </c>
      <c r="B94" s="12">
        <v>5000</v>
      </c>
      <c r="H94">
        <f t="shared" si="1"/>
        <v>5000</v>
      </c>
    </row>
    <row r="95" spans="1:8" x14ac:dyDescent="0.25">
      <c r="A95" s="3" t="s">
        <v>244</v>
      </c>
      <c r="B95" s="12">
        <v>15000</v>
      </c>
      <c r="H95">
        <f t="shared" si="1"/>
        <v>15000</v>
      </c>
    </row>
    <row r="96" spans="1:8" x14ac:dyDescent="0.25">
      <c r="A96" s="3" t="s">
        <v>245</v>
      </c>
      <c r="B96" s="12">
        <v>20000</v>
      </c>
      <c r="H96">
        <f t="shared" si="1"/>
        <v>20000</v>
      </c>
    </row>
    <row r="97" spans="1:8" x14ac:dyDescent="0.25">
      <c r="A97" s="3" t="s">
        <v>246</v>
      </c>
      <c r="B97" s="12">
        <v>10000</v>
      </c>
      <c r="H97">
        <f t="shared" si="1"/>
        <v>10000</v>
      </c>
    </row>
    <row r="98" spans="1:8" x14ac:dyDescent="0.25">
      <c r="A98" s="3" t="s">
        <v>247</v>
      </c>
      <c r="B98" s="12">
        <v>7500</v>
      </c>
      <c r="H98">
        <f t="shared" si="1"/>
        <v>7500</v>
      </c>
    </row>
    <row r="99" spans="1:8" x14ac:dyDescent="0.25">
      <c r="A99" s="3" t="s">
        <v>248</v>
      </c>
      <c r="B99" s="12">
        <v>35000</v>
      </c>
      <c r="H99">
        <f t="shared" si="1"/>
        <v>35000</v>
      </c>
    </row>
    <row r="100" spans="1:8" x14ac:dyDescent="0.25">
      <c r="A100" s="3" t="s">
        <v>249</v>
      </c>
      <c r="B100" s="12">
        <v>5000</v>
      </c>
      <c r="H100">
        <f t="shared" si="1"/>
        <v>5000</v>
      </c>
    </row>
    <row r="101" spans="1:8" x14ac:dyDescent="0.25">
      <c r="A101" s="3" t="s">
        <v>250</v>
      </c>
      <c r="B101" s="12">
        <v>10000</v>
      </c>
      <c r="H101">
        <f t="shared" si="1"/>
        <v>10000</v>
      </c>
    </row>
    <row r="102" spans="1:8" x14ac:dyDescent="0.25">
      <c r="A102" s="3" t="s">
        <v>251</v>
      </c>
      <c r="B102" s="12">
        <v>50000</v>
      </c>
      <c r="H102">
        <f t="shared" si="1"/>
        <v>50000</v>
      </c>
    </row>
    <row r="103" spans="1:8" x14ac:dyDescent="0.25">
      <c r="A103" s="3" t="s">
        <v>252</v>
      </c>
      <c r="B103" s="12">
        <v>20000</v>
      </c>
      <c r="H103">
        <f t="shared" si="1"/>
        <v>20000</v>
      </c>
    </row>
    <row r="104" spans="1:8" x14ac:dyDescent="0.25">
      <c r="A104" s="3" t="s">
        <v>253</v>
      </c>
      <c r="B104" s="12">
        <v>20000</v>
      </c>
      <c r="H104">
        <f t="shared" si="1"/>
        <v>20000</v>
      </c>
    </row>
    <row r="105" spans="1:8" x14ac:dyDescent="0.25">
      <c r="A105" s="3" t="s">
        <v>254</v>
      </c>
      <c r="B105" s="12">
        <v>10000</v>
      </c>
      <c r="H105">
        <f t="shared" si="1"/>
        <v>10000</v>
      </c>
    </row>
    <row r="106" spans="1:8" x14ac:dyDescent="0.25">
      <c r="A106" s="3" t="s">
        <v>255</v>
      </c>
      <c r="B106" s="12">
        <v>10000</v>
      </c>
      <c r="H106">
        <f t="shared" si="1"/>
        <v>10000</v>
      </c>
    </row>
    <row r="107" spans="1:8" x14ac:dyDescent="0.25">
      <c r="A107" s="3" t="s">
        <v>256</v>
      </c>
      <c r="B107" s="12">
        <v>15000</v>
      </c>
      <c r="H107">
        <f t="shared" si="1"/>
        <v>15000</v>
      </c>
    </row>
    <row r="108" spans="1:8" x14ac:dyDescent="0.25">
      <c r="A108" s="3" t="s">
        <v>257</v>
      </c>
      <c r="B108" s="12">
        <v>30000</v>
      </c>
      <c r="H108">
        <f t="shared" si="1"/>
        <v>30000</v>
      </c>
    </row>
    <row r="109" spans="1:8" x14ac:dyDescent="0.25">
      <c r="A109" s="3" t="s">
        <v>258</v>
      </c>
      <c r="B109" s="12">
        <v>10000</v>
      </c>
      <c r="H109">
        <f t="shared" si="1"/>
        <v>10000</v>
      </c>
    </row>
    <row r="110" spans="1:8" x14ac:dyDescent="0.25">
      <c r="A110" s="3" t="s">
        <v>259</v>
      </c>
      <c r="B110" s="12">
        <v>10000</v>
      </c>
      <c r="H110">
        <f t="shared" si="1"/>
        <v>10000</v>
      </c>
    </row>
    <row r="111" spans="1:8" x14ac:dyDescent="0.25">
      <c r="A111" s="3" t="s">
        <v>260</v>
      </c>
      <c r="B111" s="12">
        <v>5000</v>
      </c>
      <c r="H111">
        <f t="shared" si="1"/>
        <v>5000</v>
      </c>
    </row>
    <row r="112" spans="1:8" x14ac:dyDescent="0.25">
      <c r="A112" s="3" t="s">
        <v>261</v>
      </c>
      <c r="B112" s="12">
        <v>15000</v>
      </c>
      <c r="H112">
        <f t="shared" si="1"/>
        <v>15000</v>
      </c>
    </row>
    <row r="113" spans="1:8" x14ac:dyDescent="0.25">
      <c r="A113" s="3" t="s">
        <v>262</v>
      </c>
      <c r="B113" s="12">
        <v>10000</v>
      </c>
      <c r="H113">
        <f t="shared" si="1"/>
        <v>10000</v>
      </c>
    </row>
    <row r="114" spans="1:8" x14ac:dyDescent="0.25">
      <c r="A114" s="3" t="s">
        <v>263</v>
      </c>
      <c r="B114" s="12">
        <v>10000</v>
      </c>
      <c r="H114">
        <f t="shared" si="1"/>
        <v>10000</v>
      </c>
    </row>
    <row r="115" spans="1:8" x14ac:dyDescent="0.25">
      <c r="A115" s="3" t="s">
        <v>264</v>
      </c>
      <c r="B115" s="12">
        <v>5000</v>
      </c>
      <c r="H115">
        <f t="shared" si="1"/>
        <v>5000</v>
      </c>
    </row>
    <row r="116" spans="1:8" x14ac:dyDescent="0.25">
      <c r="A116" s="3" t="s">
        <v>265</v>
      </c>
      <c r="B116" s="12">
        <v>10000</v>
      </c>
      <c r="H116">
        <f t="shared" si="1"/>
        <v>10000</v>
      </c>
    </row>
    <row r="117" spans="1:8" x14ac:dyDescent="0.25">
      <c r="A117" s="3" t="s">
        <v>266</v>
      </c>
      <c r="B117" s="12">
        <v>40000</v>
      </c>
      <c r="H117">
        <f t="shared" si="1"/>
        <v>40000</v>
      </c>
    </row>
    <row r="118" spans="1:8" x14ac:dyDescent="0.25">
      <c r="A118" s="3" t="s">
        <v>267</v>
      </c>
      <c r="B118" s="12">
        <v>15000</v>
      </c>
      <c r="H118">
        <f t="shared" si="1"/>
        <v>15000</v>
      </c>
    </row>
    <row r="119" spans="1:8" x14ac:dyDescent="0.25">
      <c r="A119" s="3" t="s">
        <v>268</v>
      </c>
      <c r="B119" s="12">
        <v>35000</v>
      </c>
      <c r="H119">
        <f t="shared" si="1"/>
        <v>35000</v>
      </c>
    </row>
    <row r="120" spans="1:8" x14ac:dyDescent="0.25">
      <c r="A120" s="3" t="s">
        <v>269</v>
      </c>
      <c r="B120" s="12">
        <v>60000</v>
      </c>
      <c r="H120">
        <f t="shared" si="1"/>
        <v>60000</v>
      </c>
    </row>
    <row r="121" spans="1:8" x14ac:dyDescent="0.25">
      <c r="A121" s="3" t="s">
        <v>270</v>
      </c>
      <c r="B121" s="12">
        <v>10000</v>
      </c>
      <c r="H121">
        <f t="shared" si="1"/>
        <v>10000</v>
      </c>
    </row>
    <row r="122" spans="1:8" x14ac:dyDescent="0.25">
      <c r="A122" s="3" t="s">
        <v>271</v>
      </c>
      <c r="B122" s="12">
        <v>10000</v>
      </c>
      <c r="H122">
        <f t="shared" si="1"/>
        <v>10000</v>
      </c>
    </row>
    <row r="123" spans="1:8" x14ac:dyDescent="0.25">
      <c r="A123" s="3" t="s">
        <v>272</v>
      </c>
      <c r="B123" s="12">
        <v>20000</v>
      </c>
      <c r="H123">
        <f t="shared" si="1"/>
        <v>20000</v>
      </c>
    </row>
    <row r="124" spans="1:8" x14ac:dyDescent="0.25">
      <c r="A124" s="3" t="s">
        <v>273</v>
      </c>
      <c r="B124" s="12">
        <v>25000</v>
      </c>
      <c r="H124">
        <f t="shared" si="1"/>
        <v>25000</v>
      </c>
    </row>
    <row r="125" spans="1:8" x14ac:dyDescent="0.25">
      <c r="A125" s="3" t="s">
        <v>274</v>
      </c>
      <c r="B125" s="12">
        <v>20000</v>
      </c>
      <c r="H125">
        <f t="shared" si="1"/>
        <v>20000</v>
      </c>
    </row>
    <row r="126" spans="1:8" x14ac:dyDescent="0.25">
      <c r="A126" s="3" t="s">
        <v>275</v>
      </c>
      <c r="B126" s="12">
        <v>20000</v>
      </c>
      <c r="H126">
        <f t="shared" si="1"/>
        <v>20000</v>
      </c>
    </row>
    <row r="127" spans="1:8" x14ac:dyDescent="0.25">
      <c r="A127" s="3" t="s">
        <v>276</v>
      </c>
      <c r="B127" s="12">
        <v>7500</v>
      </c>
      <c r="H127">
        <f t="shared" si="1"/>
        <v>7500</v>
      </c>
    </row>
    <row r="128" spans="1:8" x14ac:dyDescent="0.25">
      <c r="A128" s="3" t="s">
        <v>277</v>
      </c>
      <c r="B128" s="12">
        <v>15000</v>
      </c>
      <c r="H128">
        <f t="shared" si="1"/>
        <v>15000</v>
      </c>
    </row>
    <row r="129" spans="1:8" x14ac:dyDescent="0.25">
      <c r="A129" s="3" t="s">
        <v>278</v>
      </c>
      <c r="B129" s="12">
        <v>10000</v>
      </c>
      <c r="H129">
        <f t="shared" si="1"/>
        <v>10000</v>
      </c>
    </row>
    <row r="130" spans="1:8" x14ac:dyDescent="0.25">
      <c r="A130" s="3" t="s">
        <v>279</v>
      </c>
      <c r="B130" s="12">
        <v>50000</v>
      </c>
      <c r="H130">
        <f t="shared" si="1"/>
        <v>50000</v>
      </c>
    </row>
    <row r="131" spans="1:8" x14ac:dyDescent="0.25">
      <c r="A131" s="3" t="s">
        <v>280</v>
      </c>
      <c r="B131" s="12">
        <v>5000</v>
      </c>
      <c r="H131">
        <f t="shared" si="1"/>
        <v>5000</v>
      </c>
    </row>
    <row r="132" spans="1:8" x14ac:dyDescent="0.25">
      <c r="A132" s="3" t="s">
        <v>281</v>
      </c>
      <c r="B132" s="12">
        <v>40000</v>
      </c>
      <c r="H132">
        <f t="shared" si="1"/>
        <v>40000</v>
      </c>
    </row>
    <row r="133" spans="1:8" x14ac:dyDescent="0.25">
      <c r="A133" s="3" t="s">
        <v>282</v>
      </c>
      <c r="B133" s="12">
        <v>5000</v>
      </c>
      <c r="H133">
        <f t="shared" ref="H133:H193" si="2">B133</f>
        <v>5000</v>
      </c>
    </row>
    <row r="134" spans="1:8" x14ac:dyDescent="0.25">
      <c r="A134" s="3" t="s">
        <v>283</v>
      </c>
      <c r="B134" s="12">
        <v>7500</v>
      </c>
      <c r="H134">
        <f t="shared" si="2"/>
        <v>7500</v>
      </c>
    </row>
    <row r="135" spans="1:8" x14ac:dyDescent="0.25">
      <c r="A135" s="3" t="s">
        <v>284</v>
      </c>
      <c r="B135" s="12">
        <v>15000</v>
      </c>
      <c r="H135">
        <f t="shared" si="2"/>
        <v>15000</v>
      </c>
    </row>
    <row r="136" spans="1:8" x14ac:dyDescent="0.25">
      <c r="A136" s="3" t="s">
        <v>285</v>
      </c>
      <c r="B136" s="12">
        <v>30000</v>
      </c>
      <c r="H136">
        <f t="shared" si="2"/>
        <v>30000</v>
      </c>
    </row>
    <row r="137" spans="1:8" x14ac:dyDescent="0.25">
      <c r="A137" s="3" t="s">
        <v>286</v>
      </c>
      <c r="B137" s="12">
        <v>10000</v>
      </c>
      <c r="H137">
        <f t="shared" si="2"/>
        <v>10000</v>
      </c>
    </row>
    <row r="138" spans="1:8" x14ac:dyDescent="0.25">
      <c r="A138" s="3" t="s">
        <v>287</v>
      </c>
      <c r="B138" s="12">
        <v>20000</v>
      </c>
      <c r="H138">
        <f t="shared" si="2"/>
        <v>20000</v>
      </c>
    </row>
    <row r="139" spans="1:8" x14ac:dyDescent="0.25">
      <c r="A139" s="3" t="s">
        <v>288</v>
      </c>
      <c r="B139" s="12">
        <v>10000</v>
      </c>
      <c r="H139">
        <f t="shared" si="2"/>
        <v>10000</v>
      </c>
    </row>
    <row r="140" spans="1:8" x14ac:dyDescent="0.25">
      <c r="A140" s="3" t="s">
        <v>289</v>
      </c>
      <c r="B140" s="12">
        <v>22000</v>
      </c>
      <c r="H140">
        <f t="shared" si="2"/>
        <v>22000</v>
      </c>
    </row>
    <row r="141" spans="1:8" x14ac:dyDescent="0.25">
      <c r="A141" s="3" t="s">
        <v>290</v>
      </c>
      <c r="B141" s="12">
        <v>20000</v>
      </c>
      <c r="H141">
        <f t="shared" si="2"/>
        <v>20000</v>
      </c>
    </row>
    <row r="142" spans="1:8" x14ac:dyDescent="0.25">
      <c r="A142" s="3" t="s">
        <v>291</v>
      </c>
      <c r="B142" s="12">
        <v>20000</v>
      </c>
      <c r="H142">
        <f t="shared" si="2"/>
        <v>20000</v>
      </c>
    </row>
    <row r="143" spans="1:8" x14ac:dyDescent="0.25">
      <c r="A143" s="3" t="s">
        <v>292</v>
      </c>
      <c r="B143" s="12">
        <v>15000</v>
      </c>
      <c r="H143">
        <f t="shared" si="2"/>
        <v>15000</v>
      </c>
    </row>
    <row r="144" spans="1:8" x14ac:dyDescent="0.25">
      <c r="A144" s="3" t="s">
        <v>293</v>
      </c>
      <c r="B144" s="12">
        <v>10000</v>
      </c>
      <c r="H144">
        <f t="shared" si="2"/>
        <v>10000</v>
      </c>
    </row>
    <row r="145" spans="1:8" x14ac:dyDescent="0.25">
      <c r="A145" s="3" t="s">
        <v>294</v>
      </c>
      <c r="B145" s="12">
        <v>20000</v>
      </c>
      <c r="H145">
        <f t="shared" si="2"/>
        <v>20000</v>
      </c>
    </row>
    <row r="146" spans="1:8" x14ac:dyDescent="0.25">
      <c r="A146" s="3" t="s">
        <v>295</v>
      </c>
      <c r="B146" s="12">
        <v>5000</v>
      </c>
      <c r="H146">
        <f t="shared" si="2"/>
        <v>5000</v>
      </c>
    </row>
    <row r="147" spans="1:8" x14ac:dyDescent="0.25">
      <c r="A147" s="3" t="s">
        <v>296</v>
      </c>
      <c r="B147" s="12">
        <v>30000</v>
      </c>
      <c r="H147">
        <f t="shared" si="2"/>
        <v>30000</v>
      </c>
    </row>
    <row r="148" spans="1:8" x14ac:dyDescent="0.25">
      <c r="A148" s="3" t="s">
        <v>297</v>
      </c>
      <c r="B148" s="12">
        <v>15000</v>
      </c>
      <c r="H148">
        <f t="shared" si="2"/>
        <v>15000</v>
      </c>
    </row>
    <row r="149" spans="1:8" x14ac:dyDescent="0.25">
      <c r="A149" s="3" t="s">
        <v>298</v>
      </c>
      <c r="B149" s="12">
        <v>30000</v>
      </c>
      <c r="H149">
        <f t="shared" si="2"/>
        <v>30000</v>
      </c>
    </row>
    <row r="150" spans="1:8" x14ac:dyDescent="0.25">
      <c r="A150" s="3" t="s">
        <v>299</v>
      </c>
      <c r="B150" s="12">
        <v>15000</v>
      </c>
      <c r="H150">
        <f t="shared" si="2"/>
        <v>15000</v>
      </c>
    </row>
    <row r="151" spans="1:8" x14ac:dyDescent="0.25">
      <c r="A151" s="3" t="s">
        <v>300</v>
      </c>
      <c r="B151" s="12">
        <v>40000</v>
      </c>
      <c r="H151">
        <f t="shared" si="2"/>
        <v>40000</v>
      </c>
    </row>
    <row r="152" spans="1:8" x14ac:dyDescent="0.25">
      <c r="A152" s="3" t="s">
        <v>301</v>
      </c>
      <c r="B152" s="12">
        <v>15000</v>
      </c>
      <c r="H152">
        <f t="shared" si="2"/>
        <v>15000</v>
      </c>
    </row>
    <row r="153" spans="1:8" x14ac:dyDescent="0.25">
      <c r="A153" s="3" t="s">
        <v>302</v>
      </c>
      <c r="B153" s="12">
        <v>20000</v>
      </c>
      <c r="H153">
        <f t="shared" si="2"/>
        <v>20000</v>
      </c>
    </row>
    <row r="154" spans="1:8" x14ac:dyDescent="0.25">
      <c r="A154" s="3" t="s">
        <v>303</v>
      </c>
      <c r="B154" s="12">
        <v>7500</v>
      </c>
      <c r="H154">
        <f t="shared" si="2"/>
        <v>7500</v>
      </c>
    </row>
    <row r="155" spans="1:8" x14ac:dyDescent="0.25">
      <c r="A155" s="3" t="s">
        <v>304</v>
      </c>
      <c r="B155" s="12">
        <v>35000</v>
      </c>
      <c r="H155">
        <f t="shared" si="2"/>
        <v>35000</v>
      </c>
    </row>
    <row r="156" spans="1:8" x14ac:dyDescent="0.25">
      <c r="A156" s="3" t="s">
        <v>305</v>
      </c>
      <c r="B156" s="12">
        <v>15000</v>
      </c>
      <c r="H156">
        <f t="shared" si="2"/>
        <v>15000</v>
      </c>
    </row>
    <row r="157" spans="1:8" x14ac:dyDescent="0.25">
      <c r="A157" s="3" t="s">
        <v>306</v>
      </c>
      <c r="B157" s="12">
        <v>15000</v>
      </c>
      <c r="H157">
        <f t="shared" si="2"/>
        <v>15000</v>
      </c>
    </row>
    <row r="158" spans="1:8" x14ac:dyDescent="0.25">
      <c r="A158" s="3" t="s">
        <v>307</v>
      </c>
      <c r="B158" s="12">
        <v>20000</v>
      </c>
      <c r="H158">
        <f t="shared" si="2"/>
        <v>20000</v>
      </c>
    </row>
    <row r="159" spans="1:8" x14ac:dyDescent="0.25">
      <c r="A159" s="3" t="s">
        <v>308</v>
      </c>
      <c r="B159" s="12">
        <v>20000</v>
      </c>
      <c r="H159">
        <f t="shared" si="2"/>
        <v>20000</v>
      </c>
    </row>
    <row r="160" spans="1:8" x14ac:dyDescent="0.25">
      <c r="A160" s="3" t="s">
        <v>309</v>
      </c>
      <c r="B160" s="12">
        <v>50000</v>
      </c>
      <c r="H160">
        <f t="shared" si="2"/>
        <v>50000</v>
      </c>
    </row>
    <row r="161" spans="1:8" x14ac:dyDescent="0.25">
      <c r="A161" s="3" t="s">
        <v>310</v>
      </c>
      <c r="B161" s="12">
        <v>15000</v>
      </c>
      <c r="H161">
        <f t="shared" si="2"/>
        <v>15000</v>
      </c>
    </row>
    <row r="162" spans="1:8" x14ac:dyDescent="0.25">
      <c r="A162" s="3" t="s">
        <v>311</v>
      </c>
      <c r="B162" s="12">
        <v>7500</v>
      </c>
      <c r="H162">
        <f t="shared" si="2"/>
        <v>7500</v>
      </c>
    </row>
    <row r="163" spans="1:8" x14ac:dyDescent="0.25">
      <c r="A163" s="3" t="s">
        <v>312</v>
      </c>
      <c r="B163" s="12">
        <v>25000</v>
      </c>
      <c r="H163">
        <f t="shared" si="2"/>
        <v>25000</v>
      </c>
    </row>
    <row r="164" spans="1:8" x14ac:dyDescent="0.25">
      <c r="A164" s="3" t="s">
        <v>313</v>
      </c>
      <c r="B164" s="12">
        <v>20000</v>
      </c>
      <c r="H164">
        <f t="shared" si="2"/>
        <v>20000</v>
      </c>
    </row>
    <row r="165" spans="1:8" x14ac:dyDescent="0.25">
      <c r="A165" s="3" t="s">
        <v>314</v>
      </c>
      <c r="B165" s="12">
        <v>50000</v>
      </c>
      <c r="H165">
        <f t="shared" si="2"/>
        <v>50000</v>
      </c>
    </row>
    <row r="166" spans="1:8" x14ac:dyDescent="0.25">
      <c r="A166" s="3" t="s">
        <v>315</v>
      </c>
      <c r="B166" s="12">
        <v>20000</v>
      </c>
      <c r="H166">
        <f t="shared" si="2"/>
        <v>20000</v>
      </c>
    </row>
    <row r="167" spans="1:8" x14ac:dyDescent="0.25">
      <c r="A167" s="3" t="s">
        <v>316</v>
      </c>
      <c r="B167" s="12">
        <v>50000</v>
      </c>
      <c r="H167">
        <f t="shared" si="2"/>
        <v>50000</v>
      </c>
    </row>
    <row r="168" spans="1:8" x14ac:dyDescent="0.25">
      <c r="A168" s="3" t="s">
        <v>317</v>
      </c>
      <c r="B168" s="12">
        <v>50000</v>
      </c>
      <c r="H168">
        <f t="shared" si="2"/>
        <v>50000</v>
      </c>
    </row>
    <row r="169" spans="1:8" x14ac:dyDescent="0.25">
      <c r="A169" s="3" t="s">
        <v>318</v>
      </c>
      <c r="B169" s="12">
        <v>20000</v>
      </c>
      <c r="H169">
        <f t="shared" si="2"/>
        <v>20000</v>
      </c>
    </row>
    <row r="170" spans="1:8" x14ac:dyDescent="0.25">
      <c r="A170" s="3" t="s">
        <v>319</v>
      </c>
      <c r="B170" s="12">
        <v>10000</v>
      </c>
      <c r="H170">
        <f t="shared" si="2"/>
        <v>10000</v>
      </c>
    </row>
    <row r="171" spans="1:8" x14ac:dyDescent="0.25">
      <c r="A171" s="3" t="s">
        <v>320</v>
      </c>
      <c r="B171" s="12">
        <v>25000</v>
      </c>
      <c r="H171">
        <f t="shared" si="2"/>
        <v>25000</v>
      </c>
    </row>
    <row r="172" spans="1:8" x14ac:dyDescent="0.25">
      <c r="A172" s="3" t="s">
        <v>321</v>
      </c>
      <c r="B172" s="12">
        <v>20000</v>
      </c>
      <c r="H172">
        <f t="shared" si="2"/>
        <v>20000</v>
      </c>
    </row>
    <row r="173" spans="1:8" x14ac:dyDescent="0.25">
      <c r="A173" s="3" t="s">
        <v>322</v>
      </c>
      <c r="B173" s="12">
        <v>7500</v>
      </c>
      <c r="H173">
        <f t="shared" si="2"/>
        <v>7500</v>
      </c>
    </row>
    <row r="174" spans="1:8" x14ac:dyDescent="0.25">
      <c r="A174" s="3" t="s">
        <v>323</v>
      </c>
      <c r="B174" s="12">
        <v>10000</v>
      </c>
      <c r="H174">
        <f t="shared" si="2"/>
        <v>10000</v>
      </c>
    </row>
    <row r="175" spans="1:8" x14ac:dyDescent="0.25">
      <c r="A175" s="3" t="s">
        <v>324</v>
      </c>
      <c r="B175" s="12">
        <v>40000</v>
      </c>
      <c r="H175">
        <f t="shared" si="2"/>
        <v>40000</v>
      </c>
    </row>
    <row r="176" spans="1:8" x14ac:dyDescent="0.25">
      <c r="A176" s="3" t="s">
        <v>325</v>
      </c>
      <c r="B176" s="12">
        <v>25000</v>
      </c>
      <c r="H176">
        <f t="shared" si="2"/>
        <v>25000</v>
      </c>
    </row>
    <row r="177" spans="1:8" x14ac:dyDescent="0.25">
      <c r="A177" s="3" t="s">
        <v>326</v>
      </c>
      <c r="B177" s="12">
        <v>15000</v>
      </c>
      <c r="H177">
        <f t="shared" si="2"/>
        <v>15000</v>
      </c>
    </row>
    <row r="178" spans="1:8" x14ac:dyDescent="0.25">
      <c r="A178" s="3" t="s">
        <v>327</v>
      </c>
      <c r="B178" s="12">
        <v>60000</v>
      </c>
      <c r="H178">
        <f t="shared" si="2"/>
        <v>60000</v>
      </c>
    </row>
    <row r="179" spans="1:8" x14ac:dyDescent="0.25">
      <c r="A179" s="3" t="s">
        <v>328</v>
      </c>
      <c r="B179" s="12">
        <v>35000</v>
      </c>
      <c r="H179">
        <f t="shared" si="2"/>
        <v>35000</v>
      </c>
    </row>
    <row r="180" spans="1:8" x14ac:dyDescent="0.25">
      <c r="A180" s="3" t="s">
        <v>329</v>
      </c>
      <c r="B180" s="12">
        <v>10000</v>
      </c>
      <c r="H180">
        <f t="shared" si="2"/>
        <v>10000</v>
      </c>
    </row>
    <row r="181" spans="1:8" x14ac:dyDescent="0.25">
      <c r="A181" s="3" t="s">
        <v>330</v>
      </c>
      <c r="B181" s="12">
        <v>10000</v>
      </c>
      <c r="H181">
        <f t="shared" si="2"/>
        <v>10000</v>
      </c>
    </row>
    <row r="182" spans="1:8" x14ac:dyDescent="0.25">
      <c r="A182" s="3" t="s">
        <v>331</v>
      </c>
      <c r="B182" s="12">
        <v>25000</v>
      </c>
      <c r="H182">
        <f t="shared" si="2"/>
        <v>25000</v>
      </c>
    </row>
    <row r="183" spans="1:8" x14ac:dyDescent="0.25">
      <c r="A183" s="3" t="s">
        <v>332</v>
      </c>
      <c r="B183" s="12">
        <v>15000</v>
      </c>
      <c r="H183">
        <f t="shared" si="2"/>
        <v>15000</v>
      </c>
    </row>
    <row r="184" spans="1:8" x14ac:dyDescent="0.25">
      <c r="A184" s="3" t="s">
        <v>333</v>
      </c>
      <c r="B184" s="12">
        <v>60000</v>
      </c>
      <c r="H184">
        <f t="shared" si="2"/>
        <v>60000</v>
      </c>
    </row>
    <row r="185" spans="1:8" x14ac:dyDescent="0.25">
      <c r="A185" s="3" t="s">
        <v>334</v>
      </c>
      <c r="B185" s="12">
        <v>15000</v>
      </c>
      <c r="H185">
        <f t="shared" si="2"/>
        <v>15000</v>
      </c>
    </row>
    <row r="186" spans="1:8" x14ac:dyDescent="0.25">
      <c r="A186" s="3" t="s">
        <v>335</v>
      </c>
      <c r="B186" s="12">
        <v>5000</v>
      </c>
      <c r="H186">
        <f t="shared" si="2"/>
        <v>5000</v>
      </c>
    </row>
    <row r="187" spans="1:8" x14ac:dyDescent="0.25">
      <c r="A187" s="3" t="s">
        <v>336</v>
      </c>
      <c r="B187" s="12">
        <v>5000</v>
      </c>
      <c r="H187">
        <f t="shared" si="2"/>
        <v>5000</v>
      </c>
    </row>
    <row r="188" spans="1:8" x14ac:dyDescent="0.25">
      <c r="A188" s="3" t="s">
        <v>337</v>
      </c>
      <c r="B188" s="12">
        <v>25000</v>
      </c>
      <c r="H188">
        <f t="shared" si="2"/>
        <v>25000</v>
      </c>
    </row>
    <row r="189" spans="1:8" x14ac:dyDescent="0.25">
      <c r="A189" s="3" t="s">
        <v>338</v>
      </c>
      <c r="B189" s="12">
        <v>20000</v>
      </c>
      <c r="H189">
        <f t="shared" si="2"/>
        <v>20000</v>
      </c>
    </row>
    <row r="190" spans="1:8" x14ac:dyDescent="0.25">
      <c r="A190" s="3" t="s">
        <v>339</v>
      </c>
      <c r="B190" s="12">
        <v>30000</v>
      </c>
      <c r="H190">
        <f t="shared" si="2"/>
        <v>30000</v>
      </c>
    </row>
    <row r="191" spans="1:8" x14ac:dyDescent="0.25">
      <c r="A191" s="3" t="s">
        <v>340</v>
      </c>
      <c r="B191" s="12">
        <v>30000</v>
      </c>
      <c r="H191">
        <f t="shared" si="2"/>
        <v>30000</v>
      </c>
    </row>
    <row r="192" spans="1:8" x14ac:dyDescent="0.25">
      <c r="A192" s="3" t="s">
        <v>341</v>
      </c>
      <c r="B192" s="12">
        <v>20000</v>
      </c>
      <c r="H192">
        <f t="shared" si="2"/>
        <v>20000</v>
      </c>
    </row>
    <row r="193" spans="1:8" x14ac:dyDescent="0.25">
      <c r="A193" s="3" t="s">
        <v>342</v>
      </c>
      <c r="B193" s="12">
        <v>15000</v>
      </c>
      <c r="H193">
        <f t="shared" si="2"/>
        <v>15000</v>
      </c>
    </row>
    <row r="194" spans="1:8" x14ac:dyDescent="0.25">
      <c r="A194" s="3" t="s">
        <v>13</v>
      </c>
      <c r="B194" s="12">
        <v>3843500</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Props1.xml><?xml version="1.0" encoding="utf-8"?>
<ds:datastoreItem xmlns:ds="http://schemas.openxmlformats.org/officeDocument/2006/customXml" ds:itemID="{0C0A2C50-E6E7-45CB-8310-5BFD7096FA28}">
  <ds:schemaRefs/>
</ds:datastoreItem>
</file>

<file path=customXml/itemProps2.xml><?xml version="1.0" encoding="utf-8"?>
<ds:datastoreItem xmlns:ds="http://schemas.openxmlformats.org/officeDocument/2006/customXml" ds:itemID="{D7280E28-8D24-4224-A23A-4458C24A1401}">
  <ds:schemaRefs/>
</ds:datastoreItem>
</file>

<file path=customXml/itemProps3.xml><?xml version="1.0" encoding="utf-8"?>
<ds:datastoreItem xmlns:ds="http://schemas.openxmlformats.org/officeDocument/2006/customXml" ds:itemID="{C2F71D84-3978-4234-8245-9B0AB639354E}">
  <ds:schemaRefs/>
</ds:datastoreItem>
</file>

<file path=customXml/itemProps4.xml><?xml version="1.0" encoding="utf-8"?>
<ds:datastoreItem xmlns:ds="http://schemas.openxmlformats.org/officeDocument/2006/customXml" ds:itemID="{5CA78343-B4ED-4811-8C2D-09F1E5D77F54}">
  <ds:schemaRefs/>
</ds:datastoreItem>
</file>

<file path=customXml/itemProps5.xml><?xml version="1.0" encoding="utf-8"?>
<ds:datastoreItem xmlns:ds="http://schemas.openxmlformats.org/officeDocument/2006/customXml" ds:itemID="{F1AB6739-6CA8-49F2-920B-CEEA581EF431}">
  <ds:schemaRefs/>
</ds:datastoreItem>
</file>

<file path=customXml/itemProps6.xml><?xml version="1.0" encoding="utf-8"?>
<ds:datastoreItem xmlns:ds="http://schemas.openxmlformats.org/officeDocument/2006/customXml" ds:itemID="{5AB742CC-A9D3-4363-A2A8-9C5440AB478A}">
  <ds:schemaRefs/>
</ds:datastoreItem>
</file>

<file path=customXml/itemProps7.xml><?xml version="1.0" encoding="utf-8"?>
<ds:datastoreItem xmlns:ds="http://schemas.openxmlformats.org/officeDocument/2006/customXml" ds:itemID="{E859DA92-18BC-441B-870C-8BB44B5B7708}">
  <ds:schemaRefs/>
</ds:datastoreItem>
</file>

<file path=customXml/itemProps8.xml><?xml version="1.0" encoding="utf-8"?>
<ds:datastoreItem xmlns:ds="http://schemas.openxmlformats.org/officeDocument/2006/customXml" ds:itemID="{C50D7E7F-5FD0-4207-971A-1700D231D571}">
  <ds:schemaRefs/>
</ds:datastoreItem>
</file>

<file path=customXml/itemProps9.xml><?xml version="1.0" encoding="utf-8"?>
<ds:datastoreItem xmlns:ds="http://schemas.openxmlformats.org/officeDocument/2006/customXml" ds:itemID="{DC9BA23E-2BCD-49B3-86E8-208DE9CC345F}">
  <ds:schemaRefs/>
</ds:datastoreItem>
</file>

<file path=customXml/itemProps10.xml><?xml version="1.0" encoding="utf-8"?>
<ds:datastoreItem xmlns:ds="http://schemas.openxmlformats.org/officeDocument/2006/customXml" ds:itemID="{679DB718-C321-491C-A6EC-8081BB5CCE98}">
  <ds:schemaRefs/>
</ds:datastoreItem>
</file>

<file path=customXml/itemProps11.xml><?xml version="1.0" encoding="utf-8"?>
<ds:datastoreItem xmlns:ds="http://schemas.openxmlformats.org/officeDocument/2006/customXml" ds:itemID="{13DE8AA9-AE63-4EBC-B203-3809F64D79CE}">
  <ds:schemaRefs/>
</ds:datastoreItem>
</file>

<file path=customXml/itemProps12.xml><?xml version="1.0" encoding="utf-8"?>
<ds:datastoreItem xmlns:ds="http://schemas.openxmlformats.org/officeDocument/2006/customXml" ds:itemID="{C3207D03-F997-4036-9B64-FF8B019FEAF0}">
  <ds:schemaRefs/>
</ds:datastoreItem>
</file>

<file path=customXml/itemProps13.xml><?xml version="1.0" encoding="utf-8"?>
<ds:datastoreItem xmlns:ds="http://schemas.openxmlformats.org/officeDocument/2006/customXml" ds:itemID="{82910381-DB7B-4F53-A5F6-1B3E42CA93CB}">
  <ds:schemaRefs/>
</ds:datastoreItem>
</file>

<file path=customXml/itemProps14.xml><?xml version="1.0" encoding="utf-8"?>
<ds:datastoreItem xmlns:ds="http://schemas.openxmlformats.org/officeDocument/2006/customXml" ds:itemID="{DCDDEDB1-5123-470D-9966-3E2EAA820B29}">
  <ds:schemaRefs/>
</ds:datastoreItem>
</file>

<file path=customXml/itemProps15.xml><?xml version="1.0" encoding="utf-8"?>
<ds:datastoreItem xmlns:ds="http://schemas.openxmlformats.org/officeDocument/2006/customXml" ds:itemID="{295DD435-7924-4EC1-8CB7-A546FD80B2E7}">
  <ds:schemaRefs/>
</ds:datastoreItem>
</file>

<file path=customXml/itemProps16.xml><?xml version="1.0" encoding="utf-8"?>
<ds:datastoreItem xmlns:ds="http://schemas.openxmlformats.org/officeDocument/2006/customXml" ds:itemID="{565C44FB-4763-4266-BF0A-4F1EB80DE0F7}">
  <ds:schemaRefs/>
</ds:datastoreItem>
</file>

<file path=customXml/itemProps17.xml><?xml version="1.0" encoding="utf-8"?>
<ds:datastoreItem xmlns:ds="http://schemas.openxmlformats.org/officeDocument/2006/customXml" ds:itemID="{6D1E5CEB-6A83-477A-AB3D-98CEBFCADACC}">
  <ds:schemaRefs/>
</ds:datastoreItem>
</file>

<file path=customXml/itemProps18.xml><?xml version="1.0" encoding="utf-8"?>
<ds:datastoreItem xmlns:ds="http://schemas.openxmlformats.org/officeDocument/2006/customXml" ds:itemID="{BE2F32A6-E15F-45C5-946E-62A276CBA2FD}">
  <ds:schemaRefs/>
</ds:datastoreItem>
</file>

<file path=customXml/itemProps19.xml><?xml version="1.0" encoding="utf-8"?>
<ds:datastoreItem xmlns:ds="http://schemas.openxmlformats.org/officeDocument/2006/customXml" ds:itemID="{DC41C54C-413B-4005-A896-F96AFB90DFF5}">
  <ds:schemaRefs/>
</ds:datastoreItem>
</file>

<file path=customXml/itemProps20.xml><?xml version="1.0" encoding="utf-8"?>
<ds:datastoreItem xmlns:ds="http://schemas.openxmlformats.org/officeDocument/2006/customXml" ds:itemID="{EED4D828-D79F-4FEB-A489-9FB5734AB474}">
  <ds:schemaRefs/>
</ds:datastoreItem>
</file>

<file path=customXml/itemProps21.xml><?xml version="1.0" encoding="utf-8"?>
<ds:datastoreItem xmlns:ds="http://schemas.openxmlformats.org/officeDocument/2006/customXml" ds:itemID="{EDAA388B-1F21-4931-AC00-67A95BD61872}">
  <ds:schemaRefs/>
</ds:datastoreItem>
</file>

<file path=customXml/itemProps22.xml><?xml version="1.0" encoding="utf-8"?>
<ds:datastoreItem xmlns:ds="http://schemas.openxmlformats.org/officeDocument/2006/customXml" ds:itemID="{0B3479C2-B152-4EF3-872B-51DD65BF6878}">
  <ds:schemaRefs/>
</ds:datastoreItem>
</file>

<file path=customXml/itemProps23.xml><?xml version="1.0" encoding="utf-8"?>
<ds:datastoreItem xmlns:ds="http://schemas.openxmlformats.org/officeDocument/2006/customXml" ds:itemID="{61A9F14A-20C8-4A06-A17F-A39819D6FDA8}">
  <ds:schemaRefs/>
</ds:datastoreItem>
</file>

<file path=customXml/itemProps24.xml><?xml version="1.0" encoding="utf-8"?>
<ds:datastoreItem xmlns:ds="http://schemas.openxmlformats.org/officeDocument/2006/customXml" ds:itemID="{9E2E9728-21C6-4EA4-8F49-11D91F5FDA2F}">
  <ds:schemaRefs/>
</ds:datastoreItem>
</file>

<file path=customXml/itemProps25.xml><?xml version="1.0" encoding="utf-8"?>
<ds:datastoreItem xmlns:ds="http://schemas.openxmlformats.org/officeDocument/2006/customXml" ds:itemID="{D390772F-4F1E-4392-8220-655ADE7F9659}">
  <ds:schemaRefs/>
</ds:datastoreItem>
</file>

<file path=customXml/itemProps26.xml><?xml version="1.0" encoding="utf-8"?>
<ds:datastoreItem xmlns:ds="http://schemas.openxmlformats.org/officeDocument/2006/customXml" ds:itemID="{5F10864D-48CF-4FA2-9B15-2223289E67CF}">
  <ds:schemaRefs/>
</ds:datastoreItem>
</file>

<file path=customXml/itemProps27.xml><?xml version="1.0" encoding="utf-8"?>
<ds:datastoreItem xmlns:ds="http://schemas.openxmlformats.org/officeDocument/2006/customXml" ds:itemID="{CD08774B-2A59-4DB9-8D90-9DEB5246F7BB}">
  <ds:schemaRefs/>
</ds:datastoreItem>
</file>

<file path=customXml/itemProps28.xml><?xml version="1.0" encoding="utf-8"?>
<ds:datastoreItem xmlns:ds="http://schemas.openxmlformats.org/officeDocument/2006/customXml" ds:itemID="{443B9580-B42A-431D-BC20-B10558A4FD20}">
  <ds:schemaRefs/>
</ds:datastoreItem>
</file>

<file path=customXml/itemProps29.xml><?xml version="1.0" encoding="utf-8"?>
<ds:datastoreItem xmlns:ds="http://schemas.openxmlformats.org/officeDocument/2006/customXml" ds:itemID="{EA5FFC39-3629-4254-95C1-A288E5A58843}">
  <ds:schemaRefs/>
</ds:datastoreItem>
</file>

<file path=customXml/itemProps30.xml><?xml version="1.0" encoding="utf-8"?>
<ds:datastoreItem xmlns:ds="http://schemas.openxmlformats.org/officeDocument/2006/customXml" ds:itemID="{F4AF5482-3C18-43DD-B683-00F31374437B}">
  <ds:schemaRefs/>
</ds:datastoreItem>
</file>

<file path=customXml/itemProps31.xml><?xml version="1.0" encoding="utf-8"?>
<ds:datastoreItem xmlns:ds="http://schemas.openxmlformats.org/officeDocument/2006/customXml" ds:itemID="{9BD1C2CE-3569-4A36-9EA7-6D8882A55ACD}">
  <ds:schemaRefs/>
</ds:datastoreItem>
</file>

<file path=customXml/itemProps32.xml><?xml version="1.0" encoding="utf-8"?>
<ds:datastoreItem xmlns:ds="http://schemas.openxmlformats.org/officeDocument/2006/customXml" ds:itemID="{1F8D692E-B67C-4194-8ED0-3FB5ADF99CFA}">
  <ds:schemaRefs/>
</ds:datastoreItem>
</file>

<file path=customXml/itemProps33.xml><?xml version="1.0" encoding="utf-8"?>
<ds:datastoreItem xmlns:ds="http://schemas.openxmlformats.org/officeDocument/2006/customXml" ds:itemID="{01DF2273-B3B3-4013-BBCB-EC09F7B64FBA}">
  <ds:schemaRefs/>
</ds:datastoreItem>
</file>

<file path=customXml/itemProps34.xml><?xml version="1.0" encoding="utf-8"?>
<ds:datastoreItem xmlns:ds="http://schemas.openxmlformats.org/officeDocument/2006/customXml" ds:itemID="{46DE9A75-DD66-4740-8320-E62EAEA03D9B}">
  <ds:schemaRefs/>
</ds:datastoreItem>
</file>

<file path=customXml/itemProps35.xml><?xml version="1.0" encoding="utf-8"?>
<ds:datastoreItem xmlns:ds="http://schemas.openxmlformats.org/officeDocument/2006/customXml" ds:itemID="{64695EFB-1F27-47A1-966B-2D0A71D8022B}">
  <ds:schemaRefs/>
</ds:datastoreItem>
</file>

<file path=customXml/itemProps36.xml><?xml version="1.0" encoding="utf-8"?>
<ds:datastoreItem xmlns:ds="http://schemas.openxmlformats.org/officeDocument/2006/customXml" ds:itemID="{2A5284E3-C0B7-46BC-A145-E5304D849681}">
  <ds:schemaRefs/>
</ds:datastoreItem>
</file>

<file path=customXml/itemProps37.xml><?xml version="1.0" encoding="utf-8"?>
<ds:datastoreItem xmlns:ds="http://schemas.openxmlformats.org/officeDocument/2006/customXml" ds:itemID="{37D9349D-565C-477C-A906-AD7F84EAFA95}">
  <ds:schemaRefs/>
</ds:datastoreItem>
</file>

<file path=customXml/itemProps38.xml><?xml version="1.0" encoding="utf-8"?>
<ds:datastoreItem xmlns:ds="http://schemas.openxmlformats.org/officeDocument/2006/customXml" ds:itemID="{6102B848-9B11-43FB-B213-538932BBF9B8}">
  <ds:schemaRefs/>
</ds:datastoreItem>
</file>

<file path=customXml/itemProps39.xml><?xml version="1.0" encoding="utf-8"?>
<ds:datastoreItem xmlns:ds="http://schemas.openxmlformats.org/officeDocument/2006/customXml" ds:itemID="{6E7FD990-0388-4353-9D2D-8C3B00FE115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Dashboard Pivots</vt:lpstr>
      <vt:lpstr>EDA Pivots</vt:lpstr>
      <vt:lpstr>EDA</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Nebil Divay</dc:creator>
  <cp:lastModifiedBy>Nebil Divay</cp:lastModifiedBy>
  <dcterms:created xsi:type="dcterms:W3CDTF">2015-06-05T18:17:20Z</dcterms:created>
  <dcterms:modified xsi:type="dcterms:W3CDTF">2026-08-27T02:37:18Z</dcterms:modified>
</cp:coreProperties>
</file>