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affy\Documents\Git\3D Modeling\DGM-16660-Fall-2020-Nathaniel-Cook\"/>
    </mc:Choice>
  </mc:AlternateContent>
  <xr:revisionPtr revIDLastSave="0" documentId="13_ncr:1_{7392AFCC-662E-4364-98E0-D7534C347041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Models!$H$103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2" i="2" l="1"/>
  <c r="H76" i="2"/>
  <c r="H103" i="2" s="1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12" i="2" l="1"/>
  <c r="H29" i="2"/>
  <c r="H56" i="2"/>
  <c r="B4" i="1" l="1"/>
  <c r="B10" i="1" s="1"/>
</calcChain>
</file>

<file path=xl/sharedStrings.xml><?xml version="1.0" encoding="utf-8"?>
<sst xmlns="http://schemas.openxmlformats.org/spreadsheetml/2006/main" count="363" uniqueCount="183">
  <si>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</si>
  <si>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</si>
  <si>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</si>
  <si>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</si>
  <si>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</si>
  <si>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</si>
  <si>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</si>
  <si>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</si>
  <si>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</si>
  <si>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</si>
  <si>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</si>
  <si>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</si>
  <si>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</si>
  <si>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</si>
  <si>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</si>
  <si>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</si>
  <si>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</si>
  <si>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</si>
  <si>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</si>
  <si>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</si>
  <si>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</si>
  <si>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</si>
  <si>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</si>
  <si>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</si>
  <si>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</si>
  <si>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</si>
  <si>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</si>
  <si>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</si>
  <si>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</si>
  <si>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</si>
  <si>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</si>
  <si>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</si>
  <si>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</si>
  <si>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</si>
  <si>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</si>
  <si>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</si>
  <si>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</si>
  <si>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</si>
  <si>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</si>
  <si>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</si>
  <si>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</si>
  <si>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</si>
  <si>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</si>
  <si>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</si>
  <si>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</si>
  <si>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</si>
  <si>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</si>
  <si>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</si>
  <si>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</si>
  <si>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</si>
  <si>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</si>
  <si>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</si>
  <si>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</si>
  <si>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</si>
  <si>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</si>
  <si>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</si>
  <si>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</si>
  <si>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</si>
  <si>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</si>
  <si>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</si>
  <si>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</si>
  <si>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</si>
  <si>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</si>
  <si>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</si>
  <si>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</si>
  <si>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</si>
  <si>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</si>
  <si>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</si>
  <si>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</si>
  <si>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</si>
  <si>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</si>
  <si>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</si>
  <si>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</si>
  <si>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</si>
  <si>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</si>
  <si>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</si>
  <si>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</si>
  <si>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</si>
  <si>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</si>
  <si>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</si>
  <si>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</si>
  <si>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</si>
  <si>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</si>
  <si>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</si>
  <si>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</si>
  <si>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</si>
  <si>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</si>
  <si>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</si>
  <si>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</si>
  <si>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</si>
  <si>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</si>
  <si>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</si>
  <si>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</si>
  <si>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</si>
  <si>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</si>
  <si>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</si>
  <si>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</si>
  <si>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</si>
  <si>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</si>
  <si>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</si>
  <si>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</si>
  <si>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</si>
  <si>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</si>
  <si>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Knob</t>
  </si>
  <si>
    <t>Watch Face</t>
  </si>
  <si>
    <t>Brackets</t>
  </si>
  <si>
    <t>Buckle</t>
  </si>
  <si>
    <t>Watch Body</t>
  </si>
  <si>
    <t>Glass</t>
  </si>
  <si>
    <t>5 min</t>
  </si>
  <si>
    <t>20 min</t>
  </si>
  <si>
    <t>15 min</t>
  </si>
  <si>
    <t>10 min</t>
  </si>
  <si>
    <t>1 min</t>
  </si>
  <si>
    <t>Upper Band Loop</t>
  </si>
  <si>
    <t>Lower Band Loop</t>
  </si>
  <si>
    <t>Upper Wristband</t>
  </si>
  <si>
    <t>Lower Wristband</t>
  </si>
  <si>
    <t>Left Bracket</t>
  </si>
  <si>
    <t>Right Bracket</t>
  </si>
  <si>
    <t>Upper Band</t>
  </si>
  <si>
    <t>Lower Band</t>
  </si>
  <si>
    <t>Watch Back Decagon</t>
  </si>
  <si>
    <t>Watch Buckle and Spine</t>
  </si>
  <si>
    <t>Watch Spindle Upper</t>
  </si>
  <si>
    <t>Watch Spindle Lower</t>
  </si>
  <si>
    <t>7 min</t>
  </si>
  <si>
    <t>0 Min</t>
  </si>
  <si>
    <t>1 Min</t>
  </si>
  <si>
    <t>10 Min</t>
  </si>
  <si>
    <t>30 Min</t>
  </si>
  <si>
    <t>20 Min</t>
  </si>
  <si>
    <t>5 Min</t>
  </si>
  <si>
    <t>Watch Buckle Left Side</t>
  </si>
  <si>
    <t>Watch Buckle Right Side</t>
  </si>
  <si>
    <t>50 Min</t>
  </si>
  <si>
    <t>3 Min</t>
  </si>
  <si>
    <t>Buckle Lock</t>
  </si>
  <si>
    <t>Buckle Main Piece</t>
  </si>
  <si>
    <t>Buckle Wheel</t>
  </si>
  <si>
    <t>Hand Pivot</t>
  </si>
  <si>
    <t>6 Min</t>
  </si>
  <si>
    <t>Second Hand</t>
  </si>
  <si>
    <t>15 Min</t>
  </si>
  <si>
    <t>Minute Hand</t>
  </si>
  <si>
    <t>Hour Hand</t>
  </si>
  <si>
    <t>Bottom Face</t>
  </si>
  <si>
    <t>Top Band Spindle</t>
  </si>
  <si>
    <t>Lower Band Spindle</t>
  </si>
  <si>
    <t>Watch Buckle Spindle</t>
  </si>
  <si>
    <t>Lower Face</t>
  </si>
  <si>
    <t>Decagon Top Piece</t>
  </si>
  <si>
    <t>Decagon Bottom Piece</t>
  </si>
  <si>
    <t>High-Res Touch Up + Better Bevel</t>
  </si>
  <si>
    <t>Buckle Hinges</t>
  </si>
  <si>
    <t>BuckleSpindles</t>
  </si>
  <si>
    <t>25 min</t>
  </si>
  <si>
    <t>8 min</t>
  </si>
  <si>
    <t>Strap Loops</t>
  </si>
  <si>
    <t>Buckle Latch Holl Fill</t>
  </si>
  <si>
    <t>3 min</t>
  </si>
  <si>
    <t>Top Band</t>
  </si>
  <si>
    <t>6 min</t>
  </si>
  <si>
    <t>Band Hole 1</t>
  </si>
  <si>
    <t>Band Holes 2-9</t>
  </si>
  <si>
    <t>2 min</t>
  </si>
  <si>
    <t>Side Hole Fills</t>
  </si>
  <si>
    <t>45 min</t>
  </si>
  <si>
    <t>UV Mapping</t>
  </si>
  <si>
    <t>Sides</t>
  </si>
  <si>
    <t>4 min</t>
  </si>
  <si>
    <t>16 min</t>
  </si>
  <si>
    <t>90 min</t>
  </si>
  <si>
    <t>Buckle Spindles</t>
  </si>
  <si>
    <t>Loops</t>
  </si>
  <si>
    <t>Buckle Latch Hole</t>
  </si>
  <si>
    <t>Band Holes</t>
  </si>
  <si>
    <t>30 min</t>
  </si>
  <si>
    <t>UV Map on one Tile</t>
  </si>
  <si>
    <t>70 min</t>
  </si>
  <si>
    <t>Times are as accurate as I can recall, but some of the touching up and UV mapping sometimes got mixed.</t>
  </si>
  <si>
    <t>A large amount of time was lost due to both mistakes in my geometry, and Maya just freaking out at various times.</t>
  </si>
  <si>
    <t>Some pieces of work had to be redone, such as the UV mapping with the band holes because I noticed that some verts in the center were raised and I had to fix them and redo the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</si>
</sst>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2578125" defaultRowHeight="15.75" customHeight="1"/>
  <cols>
    <col min="1" max="1" width="53.570312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2.75">
      <c r="A4" s="13" t="s">
        <v>18</v>
      </c>
      <c r="B4" s="13">
        <f>TotalModelTime</f>
        <v>948</v>
      </c>
    </row>
    <row r="5" spans="1:26" ht="12.75">
      <c r="A5" s="13" t="s">
        <v>19</v>
      </c>
      <c r="B5" s="17">
        <f>TotalAnimTime</f>
        <v>5.8</v>
      </c>
    </row>
    <row r="6" spans="1:26" ht="12.75">
      <c r="A6" s="13" t="s">
        <v>22</v>
      </c>
      <c r="B6" s="17">
        <f>TotalScriptTime</f>
        <v>25.1</v>
      </c>
    </row>
    <row r="7" spans="1:26" ht="12.75">
      <c r="A7" s="13" t="s">
        <v>23</v>
      </c>
      <c r="B7" s="17">
        <f>TotalVFXTime</f>
        <v>22.4</v>
      </c>
    </row>
    <row r="8" spans="1:26" ht="12.75">
      <c r="A8" s="13" t="s">
        <v>24</v>
      </c>
      <c r="B8" s="17">
        <f>TotalSFXTime</f>
        <v>26.599999999999998</v>
      </c>
    </row>
    <row r="9" spans="1:26" ht="12.75">
      <c r="A9" s="13" t="s">
        <v>25</v>
      </c>
      <c r="B9" s="17">
        <f>TotalUITime</f>
        <v>21.7</v>
      </c>
    </row>
    <row r="10" spans="1:26">
      <c r="A10" s="22" t="s">
        <v>26</v>
      </c>
      <c r="B10" s="23">
        <f>SUM(B4:B9)</f>
        <v>1049.5999999999999</v>
      </c>
    </row>
    <row r="11" spans="1:26">
      <c r="A11" s="24"/>
    </row>
    <row r="12" spans="1:2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7"/>
  <sheetViews>
    <sheetView tabSelected="1" topLeftCell="A73" zoomScale="85" zoomScaleNormal="85" workbookViewId="0">
      <selection activeCell="B95" sqref="B95"/>
    </sheetView>
  </sheetViews>
  <sheetFormatPr defaultColWidth="14.42578125" defaultRowHeight="15.75" customHeight="1"/>
  <cols>
    <col min="1" max="1" width="33.42578125" customWidth="1"/>
    <col min="2" max="2" width="16.85546875" customWidth="1"/>
    <col min="3" max="4" width="35.42578125" customWidth="1"/>
    <col min="5" max="5" width="24.42578125" customWidth="1"/>
    <col min="6" max="6" width="32.140625" customWidth="1"/>
    <col min="7" max="7" width="37.85546875" customWidth="1"/>
    <col min="8" max="8" width="30.5703125" customWidth="1"/>
    <col min="10" max="10" width="19.5703125" customWidth="1"/>
    <col min="11" max="11" width="9.57031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4" t="s">
        <v>93</v>
      </c>
    </row>
    <row r="3" spans="1:26" ht="12.75">
      <c r="A3" s="7" t="s">
        <v>107</v>
      </c>
      <c r="B3" s="7" t="s">
        <v>14</v>
      </c>
      <c r="C3" s="7" t="s">
        <v>113</v>
      </c>
      <c r="D3" s="7"/>
      <c r="E3" s="7"/>
      <c r="F3" s="7"/>
      <c r="G3" s="7"/>
      <c r="H3" s="7">
        <v>1</v>
      </c>
    </row>
    <row r="4" spans="1:26" ht="12.75">
      <c r="A4" s="7" t="s">
        <v>116</v>
      </c>
      <c r="B4" s="7" t="s">
        <v>14</v>
      </c>
      <c r="C4" s="7" t="s">
        <v>113</v>
      </c>
      <c r="D4" s="7"/>
      <c r="E4" s="7"/>
      <c r="F4" s="7"/>
      <c r="G4" s="7"/>
      <c r="H4" s="7">
        <v>1</v>
      </c>
    </row>
    <row r="5" spans="1:26" ht="12.75">
      <c r="A5" s="7" t="s">
        <v>117</v>
      </c>
      <c r="B5" s="7" t="s">
        <v>14</v>
      </c>
      <c r="C5" s="7" t="s">
        <v>113</v>
      </c>
      <c r="D5" s="7"/>
      <c r="E5" s="7"/>
      <c r="F5" s="7"/>
      <c r="G5" s="7"/>
      <c r="H5" s="7">
        <v>1</v>
      </c>
    </row>
    <row r="6" spans="1:26" ht="12.75">
      <c r="A6" s="7" t="s">
        <v>103</v>
      </c>
      <c r="B6" s="7" t="s">
        <v>14</v>
      </c>
      <c r="C6" s="7" t="s">
        <v>112</v>
      </c>
      <c r="D6" s="7"/>
      <c r="E6" s="7"/>
      <c r="F6" s="7"/>
      <c r="G6" s="7"/>
      <c r="H6" s="7">
        <v>10</v>
      </c>
    </row>
    <row r="7" spans="1:26" ht="12.75">
      <c r="A7" s="7" t="s">
        <v>118</v>
      </c>
      <c r="B7" s="7" t="s">
        <v>14</v>
      </c>
      <c r="C7" s="7" t="s">
        <v>113</v>
      </c>
      <c r="D7" s="7"/>
      <c r="E7" s="7"/>
      <c r="F7" s="7"/>
      <c r="G7" s="7"/>
      <c r="H7" s="7">
        <v>1</v>
      </c>
    </row>
    <row r="8" spans="1:26" ht="12.75">
      <c r="A8" s="7" t="s">
        <v>119</v>
      </c>
      <c r="B8" s="7" t="s">
        <v>14</v>
      </c>
      <c r="C8" s="7" t="s">
        <v>113</v>
      </c>
      <c r="D8" s="7"/>
      <c r="E8" s="7"/>
      <c r="F8" s="7"/>
      <c r="G8" s="7"/>
      <c r="H8" s="7">
        <v>1</v>
      </c>
    </row>
    <row r="9" spans="1:26" ht="12.75">
      <c r="A9" s="7" t="s">
        <v>114</v>
      </c>
      <c r="B9" s="7" t="s">
        <v>14</v>
      </c>
      <c r="C9" s="7" t="s">
        <v>113</v>
      </c>
      <c r="D9" s="7"/>
      <c r="E9" s="7"/>
      <c r="F9" s="7"/>
      <c r="G9" s="7"/>
      <c r="H9" s="7">
        <v>1</v>
      </c>
    </row>
    <row r="10" spans="1:26" ht="12.75">
      <c r="A10" s="7" t="s">
        <v>115</v>
      </c>
      <c r="B10" s="7" t="s">
        <v>14</v>
      </c>
      <c r="C10" s="7" t="s">
        <v>113</v>
      </c>
      <c r="D10" s="7"/>
      <c r="E10" s="7"/>
      <c r="F10" s="7"/>
      <c r="G10" s="7"/>
      <c r="H10" s="7">
        <v>1</v>
      </c>
    </row>
    <row r="11" spans="1:26" ht="12.75">
      <c r="A11" s="7" t="s">
        <v>106</v>
      </c>
      <c r="B11" s="7" t="s">
        <v>14</v>
      </c>
      <c r="C11" s="7" t="s">
        <v>109</v>
      </c>
      <c r="D11" s="7"/>
      <c r="E11" s="7"/>
      <c r="F11" s="7"/>
      <c r="G11" s="7"/>
      <c r="H11" s="7">
        <v>5</v>
      </c>
    </row>
    <row r="12" spans="1:26" ht="12.75">
      <c r="G12" s="13" t="s">
        <v>98</v>
      </c>
      <c r="H12" s="16">
        <f>SUM(H3:H11)</f>
        <v>22</v>
      </c>
    </row>
    <row r="13" spans="1:26" ht="12.75">
      <c r="A13" s="29" t="s">
        <v>94</v>
      </c>
    </row>
    <row r="14" spans="1:26" ht="12.75">
      <c r="A14" s="7" t="s">
        <v>107</v>
      </c>
      <c r="B14" s="7" t="s">
        <v>14</v>
      </c>
      <c r="C14" s="7" t="s">
        <v>109</v>
      </c>
      <c r="D14" s="7"/>
      <c r="E14" s="7"/>
      <c r="F14" s="7"/>
      <c r="G14" s="7"/>
      <c r="H14" s="7">
        <v>5</v>
      </c>
    </row>
    <row r="15" spans="1:26" ht="12.75">
      <c r="A15" s="7" t="s">
        <v>104</v>
      </c>
      <c r="B15" s="7" t="s">
        <v>14</v>
      </c>
      <c r="C15" s="7" t="s">
        <v>111</v>
      </c>
      <c r="D15" s="7"/>
      <c r="E15" s="7"/>
      <c r="F15" s="7"/>
      <c r="G15" s="7"/>
      <c r="H15" s="7">
        <v>15</v>
      </c>
    </row>
    <row r="16" spans="1:26" ht="12.75">
      <c r="A16" s="7" t="s">
        <v>108</v>
      </c>
      <c r="B16" s="7" t="s">
        <v>14</v>
      </c>
      <c r="C16" s="7" t="s">
        <v>110</v>
      </c>
      <c r="D16" s="7"/>
      <c r="E16" s="7"/>
      <c r="F16" s="7"/>
      <c r="G16" s="7"/>
      <c r="H16" s="7">
        <v>20</v>
      </c>
    </row>
    <row r="17" spans="1:11" ht="12.75">
      <c r="A17" s="7" t="s">
        <v>103</v>
      </c>
      <c r="B17" s="7" t="s">
        <v>14</v>
      </c>
      <c r="C17" s="7" t="s">
        <v>112</v>
      </c>
      <c r="D17" s="7"/>
      <c r="E17" s="7"/>
      <c r="F17" s="7"/>
      <c r="G17" s="7"/>
      <c r="H17" s="7">
        <v>10</v>
      </c>
    </row>
    <row r="18" spans="1:11" ht="12.75">
      <c r="A18" s="7" t="s">
        <v>105</v>
      </c>
      <c r="B18" s="7" t="s">
        <v>14</v>
      </c>
      <c r="C18" s="7" t="s">
        <v>110</v>
      </c>
      <c r="D18" s="7"/>
      <c r="E18" s="7"/>
      <c r="F18" s="7"/>
      <c r="G18" s="7"/>
      <c r="H18" s="7">
        <v>20</v>
      </c>
    </row>
    <row r="19" spans="1:11" ht="12.75">
      <c r="A19" s="7" t="s">
        <v>120</v>
      </c>
      <c r="B19" s="7" t="s">
        <v>14</v>
      </c>
      <c r="C19" s="7" t="s">
        <v>109</v>
      </c>
      <c r="D19" s="7"/>
      <c r="E19" s="7"/>
      <c r="F19" s="7"/>
      <c r="G19" s="7"/>
      <c r="H19" s="7">
        <v>5</v>
      </c>
    </row>
    <row r="20" spans="1:11" ht="12.75">
      <c r="A20" s="7" t="s">
        <v>121</v>
      </c>
      <c r="B20" s="7" t="s">
        <v>14</v>
      </c>
      <c r="C20" s="7" t="s">
        <v>109</v>
      </c>
      <c r="D20" s="7"/>
      <c r="E20" s="7"/>
      <c r="F20" s="7"/>
      <c r="G20" s="7"/>
      <c r="H20" s="11">
        <v>5</v>
      </c>
    </row>
    <row r="21" spans="1:11" ht="12.75">
      <c r="A21" s="7" t="s">
        <v>114</v>
      </c>
      <c r="B21" s="7" t="s">
        <v>14</v>
      </c>
      <c r="C21" s="7" t="s">
        <v>109</v>
      </c>
      <c r="D21" s="7"/>
      <c r="E21" s="7"/>
      <c r="F21" s="7"/>
      <c r="G21" s="7"/>
      <c r="H21" s="11">
        <v>5</v>
      </c>
    </row>
    <row r="22" spans="1:11" ht="12.75">
      <c r="A22" s="7" t="s">
        <v>115</v>
      </c>
      <c r="B22" s="7" t="s">
        <v>14</v>
      </c>
      <c r="C22" s="7" t="s">
        <v>109</v>
      </c>
      <c r="D22" s="7"/>
      <c r="E22" s="7"/>
      <c r="F22" s="7"/>
      <c r="G22" s="7"/>
      <c r="H22" s="11">
        <v>5</v>
      </c>
    </row>
    <row r="23" spans="1:11" ht="12.75">
      <c r="A23" s="7" t="s">
        <v>122</v>
      </c>
      <c r="B23" s="7" t="s">
        <v>14</v>
      </c>
      <c r="C23" s="7" t="s">
        <v>126</v>
      </c>
      <c r="D23" s="7"/>
      <c r="E23" s="7"/>
      <c r="F23" s="7"/>
      <c r="G23" s="7"/>
      <c r="H23" s="11">
        <v>7</v>
      </c>
    </row>
    <row r="24" spans="1:11" ht="12.75">
      <c r="A24" s="7" t="s">
        <v>123</v>
      </c>
      <c r="B24" s="7" t="s">
        <v>14</v>
      </c>
      <c r="C24" s="7" t="s">
        <v>110</v>
      </c>
      <c r="D24" s="7"/>
      <c r="E24" s="7"/>
      <c r="F24" s="7"/>
      <c r="G24" s="7"/>
      <c r="H24" s="11">
        <v>20</v>
      </c>
    </row>
    <row r="25" spans="1:11" ht="12.75">
      <c r="A25" s="7" t="s">
        <v>124</v>
      </c>
      <c r="B25" s="7" t="s">
        <v>14</v>
      </c>
      <c r="C25" s="7" t="s">
        <v>126</v>
      </c>
      <c r="D25" s="7"/>
      <c r="E25" s="7"/>
      <c r="F25" s="7"/>
      <c r="G25" s="7"/>
      <c r="H25" s="11">
        <v>7</v>
      </c>
    </row>
    <row r="26" spans="1:11" ht="12.75">
      <c r="A26" s="7" t="s">
        <v>125</v>
      </c>
      <c r="B26" s="7" t="s">
        <v>14</v>
      </c>
      <c r="C26" s="7" t="s">
        <v>109</v>
      </c>
      <c r="D26" s="7"/>
      <c r="E26" s="7"/>
      <c r="F26" s="7"/>
      <c r="G26" s="7"/>
      <c r="H26" s="11">
        <v>5</v>
      </c>
    </row>
    <row r="27" spans="1:11" ht="12.75">
      <c r="A27" s="7"/>
      <c r="B27" s="7"/>
      <c r="C27" s="7"/>
      <c r="D27" s="7"/>
      <c r="E27" s="7"/>
      <c r="F27" s="7"/>
      <c r="G27" s="7"/>
      <c r="H27" s="11"/>
    </row>
    <row r="28" spans="1:11" ht="12.75">
      <c r="A28" s="7"/>
      <c r="B28" s="7"/>
      <c r="C28" s="7"/>
      <c r="D28" s="7"/>
      <c r="E28" s="7"/>
      <c r="F28" s="7"/>
      <c r="G28" s="7"/>
      <c r="H28" s="11"/>
    </row>
    <row r="29" spans="1:11" ht="15.75" customHeight="1">
      <c r="G29" s="13" t="s">
        <v>97</v>
      </c>
      <c r="H29" s="16">
        <f>SUM(H14:H28)</f>
        <v>129</v>
      </c>
      <c r="J29" s="21"/>
      <c r="K29" s="21"/>
    </row>
    <row r="30" spans="1:11" ht="12.75">
      <c r="A30" s="29" t="s">
        <v>95</v>
      </c>
    </row>
    <row r="31" spans="1:11" ht="12.75">
      <c r="A31" s="7" t="s">
        <v>107</v>
      </c>
      <c r="B31" s="7"/>
      <c r="C31" s="7" t="s">
        <v>127</v>
      </c>
      <c r="D31" s="7"/>
      <c r="E31" s="7"/>
      <c r="F31" s="7"/>
      <c r="G31" s="7"/>
      <c r="H31" s="11">
        <v>0</v>
      </c>
    </row>
    <row r="32" spans="1:11" ht="12.75">
      <c r="A32" s="7" t="s">
        <v>104</v>
      </c>
      <c r="B32" s="7"/>
      <c r="C32" s="7" t="s">
        <v>127</v>
      </c>
      <c r="D32" s="7"/>
      <c r="E32" s="7"/>
      <c r="F32" s="7"/>
      <c r="G32" s="7"/>
      <c r="H32" s="11">
        <v>0</v>
      </c>
    </row>
    <row r="33" spans="1:8" ht="12.75">
      <c r="A33" s="7" t="s">
        <v>108</v>
      </c>
      <c r="B33" s="7"/>
      <c r="C33" s="7" t="s">
        <v>127</v>
      </c>
      <c r="D33" s="7"/>
      <c r="E33" s="7"/>
      <c r="F33" s="7"/>
      <c r="G33" s="7"/>
      <c r="H33" s="11">
        <v>0</v>
      </c>
    </row>
    <row r="34" spans="1:8" ht="12.75">
      <c r="A34" s="7" t="s">
        <v>103</v>
      </c>
      <c r="B34" s="7"/>
      <c r="C34" s="7" t="s">
        <v>128</v>
      </c>
      <c r="D34" s="7"/>
      <c r="E34" s="7"/>
      <c r="F34" s="7"/>
      <c r="G34" s="7"/>
      <c r="H34" s="11">
        <v>1</v>
      </c>
    </row>
    <row r="35" spans="1:8" ht="12.75">
      <c r="A35" s="7" t="s">
        <v>105</v>
      </c>
      <c r="B35" s="7"/>
      <c r="C35" s="7" t="s">
        <v>129</v>
      </c>
      <c r="D35" s="7"/>
      <c r="E35" s="7"/>
      <c r="F35" s="7"/>
      <c r="G35" s="7"/>
      <c r="H35" s="11">
        <v>10</v>
      </c>
    </row>
    <row r="36" spans="1:8" ht="12.75">
      <c r="A36" s="7" t="s">
        <v>120</v>
      </c>
      <c r="B36" s="7"/>
      <c r="C36" s="7" t="s">
        <v>132</v>
      </c>
      <c r="D36" s="7"/>
      <c r="E36" s="7"/>
      <c r="F36" s="7"/>
      <c r="G36" s="7"/>
      <c r="H36" s="11">
        <v>5</v>
      </c>
    </row>
    <row r="37" spans="1:8" ht="12.75">
      <c r="A37" s="7" t="s">
        <v>121</v>
      </c>
      <c r="B37" s="7"/>
      <c r="C37" s="7" t="s">
        <v>132</v>
      </c>
      <c r="D37" s="7"/>
      <c r="E37" s="7"/>
      <c r="F37" s="7"/>
      <c r="G37" s="7"/>
      <c r="H37" s="11">
        <v>5</v>
      </c>
    </row>
    <row r="38" spans="1:8" ht="12.75">
      <c r="A38" s="7" t="s">
        <v>114</v>
      </c>
      <c r="B38" s="7"/>
      <c r="C38" s="7" t="s">
        <v>132</v>
      </c>
      <c r="D38" s="7"/>
      <c r="E38" s="7"/>
      <c r="F38" s="7"/>
      <c r="G38" s="7"/>
      <c r="H38" s="11">
        <v>5</v>
      </c>
    </row>
    <row r="39" spans="1:8" ht="12.75">
      <c r="A39" s="7" t="s">
        <v>115</v>
      </c>
      <c r="B39" s="7"/>
      <c r="C39" s="7" t="s">
        <v>128</v>
      </c>
      <c r="D39" s="7"/>
      <c r="E39" s="7"/>
      <c r="F39" s="7"/>
      <c r="G39" s="7"/>
      <c r="H39" s="11">
        <v>1</v>
      </c>
    </row>
    <row r="40" spans="1:8" ht="12.75">
      <c r="A40" s="7" t="s">
        <v>122</v>
      </c>
      <c r="B40" s="7"/>
      <c r="C40" s="7" t="s">
        <v>132</v>
      </c>
      <c r="D40" s="7"/>
      <c r="E40" s="7"/>
      <c r="F40" s="7"/>
      <c r="G40" s="7"/>
      <c r="H40" s="11">
        <v>5</v>
      </c>
    </row>
    <row r="41" spans="1:8" ht="12.75">
      <c r="A41" s="7" t="s">
        <v>133</v>
      </c>
      <c r="B41" s="7"/>
      <c r="C41" s="7" t="s">
        <v>136</v>
      </c>
      <c r="D41" s="7"/>
      <c r="E41" s="7"/>
      <c r="F41" s="7"/>
      <c r="G41" s="7"/>
      <c r="H41" s="11">
        <v>3</v>
      </c>
    </row>
    <row r="42" spans="1:8" ht="12.75">
      <c r="A42" s="7" t="s">
        <v>134</v>
      </c>
      <c r="B42" s="7"/>
      <c r="C42" s="7" t="s">
        <v>135</v>
      </c>
      <c r="D42" s="7"/>
      <c r="E42" s="7"/>
      <c r="F42" s="7"/>
      <c r="G42" s="7"/>
      <c r="H42" s="11">
        <v>50</v>
      </c>
    </row>
    <row r="43" spans="1:8" ht="12.75">
      <c r="A43" s="7" t="s">
        <v>149</v>
      </c>
      <c r="B43" s="7"/>
      <c r="C43" s="7" t="s">
        <v>130</v>
      </c>
      <c r="D43" s="7"/>
      <c r="E43" s="7"/>
      <c r="F43" s="7"/>
      <c r="G43" s="7"/>
      <c r="H43" s="11">
        <v>30</v>
      </c>
    </row>
    <row r="44" spans="1:8" ht="12.75">
      <c r="A44" s="7" t="s">
        <v>148</v>
      </c>
      <c r="B44" s="7"/>
      <c r="C44" s="7" t="s">
        <v>132</v>
      </c>
      <c r="D44" s="7"/>
      <c r="E44" s="7"/>
      <c r="F44" s="7"/>
      <c r="G44" s="7"/>
      <c r="H44" s="11">
        <v>5</v>
      </c>
    </row>
    <row r="45" spans="1:8" ht="12.75">
      <c r="A45" s="7" t="s">
        <v>147</v>
      </c>
      <c r="B45" s="7"/>
      <c r="C45" s="7" t="s">
        <v>129</v>
      </c>
      <c r="D45" s="7"/>
      <c r="E45" s="7"/>
      <c r="F45" s="7"/>
      <c r="G45" s="7"/>
      <c r="H45" s="11">
        <v>10</v>
      </c>
    </row>
    <row r="46" spans="1:8" ht="12.75">
      <c r="A46" s="7" t="s">
        <v>137</v>
      </c>
      <c r="B46" s="7"/>
      <c r="C46" s="7" t="s">
        <v>130</v>
      </c>
      <c r="D46" s="7"/>
      <c r="E46" s="7"/>
      <c r="F46" s="7"/>
      <c r="G46" s="7"/>
      <c r="H46" s="11">
        <v>30</v>
      </c>
    </row>
    <row r="47" spans="1:8" ht="12.75">
      <c r="A47" s="7" t="s">
        <v>138</v>
      </c>
      <c r="B47" s="7"/>
      <c r="C47" s="7" t="s">
        <v>131</v>
      </c>
      <c r="D47" s="7"/>
      <c r="E47" s="7"/>
      <c r="F47" s="7"/>
      <c r="G47" s="7"/>
      <c r="H47" s="11">
        <v>20</v>
      </c>
    </row>
    <row r="48" spans="1:8" ht="12.75">
      <c r="A48" s="7" t="s">
        <v>139</v>
      </c>
      <c r="B48" s="7"/>
      <c r="C48" s="7" t="s">
        <v>132</v>
      </c>
      <c r="D48" s="7"/>
      <c r="E48" s="7"/>
      <c r="F48" s="7"/>
      <c r="G48" s="7"/>
      <c r="H48" s="11">
        <v>5</v>
      </c>
    </row>
    <row r="49" spans="1:11" ht="12.75">
      <c r="A49" s="7" t="s">
        <v>140</v>
      </c>
      <c r="B49" s="7"/>
      <c r="C49" s="7" t="s">
        <v>141</v>
      </c>
      <c r="D49" s="7"/>
      <c r="E49" s="7"/>
      <c r="F49" s="7"/>
      <c r="G49" s="7"/>
      <c r="H49" s="11">
        <v>6</v>
      </c>
    </row>
    <row r="50" spans="1:11" ht="12.75">
      <c r="A50" s="7" t="s">
        <v>142</v>
      </c>
      <c r="B50" s="7"/>
      <c r="C50" s="7" t="s">
        <v>129</v>
      </c>
      <c r="D50" s="7"/>
      <c r="E50" s="7"/>
      <c r="F50" s="7"/>
      <c r="G50" s="7"/>
      <c r="H50" s="11">
        <v>10</v>
      </c>
    </row>
    <row r="51" spans="1:11" ht="12.75">
      <c r="A51" s="7" t="s">
        <v>144</v>
      </c>
      <c r="B51" s="7"/>
      <c r="C51" s="7" t="s">
        <v>143</v>
      </c>
      <c r="D51" s="7"/>
      <c r="E51" s="7"/>
      <c r="F51" s="7"/>
      <c r="G51" s="7"/>
      <c r="H51" s="11">
        <v>15</v>
      </c>
    </row>
    <row r="52" spans="1:11" ht="12.75">
      <c r="A52" s="7" t="s">
        <v>145</v>
      </c>
      <c r="B52" s="7"/>
      <c r="C52" s="7" t="s">
        <v>129</v>
      </c>
      <c r="D52" s="7"/>
      <c r="E52" s="7"/>
      <c r="F52" s="7"/>
      <c r="G52" s="7"/>
      <c r="H52" s="11">
        <v>10</v>
      </c>
    </row>
    <row r="53" spans="1:11" ht="12.75">
      <c r="A53" s="7" t="s">
        <v>146</v>
      </c>
      <c r="B53" s="7"/>
      <c r="C53" s="7" t="s">
        <v>136</v>
      </c>
      <c r="D53" s="7"/>
      <c r="E53" s="7"/>
      <c r="F53" s="7"/>
      <c r="G53" s="7"/>
      <c r="H53" s="11">
        <v>3</v>
      </c>
    </row>
    <row r="54" spans="1:11" ht="12.75">
      <c r="A54" s="7" t="s">
        <v>147</v>
      </c>
      <c r="B54" s="7"/>
      <c r="C54" s="7" t="s">
        <v>129</v>
      </c>
      <c r="D54" s="7"/>
      <c r="E54" s="7"/>
      <c r="F54" s="7"/>
      <c r="G54" s="7"/>
      <c r="H54" s="11">
        <v>10</v>
      </c>
    </row>
    <row r="55" spans="1:11" ht="12.75">
      <c r="A55" s="7"/>
      <c r="B55" s="7"/>
      <c r="C55" s="7"/>
      <c r="D55" s="7"/>
      <c r="E55" s="7"/>
      <c r="F55" s="7"/>
      <c r="G55" s="7"/>
      <c r="H55" s="11"/>
    </row>
    <row r="56" spans="1:11" ht="17.25" customHeight="1">
      <c r="G56" s="13" t="s">
        <v>96</v>
      </c>
      <c r="H56" s="16">
        <f>SUM(H31:H55)</f>
        <v>239</v>
      </c>
      <c r="J56" s="21"/>
      <c r="K56" s="21"/>
    </row>
    <row r="57" spans="1:11" ht="12.75">
      <c r="A57" t="s">
        <v>153</v>
      </c>
    </row>
    <row r="58" spans="1:11" ht="15.75" customHeight="1">
      <c r="A58" t="s">
        <v>108</v>
      </c>
      <c r="C58" t="s">
        <v>113</v>
      </c>
      <c r="H58">
        <v>1</v>
      </c>
    </row>
    <row r="59" spans="1:11" ht="15.75" customHeight="1">
      <c r="A59" t="s">
        <v>144</v>
      </c>
      <c r="C59" t="s">
        <v>109</v>
      </c>
      <c r="H59">
        <v>5</v>
      </c>
    </row>
    <row r="60" spans="1:11" ht="15.75" customHeight="1">
      <c r="A60" t="s">
        <v>150</v>
      </c>
      <c r="C60" t="s">
        <v>113</v>
      </c>
      <c r="H60">
        <v>1</v>
      </c>
    </row>
    <row r="61" spans="1:11" ht="15.75" customHeight="1">
      <c r="A61" t="s">
        <v>151</v>
      </c>
      <c r="C61" t="s">
        <v>113</v>
      </c>
      <c r="H61">
        <v>1</v>
      </c>
    </row>
    <row r="62" spans="1:11" ht="15.75" customHeight="1">
      <c r="A62" t="s">
        <v>152</v>
      </c>
      <c r="C62" t="s">
        <v>113</v>
      </c>
      <c r="H62">
        <v>1</v>
      </c>
    </row>
    <row r="63" spans="1:11" ht="15.75" customHeight="1">
      <c r="A63" t="s">
        <v>146</v>
      </c>
      <c r="C63" t="s">
        <v>113</v>
      </c>
      <c r="H63">
        <v>1</v>
      </c>
    </row>
    <row r="64" spans="1:11" ht="15.75" customHeight="1">
      <c r="A64" t="s">
        <v>106</v>
      </c>
      <c r="C64" t="s">
        <v>172</v>
      </c>
      <c r="H64">
        <v>90</v>
      </c>
    </row>
    <row r="65" spans="1:8" ht="15.75" customHeight="1">
      <c r="A65" t="s">
        <v>154</v>
      </c>
      <c r="C65" t="s">
        <v>112</v>
      </c>
      <c r="H65">
        <v>10</v>
      </c>
    </row>
    <row r="66" spans="1:8" ht="15.75" customHeight="1">
      <c r="A66" t="s">
        <v>137</v>
      </c>
      <c r="C66" t="s">
        <v>111</v>
      </c>
      <c r="H66">
        <v>15</v>
      </c>
    </row>
    <row r="67" spans="1:8" ht="15.75" customHeight="1">
      <c r="A67" t="s">
        <v>155</v>
      </c>
      <c r="C67" t="s">
        <v>156</v>
      </c>
      <c r="H67">
        <v>25</v>
      </c>
    </row>
    <row r="68" spans="1:8" ht="15.75" customHeight="1">
      <c r="A68" t="s">
        <v>158</v>
      </c>
      <c r="C68" t="s">
        <v>157</v>
      </c>
      <c r="H68">
        <v>8</v>
      </c>
    </row>
    <row r="69" spans="1:8" ht="15.75" customHeight="1">
      <c r="A69" t="s">
        <v>159</v>
      </c>
      <c r="C69" t="s">
        <v>160</v>
      </c>
      <c r="H69">
        <v>3</v>
      </c>
    </row>
    <row r="70" spans="1:8" ht="15.75" customHeight="1">
      <c r="A70" t="s">
        <v>161</v>
      </c>
      <c r="C70" t="s">
        <v>177</v>
      </c>
      <c r="H70">
        <v>30</v>
      </c>
    </row>
    <row r="71" spans="1:8" ht="15.75" customHeight="1">
      <c r="A71" t="s">
        <v>163</v>
      </c>
      <c r="C71" t="s">
        <v>160</v>
      </c>
      <c r="H71">
        <v>3</v>
      </c>
    </row>
    <row r="72" spans="1:8" ht="15.75" customHeight="1">
      <c r="A72" t="s">
        <v>164</v>
      </c>
      <c r="C72" t="s">
        <v>112</v>
      </c>
      <c r="H72">
        <v>10</v>
      </c>
    </row>
    <row r="73" spans="1:8" ht="15.75" customHeight="1">
      <c r="A73" t="s">
        <v>103</v>
      </c>
      <c r="C73" t="s">
        <v>165</v>
      </c>
      <c r="H73">
        <v>2</v>
      </c>
    </row>
    <row r="74" spans="1:8" ht="15.75" customHeight="1">
      <c r="A74" t="s">
        <v>166</v>
      </c>
      <c r="C74" t="s">
        <v>111</v>
      </c>
      <c r="H74">
        <v>15</v>
      </c>
    </row>
    <row r="75" spans="1:8" ht="15.75" customHeight="1">
      <c r="A75" t="s">
        <v>105</v>
      </c>
      <c r="C75" t="s">
        <v>167</v>
      </c>
      <c r="H75">
        <v>45</v>
      </c>
    </row>
    <row r="76" spans="1:8" ht="15.75" customHeight="1">
      <c r="G76" s="13" t="s">
        <v>96</v>
      </c>
      <c r="H76" s="16">
        <f>SUM(H57:H75)</f>
        <v>266</v>
      </c>
    </row>
    <row r="77" spans="1:8" ht="15.75" customHeight="1">
      <c r="A77" t="s">
        <v>168</v>
      </c>
    </row>
    <row r="78" spans="1:8" ht="15.75" customHeight="1">
      <c r="A78" t="s">
        <v>103</v>
      </c>
      <c r="C78" t="s">
        <v>109</v>
      </c>
      <c r="H78">
        <v>5</v>
      </c>
    </row>
    <row r="79" spans="1:8" ht="15.75" customHeight="1">
      <c r="A79" t="s">
        <v>166</v>
      </c>
      <c r="C79" t="s">
        <v>113</v>
      </c>
      <c r="H79">
        <v>1</v>
      </c>
    </row>
    <row r="80" spans="1:8" ht="15.75" customHeight="1">
      <c r="A80" t="s">
        <v>169</v>
      </c>
      <c r="C80" t="s">
        <v>170</v>
      </c>
      <c r="H80">
        <v>4</v>
      </c>
    </row>
    <row r="81" spans="1:8" ht="15.75" customHeight="1">
      <c r="A81" t="s">
        <v>108</v>
      </c>
      <c r="C81" t="s">
        <v>165</v>
      </c>
      <c r="H81">
        <v>2</v>
      </c>
    </row>
    <row r="82" spans="1:8" ht="15.75" customHeight="1">
      <c r="A82" t="s">
        <v>104</v>
      </c>
      <c r="C82" t="s">
        <v>113</v>
      </c>
      <c r="H82">
        <v>1</v>
      </c>
    </row>
    <row r="83" spans="1:8" ht="15.75" customHeight="1">
      <c r="A83" t="s">
        <v>142</v>
      </c>
      <c r="C83" t="s">
        <v>162</v>
      </c>
      <c r="H83">
        <v>6</v>
      </c>
    </row>
    <row r="84" spans="1:8" ht="15.75" customHeight="1">
      <c r="A84" t="s">
        <v>144</v>
      </c>
      <c r="C84" t="s">
        <v>112</v>
      </c>
      <c r="H84">
        <v>10</v>
      </c>
    </row>
    <row r="85" spans="1:8" ht="15.75" customHeight="1">
      <c r="A85" t="s">
        <v>145</v>
      </c>
      <c r="C85" t="s">
        <v>157</v>
      </c>
      <c r="H85">
        <v>8</v>
      </c>
    </row>
    <row r="86" spans="1:8" ht="15.75" customHeight="1">
      <c r="A86" t="s">
        <v>140</v>
      </c>
      <c r="C86" t="s">
        <v>165</v>
      </c>
      <c r="H86">
        <v>2</v>
      </c>
    </row>
    <row r="87" spans="1:8" ht="15.75" customHeight="1">
      <c r="A87" t="s">
        <v>105</v>
      </c>
      <c r="C87" t="s">
        <v>171</v>
      </c>
      <c r="H87">
        <v>16</v>
      </c>
    </row>
    <row r="88" spans="1:8" ht="15.75" customHeight="1">
      <c r="A88" t="s">
        <v>150</v>
      </c>
      <c r="C88" t="s">
        <v>165</v>
      </c>
      <c r="H88">
        <v>2</v>
      </c>
    </row>
    <row r="89" spans="1:8" ht="15.75" customHeight="1">
      <c r="A89" t="s">
        <v>151</v>
      </c>
      <c r="C89" t="s">
        <v>165</v>
      </c>
      <c r="H89">
        <v>2</v>
      </c>
    </row>
    <row r="90" spans="1:8" ht="15.75" customHeight="1">
      <c r="A90" t="s">
        <v>152</v>
      </c>
      <c r="C90" t="s">
        <v>165</v>
      </c>
      <c r="H90">
        <v>2</v>
      </c>
    </row>
    <row r="91" spans="1:8" ht="15.75" customHeight="1">
      <c r="A91" t="s">
        <v>146</v>
      </c>
      <c r="C91" t="s">
        <v>165</v>
      </c>
      <c r="H91">
        <v>2</v>
      </c>
    </row>
    <row r="92" spans="1:8" ht="15.75" customHeight="1">
      <c r="A92" t="s">
        <v>106</v>
      </c>
      <c r="C92" t="s">
        <v>172</v>
      </c>
      <c r="H92">
        <v>90</v>
      </c>
    </row>
    <row r="93" spans="1:8" ht="15.75" customHeight="1">
      <c r="A93" t="s">
        <v>154</v>
      </c>
      <c r="C93" t="s">
        <v>126</v>
      </c>
      <c r="H93">
        <v>7</v>
      </c>
    </row>
    <row r="94" spans="1:8" ht="15.75" customHeight="1">
      <c r="A94" t="s">
        <v>137</v>
      </c>
      <c r="C94" t="s">
        <v>160</v>
      </c>
      <c r="H94">
        <v>3</v>
      </c>
    </row>
    <row r="95" spans="1:8" ht="15.75" customHeight="1">
      <c r="A95" t="s">
        <v>139</v>
      </c>
      <c r="C95" t="s">
        <v>165</v>
      </c>
      <c r="H95">
        <v>2</v>
      </c>
    </row>
    <row r="96" spans="1:8" ht="15.75" customHeight="1">
      <c r="A96" t="s">
        <v>173</v>
      </c>
      <c r="C96" t="s">
        <v>112</v>
      </c>
      <c r="H96">
        <v>10</v>
      </c>
    </row>
    <row r="97" spans="1:8" ht="15.75" customHeight="1">
      <c r="A97" t="s">
        <v>161</v>
      </c>
      <c r="C97" t="s">
        <v>162</v>
      </c>
      <c r="H97">
        <v>6</v>
      </c>
    </row>
    <row r="98" spans="1:8" ht="15.75" customHeight="1">
      <c r="A98" t="s">
        <v>174</v>
      </c>
      <c r="C98" t="s">
        <v>112</v>
      </c>
      <c r="H98">
        <v>10</v>
      </c>
    </row>
    <row r="99" spans="1:8" ht="15.75" customHeight="1">
      <c r="A99" t="s">
        <v>175</v>
      </c>
      <c r="C99" t="s">
        <v>113</v>
      </c>
      <c r="H99">
        <v>1</v>
      </c>
    </row>
    <row r="100" spans="1:8" ht="15.75" customHeight="1">
      <c r="A100" t="s">
        <v>176</v>
      </c>
      <c r="C100" t="s">
        <v>177</v>
      </c>
      <c r="H100">
        <v>30</v>
      </c>
    </row>
    <row r="101" spans="1:8" ht="15.75" customHeight="1">
      <c r="A101" t="s">
        <v>178</v>
      </c>
      <c r="C101" t="s">
        <v>179</v>
      </c>
      <c r="H101">
        <v>70</v>
      </c>
    </row>
    <row r="102" spans="1:8" ht="15.75" customHeight="1">
      <c r="G102" s="13" t="s">
        <v>96</v>
      </c>
      <c r="H102" s="16">
        <f>SUM(H78:H101)</f>
        <v>292</v>
      </c>
    </row>
    <row r="103" spans="1:8" ht="15.75" customHeight="1">
      <c r="G103" s="18" t="s">
        <v>18</v>
      </c>
      <c r="H103" s="20">
        <f>SUM(H12, H29, H56, H76, H102)</f>
        <v>948</v>
      </c>
    </row>
    <row r="105" spans="1:8" ht="15.75" customHeight="1">
      <c r="A105" t="s">
        <v>180</v>
      </c>
    </row>
    <row r="106" spans="1:8" ht="15.75" customHeight="1">
      <c r="A106" t="s">
        <v>182</v>
      </c>
    </row>
    <row r="107" spans="1:8" ht="15.75" customHeight="1">
      <c r="A107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24.42578125" customWidth="1"/>
    <col min="5" max="5" width="32.140625" customWidth="1"/>
    <col min="6" max="6" width="29.5703125" customWidth="1"/>
    <col min="7" max="7" width="37.85546875" customWidth="1"/>
    <col min="8" max="8" width="30.5703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11</v>
      </c>
    </row>
    <row r="3" spans="1:26" ht="12.7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2.75">
      <c r="G4" s="13" t="s">
        <v>16</v>
      </c>
      <c r="H4" s="16">
        <f>SUM(H3)</f>
        <v>5.8</v>
      </c>
    </row>
    <row r="5" spans="1:26" ht="12.7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2.75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2.7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2.7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2.75">
      <c r="F11" s="13" t="s">
        <v>53</v>
      </c>
      <c r="G11" s="16">
        <f>SUM(G8:G10)</f>
        <v>7.8</v>
      </c>
    </row>
    <row r="12" spans="1:25" ht="12.75">
      <c r="A12" s="5" t="s">
        <v>55</v>
      </c>
    </row>
    <row r="13" spans="1:25" ht="12.7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2.75">
      <c r="F15" s="13" t="s">
        <v>62</v>
      </c>
      <c r="G15" s="16">
        <f>SUM(G13:G14)</f>
        <v>7.3000000000000007</v>
      </c>
    </row>
    <row r="16" spans="1:25" ht="12.75">
      <c r="F16" s="18" t="s">
        <v>64</v>
      </c>
      <c r="G16" s="20">
        <f>SUM(G6, G11, G15)</f>
        <v>25.1</v>
      </c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2.75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2.75">
      <c r="F9" s="13" t="s">
        <v>60</v>
      </c>
      <c r="G9" s="16">
        <f>SUM(G8)</f>
        <v>5.4</v>
      </c>
    </row>
    <row r="10" spans="1:25" ht="12.75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2.75">
      <c r="F14" s="13" t="s">
        <v>67</v>
      </c>
      <c r="G14" s="16">
        <f>SUM(G11:G13)</f>
        <v>8.8000000000000007</v>
      </c>
    </row>
    <row r="15" spans="1:25" ht="12.75">
      <c r="F15" s="18" t="s">
        <v>23</v>
      </c>
      <c r="G15" s="20">
        <f>SUM(G6, G9, G14)</f>
        <v>22.4</v>
      </c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2.75">
      <c r="F17" s="13" t="s">
        <v>92</v>
      </c>
      <c r="G17" s="16">
        <f>SUM(G14:G16)</f>
        <v>6.8999999999999995</v>
      </c>
    </row>
    <row r="18" spans="1:7" ht="12.75">
      <c r="F18" s="18" t="s">
        <v>24</v>
      </c>
      <c r="G18" s="20">
        <f>SUM(G8, G12, G17)</f>
        <v>26.599999999999998</v>
      </c>
    </row>
    <row r="19" spans="1:7" ht="12.75">
      <c r="F19" s="31"/>
    </row>
    <row r="20" spans="1:7" ht="12.75">
      <c r="F20" s="31"/>
    </row>
    <row r="21" spans="1:7" ht="12.75">
      <c r="F21" s="31"/>
    </row>
    <row r="22" spans="1:7" ht="12.75">
      <c r="F22" s="31"/>
    </row>
    <row r="23" spans="1:7" ht="12.75">
      <c r="F23" s="31"/>
    </row>
    <row r="24" spans="1:7" ht="12.75">
      <c r="F24" s="31"/>
    </row>
    <row r="25" spans="1:7" ht="12.75">
      <c r="F25" s="31"/>
    </row>
    <row r="26" spans="1:7" ht="12.75">
      <c r="F26" s="31"/>
    </row>
    <row r="27" spans="1:7" ht="12.75">
      <c r="F27" s="31"/>
    </row>
    <row r="28" spans="1:7" ht="12.75">
      <c r="F28" s="31"/>
    </row>
    <row r="29" spans="1:7" ht="15" customHeight="1">
      <c r="F29" s="31"/>
    </row>
    <row r="30" spans="1:7" ht="12.75">
      <c r="F30" s="31"/>
    </row>
    <row r="31" spans="1:7" ht="12.75">
      <c r="A31" s="31"/>
      <c r="F31" s="31"/>
    </row>
    <row r="32" spans="1:7" ht="12.75">
      <c r="F32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  <row r="68" spans="6:6" ht="12.7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2.75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2.75">
      <c r="F12" s="13" t="s">
        <v>90</v>
      </c>
      <c r="G12" s="16">
        <f>SUM(G11)</f>
        <v>6.3</v>
      </c>
    </row>
    <row r="13" spans="1:25" ht="12.75">
      <c r="F13" s="18" t="s">
        <v>25</v>
      </c>
      <c r="G13" s="20">
        <f>SUM(G6, G9, G12)</f>
        <v>21.7</v>
      </c>
    </row>
    <row r="14" spans="1:25" ht="12.75">
      <c r="F14" s="31"/>
    </row>
    <row r="15" spans="1:25" ht="12.75">
      <c r="F15" s="31"/>
    </row>
    <row r="16" spans="1:25" ht="12.75">
      <c r="F16" s="31"/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5" customHeight="1">
      <c r="F24" s="31"/>
    </row>
    <row r="25" spans="1:6" ht="12.75">
      <c r="F25" s="31"/>
    </row>
    <row r="26" spans="1:6" ht="12.75">
      <c r="A26" s="31"/>
      <c r="F26" s="31"/>
    </row>
    <row r="27" spans="1:6" ht="12.75">
      <c r="F27" s="31"/>
    </row>
    <row r="29" spans="1:6" ht="12.75">
      <c r="F29" s="31"/>
    </row>
    <row r="30" spans="1:6" ht="12.75"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Nathaniel Cook</cp:lastModifiedBy>
  <dcterms:created xsi:type="dcterms:W3CDTF">2020-04-29T17:43:14Z</dcterms:created>
  <dcterms:modified xsi:type="dcterms:W3CDTF">2020-10-23T21:39:10Z</dcterms:modified>
</cp:coreProperties>
</file>