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sreejithkumar/Dropbox/Within Host HIV and nutrition/MatlabCode/ModelSelection/"/>
    </mc:Choice>
  </mc:AlternateContent>
  <xr:revisionPtr revIDLastSave="0" documentId="13_ncr:1_{4DF139DA-33D8-8246-B033-678B165969F3}" xr6:coauthVersionLast="47" xr6:coauthVersionMax="47" xr10:uidLastSave="{00000000-0000-0000-0000-000000000000}"/>
  <bookViews>
    <workbookView xWindow="0" yWindow="500" windowWidth="28800" windowHeight="17500" activeTab="1" xr2:uid="{4C6684D4-B3FA-3242-9B57-426D5898639D}"/>
  </bookViews>
  <sheets>
    <sheet name="Sheet1" sheetId="1" r:id="rId1"/>
    <sheet name="Sheet2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E20" i="2"/>
  <c r="E18" i="2"/>
  <c r="E17" i="2"/>
  <c r="D20" i="2"/>
  <c r="E3" i="2"/>
  <c r="E2" i="2"/>
  <c r="E12" i="2"/>
  <c r="E15" i="2"/>
  <c r="D21" i="2"/>
  <c r="E16" i="2"/>
  <c r="E11" i="2"/>
  <c r="E7" i="2"/>
  <c r="E4" i="2" l="1"/>
  <c r="E8" i="2"/>
  <c r="E13" i="2"/>
  <c r="E5" i="2"/>
  <c r="E9" i="2"/>
  <c r="E14" i="2"/>
  <c r="E6" i="2"/>
  <c r="E10" i="2"/>
</calcChain>
</file>

<file path=xl/sharedStrings.xml><?xml version="1.0" encoding="utf-8"?>
<sst xmlns="http://schemas.openxmlformats.org/spreadsheetml/2006/main" count="354" uniqueCount="50">
  <si>
    <r>
      <t>μ</t>
    </r>
    <r>
      <rPr>
        <sz val="6"/>
        <color theme="1"/>
        <rFont val="CMMI6"/>
      </rPr>
      <t xml:space="preserve">G </t>
    </r>
  </si>
  <si>
    <t xml:space="preserve">r </t>
  </si>
  <si>
    <t>ρ</t>
  </si>
  <si>
    <t xml:space="preserve">δ </t>
  </si>
  <si>
    <t>d</t>
  </si>
  <si>
    <t>p</t>
  </si>
  <si>
    <t>c</t>
  </si>
  <si>
    <r>
      <t>μ</t>
    </r>
    <r>
      <rPr>
        <sz val="6"/>
        <color theme="1"/>
        <rFont val="CMMI6"/>
      </rPr>
      <t xml:space="preserve">v </t>
    </r>
  </si>
  <si>
    <r>
      <t>λ</t>
    </r>
    <r>
      <rPr>
        <sz val="6"/>
        <color theme="1"/>
        <rFont val="CMMI6"/>
      </rPr>
      <t xml:space="preserve">A </t>
    </r>
  </si>
  <si>
    <r>
      <t>γ</t>
    </r>
    <r>
      <rPr>
        <sz val="6"/>
        <color theme="1"/>
        <rFont val="CMMI6"/>
      </rPr>
      <t xml:space="preserve">A </t>
    </r>
  </si>
  <si>
    <r>
      <t>μ</t>
    </r>
    <r>
      <rPr>
        <sz val="6"/>
        <color theme="1"/>
        <rFont val="CMMI6"/>
      </rPr>
      <t xml:space="preserve">A </t>
    </r>
  </si>
  <si>
    <r>
      <t>γ</t>
    </r>
    <r>
      <rPr>
        <sz val="6"/>
        <color theme="1"/>
        <rFont val="CMMI6"/>
      </rPr>
      <t xml:space="preserve">G </t>
    </r>
  </si>
  <si>
    <t>b</t>
  </si>
  <si>
    <t>λG</t>
  </si>
  <si>
    <t>λz</t>
  </si>
  <si>
    <t>μz</t>
  </si>
  <si>
    <t>Model 4</t>
  </si>
  <si>
    <t>Model 2</t>
  </si>
  <si>
    <t>Model 1</t>
  </si>
  <si>
    <t>Model 3</t>
  </si>
  <si>
    <t>Last Residual</t>
  </si>
  <si>
    <t>Parameter estimation</t>
  </si>
  <si>
    <t>Model 5 - bad fit</t>
  </si>
  <si>
    <t>Model 6 - bad fit</t>
  </si>
  <si>
    <t>psi_01</t>
  </si>
  <si>
    <t>psi</t>
  </si>
  <si>
    <t>psi_02</t>
  </si>
  <si>
    <t>A_1</t>
  </si>
  <si>
    <t>Model 7</t>
  </si>
  <si>
    <t>Model 8</t>
  </si>
  <si>
    <t>Model 9</t>
  </si>
  <si>
    <t>A_2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</si>
  <si>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</si>
  <si>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</si>
  <si>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</si>
  <si>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</si>
  <si>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</si>
  <si>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</si>
  <si>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</si>
  <si>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</si>
  <si>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r_0</t>
  </si>
  <si>
    <t>lambda_z_0</t>
  </si>
  <si>
    <t>model number</t>
  </si>
  <si>
    <t>SSE</t>
  </si>
  <si>
    <t>AIC score</t>
  </si>
  <si>
    <t>parameters</t>
  </si>
  <si>
    <t>AICcmin =</t>
  </si>
  <si>
    <t>AIC total</t>
  </si>
  <si>
    <t>likelihood</t>
  </si>
  <si>
    <t>delta_j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</si>
</sst>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6"/>
      <color theme="1"/>
      <name val="CMMI6"/>
    </font>
    <font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tiff"/><Relationship Id="rId7" Type="http://schemas.openxmlformats.org/officeDocument/2006/relationships/image" Target="../media/image7.tiff"/><Relationship Id="rId12" Type="http://schemas.openxmlformats.org/officeDocument/2006/relationships/image" Target="../media/image12.png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6" Type="http://schemas.openxmlformats.org/officeDocument/2006/relationships/image" Target="../media/image6.tiff"/><Relationship Id="rId11" Type="http://schemas.openxmlformats.org/officeDocument/2006/relationships/image" Target="../media/image11.png"/><Relationship Id="rId5" Type="http://schemas.openxmlformats.org/officeDocument/2006/relationships/image" Target="../media/image5.tiff"/><Relationship Id="rId10" Type="http://schemas.openxmlformats.org/officeDocument/2006/relationships/image" Target="../media/image10.png"/><Relationship Id="rId4" Type="http://schemas.openxmlformats.org/officeDocument/2006/relationships/image" Target="../media/image4.tiff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344938</xdr:colOff>
      <xdr:row>6</xdr:row>
      <xdr:rowOff>141111</xdr:rowOff>
    </xdr:from>
    <xdr:to>
      <xdr:col>25</xdr:col>
      <xdr:colOff>789124</xdr:colOff>
      <xdr:row>8</xdr:row>
      <xdr:rowOff>63657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4742B3-E775-A544-ACD1-329DA58D3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0370" y="1458148"/>
          <a:ext cx="6261100" cy="330200"/>
        </a:xfrm>
        <a:prstGeom prst="rect">
          <a:avLst/>
        </a:prstGeom>
      </xdr:spPr>
    </xdr:pic>
    <xdr:clientData/>
  </xdr:twoCellAnchor>
  <xdr:twoCellAnchor editAs="oneCell">
    <xdr:from>
      <xdr:col>18</xdr:col>
      <xdr:colOff>407654</xdr:colOff>
      <xdr:row>2</xdr:row>
      <xdr:rowOff>141111</xdr:rowOff>
    </xdr:from>
    <xdr:to>
      <xdr:col>25</xdr:col>
      <xdr:colOff>305740</xdr:colOff>
      <xdr:row>4</xdr:row>
      <xdr:rowOff>114456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C64D25-927F-2F41-85D5-9ECE76EB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73086" y="642839"/>
          <a:ext cx="5715000" cy="381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172470</xdr:colOff>
      <xdr:row>9</xdr:row>
      <xdr:rowOff>31358</xdr:rowOff>
    </xdr:from>
    <xdr:to>
      <xdr:col>27</xdr:col>
      <xdr:colOff>338353</xdr:colOff>
      <xdr:row>13</xdr:row>
      <xdr:rowOff>106703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1286739-E91A-614B-854E-2CD800077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37902" y="1959877"/>
          <a:ext cx="7644772" cy="890653"/>
        </a:xfrm>
        <a:prstGeom prst="rect">
          <a:avLst/>
        </a:prstGeom>
      </xdr:spPr>
    </xdr:pic>
    <xdr:clientData/>
  </xdr:twoCellAnchor>
  <xdr:twoCellAnchor editAs="oneCell">
    <xdr:from>
      <xdr:col>19</xdr:col>
      <xdr:colOff>188148</xdr:colOff>
      <xdr:row>13</xdr:row>
      <xdr:rowOff>172469</xdr:rowOff>
    </xdr:from>
    <xdr:to>
      <xdr:col>24</xdr:col>
      <xdr:colOff>423333</xdr:colOff>
      <xdr:row>17</xdr:row>
      <xdr:rowOff>100370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27F8BE-41A4-FA40-BC00-92AAD32A8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84568" y="2916296"/>
          <a:ext cx="4390123" cy="743210"/>
        </a:xfrm>
        <a:prstGeom prst="rect">
          <a:avLst/>
        </a:prstGeom>
      </xdr:spPr>
    </xdr:pic>
    <xdr:clientData/>
  </xdr:twoCellAnchor>
  <xdr:twoCellAnchor editAs="oneCell">
    <xdr:from>
      <xdr:col>20</xdr:col>
      <xdr:colOff>250865</xdr:colOff>
      <xdr:row>30</xdr:row>
      <xdr:rowOff>15678</xdr:rowOff>
    </xdr:from>
    <xdr:to>
      <xdr:col>29</xdr:col>
      <xdr:colOff>607876</xdr:colOff>
      <xdr:row>33</xdr:row>
      <xdr:rowOff>178897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88E3227-917C-FE4F-B429-9A02E5CDF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278272" y="6224567"/>
          <a:ext cx="7835900" cy="774700"/>
        </a:xfrm>
        <a:prstGeom prst="rect">
          <a:avLst/>
        </a:prstGeom>
      </xdr:spPr>
    </xdr:pic>
    <xdr:clientData/>
  </xdr:twoCellAnchor>
  <xdr:twoCellAnchor editAs="oneCell">
    <xdr:from>
      <xdr:col>18</xdr:col>
      <xdr:colOff>203826</xdr:colOff>
      <xdr:row>34</xdr:row>
      <xdr:rowOff>0</xdr:rowOff>
    </xdr:from>
    <xdr:to>
      <xdr:col>23</xdr:col>
      <xdr:colOff>172469</xdr:colOff>
      <xdr:row>37</xdr:row>
      <xdr:rowOff>22314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32A16C-99AA-784B-90D8-333F30EE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69258" y="7024198"/>
          <a:ext cx="4123581" cy="633795"/>
        </a:xfrm>
        <a:prstGeom prst="rect">
          <a:avLst/>
        </a:prstGeom>
      </xdr:spPr>
    </xdr:pic>
    <xdr:clientData/>
  </xdr:twoCellAnchor>
  <xdr:twoCellAnchor editAs="oneCell">
    <xdr:from>
      <xdr:col>20</xdr:col>
      <xdr:colOff>31358</xdr:colOff>
      <xdr:row>45</xdr:row>
      <xdr:rowOff>94074</xdr:rowOff>
    </xdr:from>
    <xdr:to>
      <xdr:col>25</xdr:col>
      <xdr:colOff>612066</xdr:colOff>
      <xdr:row>48</xdr:row>
      <xdr:rowOff>31358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AC8A3C7-6782-B24A-BA7B-1363F2B9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058765" y="9360370"/>
          <a:ext cx="4735647" cy="548766"/>
        </a:xfrm>
        <a:prstGeom prst="rect">
          <a:avLst/>
        </a:prstGeom>
      </xdr:spPr>
    </xdr:pic>
    <xdr:clientData/>
  </xdr:twoCellAnchor>
  <xdr:twoCellAnchor editAs="oneCell">
    <xdr:from>
      <xdr:col>20</xdr:col>
      <xdr:colOff>94074</xdr:colOff>
      <xdr:row>49</xdr:row>
      <xdr:rowOff>47038</xdr:rowOff>
    </xdr:from>
    <xdr:to>
      <xdr:col>24</xdr:col>
      <xdr:colOff>119079</xdr:colOff>
      <xdr:row>52</xdr:row>
      <xdr:rowOff>125433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AA95A1-BF50-354B-AA9C-AF3840009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43086" y="10128643"/>
          <a:ext cx="3348956" cy="689876"/>
        </a:xfrm>
        <a:prstGeom prst="rect">
          <a:avLst/>
        </a:prstGeom>
      </xdr:spPr>
    </xdr:pic>
    <xdr:clientData/>
  </xdr:twoCellAnchor>
  <xdr:twoCellAnchor editAs="oneCell">
    <xdr:from>
      <xdr:col>18</xdr:col>
      <xdr:colOff>564444</xdr:colOff>
      <xdr:row>17</xdr:row>
      <xdr:rowOff>109752</xdr:rowOff>
    </xdr:from>
    <xdr:to>
      <xdr:col>22</xdr:col>
      <xdr:colOff>580123</xdr:colOff>
      <xdr:row>21</xdr:row>
      <xdr:rowOff>96413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0B9A88-4EDD-4944-AF91-8148B528D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851481" y="3668888"/>
          <a:ext cx="3339630" cy="801969"/>
        </a:xfrm>
        <a:prstGeom prst="rect">
          <a:avLst/>
        </a:prstGeom>
      </xdr:spPr>
    </xdr:pic>
    <xdr:clientData/>
  </xdr:twoCellAnchor>
  <xdr:twoCellAnchor editAs="oneCell">
    <xdr:from>
      <xdr:col>19</xdr:col>
      <xdr:colOff>78395</xdr:colOff>
      <xdr:row>21</xdr:row>
      <xdr:rowOff>139426</xdr:rowOff>
    </xdr:from>
    <xdr:to>
      <xdr:col>25</xdr:col>
      <xdr:colOff>517407</xdr:colOff>
      <xdr:row>26</xdr:row>
      <xdr:rowOff>92035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193FA9-4FB2-924A-B8D7-D5597154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96420" y="4513870"/>
          <a:ext cx="5424938" cy="971745"/>
        </a:xfrm>
        <a:prstGeom prst="rect">
          <a:avLst/>
        </a:prstGeom>
      </xdr:spPr>
    </xdr:pic>
    <xdr:clientData/>
  </xdr:twoCellAnchor>
  <xdr:twoCellAnchor editAs="oneCell">
    <xdr:from>
      <xdr:col>19</xdr:col>
      <xdr:colOff>799629</xdr:colOff>
      <xdr:row>26</xdr:row>
      <xdr:rowOff>47039</xdr:rowOff>
    </xdr:from>
    <xdr:to>
      <xdr:col>23</xdr:col>
      <xdr:colOff>243360</xdr:colOff>
      <xdr:row>30</xdr:row>
      <xdr:rowOff>109753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688E7C-8CF0-C94B-826A-B94D4E014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917654" y="5440619"/>
          <a:ext cx="2767681" cy="878023"/>
        </a:xfrm>
        <a:prstGeom prst="rect">
          <a:avLst/>
        </a:prstGeom>
      </xdr:spPr>
    </xdr:pic>
    <xdr:clientData/>
  </xdr:twoCellAnchor>
  <xdr:twoCellAnchor editAs="oneCell">
    <xdr:from>
      <xdr:col>19</xdr:col>
      <xdr:colOff>203828</xdr:colOff>
      <xdr:row>37</xdr:row>
      <xdr:rowOff>15678</xdr:rowOff>
    </xdr:from>
    <xdr:to>
      <xdr:col>23</xdr:col>
      <xdr:colOff>783952</xdr:colOff>
      <xdr:row>40</xdr:row>
      <xdr:rowOff>151672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A6EC2F-358C-7B47-9705-E3EBC17A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321853" y="7651357"/>
          <a:ext cx="3904074" cy="747475"/>
        </a:xfrm>
        <a:prstGeom prst="rect">
          <a:avLst/>
        </a:prstGeom>
      </xdr:spPr>
    </xdr:pic>
    <xdr:clientData/>
  </xdr:twoCellAnchor>
  <xdr:twoCellAnchor editAs="oneCell">
    <xdr:from>
      <xdr:col>19</xdr:col>
      <xdr:colOff>329259</xdr:colOff>
      <xdr:row>41</xdr:row>
      <xdr:rowOff>15679</xdr:rowOff>
    </xdr:from>
    <xdr:to>
      <xdr:col>25</xdr:col>
      <xdr:colOff>156789</xdr:colOff>
      <xdr:row>45</xdr:row>
      <xdr:rowOff>72049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2E4CC0-511A-644E-8339-3DF4905A0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447284" y="8466667"/>
          <a:ext cx="4813456" cy="871678"/>
        </a:xfrm>
        <a:prstGeom prst="rect">
          <a:avLst/>
        </a:prstGeom>
      </xdr:spPr>
    </xdr:pic>
    <xdr:clientData/>
  </xdr:twoCellAnchor>
  <xdr:twoCellAnchor editAs="oneCell">
    <xdr:from>
      <xdr:col>20</xdr:col>
      <xdr:colOff>156790</xdr:colOff>
      <xdr:row>53</xdr:row>
      <xdr:rowOff>93052</xdr:rowOff>
    </xdr:from>
    <xdr:to>
      <xdr:col>26</xdr:col>
      <xdr:colOff>721234</xdr:colOff>
      <xdr:row>59</xdr:row>
      <xdr:rowOff>203668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FD4A4C6-8FBF-BE4B-AF4E-A8DF145A8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05802" y="10989966"/>
          <a:ext cx="5550370" cy="1333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8DC2-FC2A-1440-83F1-9EC0F2E27D49}">
  <dimension ref="A1:X68"/>
  <sheetViews>
    <sheetView topLeftCell="A21" zoomScale="81" zoomScaleNormal="81" workbookViewId="0">
      <selection activeCell="W66" sqref="W66"/>
    </sheetView>
  </sheetViews>
  <sheetFormatPr baseColWidth="10" defaultRowHeight="16"/>
  <cols>
    <col min="1" max="1" width="11.6640625" bestFit="1" customWidth="1"/>
    <col min="2" max="2" width="6.33203125" bestFit="1" customWidth="1"/>
    <col min="3" max="3" width="8.5" bestFit="1" customWidth="1"/>
    <col min="4" max="6" width="12.6640625" bestFit="1" customWidth="1"/>
    <col min="7" max="7" width="12.6640625" customWidth="1"/>
    <col min="8" max="8" width="8.5" bestFit="1" customWidth="1"/>
    <col min="9" max="10" width="12.6640625" bestFit="1" customWidth="1"/>
    <col min="11" max="11" width="8.5" bestFit="1" customWidth="1"/>
    <col min="12" max="13" width="12.6640625" bestFit="1" customWidth="1"/>
    <col min="14" max="14" width="8.5" bestFit="1" customWidth="1"/>
    <col min="15" max="15" width="12.6640625" bestFit="1" customWidth="1"/>
    <col min="16" max="16" width="8.5" bestFit="1" customWidth="1"/>
    <col min="17" max="17" width="12.6640625" bestFit="1" customWidth="1"/>
    <col min="18" max="18" width="12.6640625" customWidth="1"/>
  </cols>
  <sheetData>
    <row r="1" spans="1:24" ht="24">
      <c r="A1" s="16" t="s">
        <v>21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5"/>
      <c r="S1" s="16" t="s">
        <v>20</v>
      </c>
      <c r="T1" s="17"/>
      <c r="U1" s="17"/>
      <c r="V1" s="17"/>
      <c r="W1" s="17"/>
      <c r="X1" s="17"/>
    </row>
    <row r="2" spans="1:24">
      <c r="A2" s="17" t="s">
        <v>18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3"/>
    </row>
    <row r="3" spans="1:24">
      <c r="A3" s="1" t="s">
        <v>1</v>
      </c>
      <c r="B3" s="1" t="s">
        <v>4</v>
      </c>
      <c r="C3" s="1" t="s">
        <v>2</v>
      </c>
      <c r="D3" s="1" t="s">
        <v>3</v>
      </c>
      <c r="E3" s="1" t="s">
        <v>5</v>
      </c>
      <c r="F3" s="1" t="s">
        <v>6</v>
      </c>
      <c r="G3" s="4" t="s">
        <v>24</v>
      </c>
      <c r="H3" s="1" t="s">
        <v>12</v>
      </c>
      <c r="I3" s="1" t="s">
        <v>15</v>
      </c>
      <c r="J3" s="1" t="s">
        <v>8</v>
      </c>
      <c r="K3" s="1" t="s">
        <v>9</v>
      </c>
      <c r="L3" s="1" t="s">
        <v>10</v>
      </c>
      <c r="M3" s="1" t="s">
        <v>13</v>
      </c>
      <c r="N3" s="1" t="s">
        <v>11</v>
      </c>
      <c r="O3" s="1" t="s">
        <v>0</v>
      </c>
      <c r="P3" s="1" t="s">
        <v>7</v>
      </c>
      <c r="Q3" s="1" t="s">
        <v>14</v>
      </c>
      <c r="R3" s="3"/>
    </row>
    <row r="4" spans="1:24">
      <c r="A4" s="4">
        <v>45886.925000000003</v>
      </c>
      <c r="B4" s="4">
        <v>0.16</v>
      </c>
      <c r="C4" s="2">
        <v>1.085E-8</v>
      </c>
      <c r="D4" s="4">
        <v>0.89080000000000004</v>
      </c>
      <c r="E4" s="4">
        <v>2841.5061000000001</v>
      </c>
      <c r="F4" s="4">
        <v>10.125500000000001</v>
      </c>
      <c r="G4" s="2">
        <v>2.3990000000000002E-7</v>
      </c>
      <c r="H4" s="2">
        <v>5.6511999999999997E-8</v>
      </c>
      <c r="I4" s="4">
        <v>0.19444</v>
      </c>
      <c r="J4" s="4">
        <v>51.020240000000001</v>
      </c>
      <c r="K4" s="2">
        <v>9.5071400000000003E-9</v>
      </c>
      <c r="L4" s="4">
        <v>2.78681</v>
      </c>
      <c r="M4" s="4">
        <v>1.8368899999999999</v>
      </c>
      <c r="N4" s="2">
        <v>2.3629000000000002E-9</v>
      </c>
      <c r="O4" s="4">
        <v>0.21112</v>
      </c>
      <c r="P4" s="2">
        <v>5.9419999999999997E-10</v>
      </c>
      <c r="Q4" s="4">
        <v>2.38426E-3</v>
      </c>
      <c r="R4" s="6"/>
    </row>
    <row r="5" spans="1:24">
      <c r="A5" s="1"/>
      <c r="B5" s="1"/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3"/>
    </row>
    <row r="6" spans="1:24">
      <c r="A6" s="17" t="s">
        <v>17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"/>
    </row>
    <row r="7" spans="1:24">
      <c r="A7" s="1" t="s">
        <v>1</v>
      </c>
      <c r="B7" s="1" t="s">
        <v>4</v>
      </c>
      <c r="C7" s="1" t="s">
        <v>2</v>
      </c>
      <c r="D7" s="1" t="s">
        <v>3</v>
      </c>
      <c r="E7" s="1" t="s">
        <v>5</v>
      </c>
      <c r="F7" s="1" t="s">
        <v>6</v>
      </c>
      <c r="G7" s="4" t="s">
        <v>24</v>
      </c>
      <c r="H7" s="1" t="s">
        <v>12</v>
      </c>
      <c r="I7" s="1" t="s">
        <v>15</v>
      </c>
      <c r="J7" s="1" t="s">
        <v>8</v>
      </c>
      <c r="K7" s="1" t="s">
        <v>9</v>
      </c>
      <c r="L7" s="1" t="s">
        <v>10</v>
      </c>
      <c r="M7" s="1" t="s">
        <v>13</v>
      </c>
      <c r="N7" s="1" t="s">
        <v>11</v>
      </c>
      <c r="O7" s="1" t="s">
        <v>0</v>
      </c>
      <c r="P7" s="1" t="s">
        <v>7</v>
      </c>
      <c r="Q7" s="1" t="s">
        <v>14</v>
      </c>
      <c r="R7" s="3" t="s">
        <v>25</v>
      </c>
    </row>
    <row r="8" spans="1:24">
      <c r="A8" s="4">
        <v>45883.131000000001</v>
      </c>
      <c r="B8" s="4">
        <v>0.16</v>
      </c>
      <c r="C8" s="2">
        <v>1.085E-8</v>
      </c>
      <c r="D8" s="4">
        <v>0.89090000000000003</v>
      </c>
      <c r="E8" s="4">
        <v>2841.6104999999998</v>
      </c>
      <c r="F8" s="4">
        <v>10.1251</v>
      </c>
      <c r="G8" s="4">
        <v>1.4297999999999999E-4</v>
      </c>
      <c r="H8" s="2">
        <v>7.0989979999999996E-8</v>
      </c>
      <c r="I8" s="4">
        <v>0.1956</v>
      </c>
      <c r="J8" s="4">
        <v>151.92920000000001</v>
      </c>
      <c r="K8" s="2">
        <v>1.19826E-8</v>
      </c>
      <c r="L8" s="4">
        <v>2.37481E-4</v>
      </c>
      <c r="M8" s="4">
        <v>93.069199999999995</v>
      </c>
      <c r="N8" s="2">
        <v>8.3832999999999994E-8</v>
      </c>
      <c r="O8" s="4">
        <v>52.384999999999998</v>
      </c>
      <c r="P8" s="2">
        <v>2.4129999999999998E-8</v>
      </c>
      <c r="Q8" s="4">
        <v>2.6940000000000002E-3</v>
      </c>
      <c r="R8" s="4">
        <v>962.13900000000001</v>
      </c>
    </row>
    <row r="9" spans="1:24">
      <c r="A9" s="1"/>
      <c r="B9" s="1"/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3"/>
    </row>
    <row r="10" spans="1:24">
      <c r="A10" s="17" t="s">
        <v>19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3"/>
    </row>
    <row r="11" spans="1:24">
      <c r="A11" s="1" t="s">
        <v>1</v>
      </c>
      <c r="B11" s="1" t="s">
        <v>4</v>
      </c>
      <c r="C11" s="1" t="s">
        <v>2</v>
      </c>
      <c r="D11" s="1" t="s">
        <v>3</v>
      </c>
      <c r="E11" s="1" t="s">
        <v>5</v>
      </c>
      <c r="F11" s="1" t="s">
        <v>6</v>
      </c>
      <c r="G11" s="4" t="s">
        <v>26</v>
      </c>
      <c r="H11" s="1" t="s">
        <v>12</v>
      </c>
      <c r="I11" s="1" t="s">
        <v>15</v>
      </c>
      <c r="J11" s="1" t="s">
        <v>8</v>
      </c>
      <c r="K11" s="1" t="s">
        <v>9</v>
      </c>
      <c r="L11" s="1" t="s">
        <v>10</v>
      </c>
      <c r="M11" s="1" t="s">
        <v>13</v>
      </c>
      <c r="N11" s="1" t="s">
        <v>11</v>
      </c>
      <c r="O11" s="1" t="s">
        <v>0</v>
      </c>
      <c r="P11" s="1" t="s">
        <v>7</v>
      </c>
      <c r="Q11" s="1" t="s">
        <v>14</v>
      </c>
      <c r="R11" s="3" t="s">
        <v>25</v>
      </c>
    </row>
    <row r="12" spans="1:24">
      <c r="A12" s="4">
        <v>45886.8698</v>
      </c>
      <c r="B12" s="4">
        <v>0.16</v>
      </c>
      <c r="C12" s="2">
        <v>1.085E-8</v>
      </c>
      <c r="D12" s="4">
        <v>0.89080000000000004</v>
      </c>
      <c r="E12" s="4">
        <v>2841.4281999999998</v>
      </c>
      <c r="F12" s="4">
        <v>10.125400000000001</v>
      </c>
      <c r="G12" s="2">
        <v>2.0978999999999999E-6</v>
      </c>
      <c r="H12" s="2">
        <v>1.3079E-7</v>
      </c>
      <c r="I12" s="4">
        <v>0.19411999999999999</v>
      </c>
      <c r="J12" s="2">
        <v>5.9857669999999999E-5</v>
      </c>
      <c r="K12" s="2">
        <v>4.2610000000000001E-9</v>
      </c>
      <c r="L12" s="4">
        <v>0.16222</v>
      </c>
      <c r="M12" s="4">
        <v>18.224</v>
      </c>
      <c r="N12" s="2">
        <v>4.1724000000000002E-9</v>
      </c>
      <c r="O12" s="4">
        <v>5.2339999999999999E-3</v>
      </c>
      <c r="P12" s="2">
        <v>2.169E-10</v>
      </c>
      <c r="Q12" s="2">
        <v>2.4520000000000002E-3</v>
      </c>
      <c r="R12" s="4">
        <v>3.0190000000000001</v>
      </c>
    </row>
    <row r="13" spans="1:24">
      <c r="A13" s="1"/>
      <c r="B13" s="1"/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</row>
    <row r="14" spans="1:24">
      <c r="A14" s="17" t="s">
        <v>16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3"/>
    </row>
    <row r="15" spans="1:24">
      <c r="A15" s="1" t="s">
        <v>1</v>
      </c>
      <c r="B15" s="1" t="s">
        <v>4</v>
      </c>
      <c r="C15" s="1" t="s">
        <v>2</v>
      </c>
      <c r="D15" s="1" t="s">
        <v>3</v>
      </c>
      <c r="E15" s="1" t="s">
        <v>5</v>
      </c>
      <c r="F15" s="1" t="s">
        <v>6</v>
      </c>
      <c r="G15" s="4" t="s">
        <v>26</v>
      </c>
      <c r="H15" s="1" t="s">
        <v>12</v>
      </c>
      <c r="I15" s="1" t="s">
        <v>15</v>
      </c>
      <c r="J15" s="1" t="s">
        <v>8</v>
      </c>
      <c r="K15" s="1" t="s">
        <v>9</v>
      </c>
      <c r="L15" s="1" t="s">
        <v>10</v>
      </c>
      <c r="M15" s="1" t="s">
        <v>13</v>
      </c>
      <c r="N15" s="1" t="s">
        <v>11</v>
      </c>
      <c r="O15" s="1" t="s">
        <v>0</v>
      </c>
      <c r="P15" s="1" t="s">
        <v>7</v>
      </c>
      <c r="Q15" s="1" t="s">
        <v>14</v>
      </c>
      <c r="R15" s="3" t="s">
        <v>25</v>
      </c>
      <c r="S15" s="4" t="s">
        <v>24</v>
      </c>
    </row>
    <row r="16" spans="1:24">
      <c r="A16" s="4">
        <v>26419.835200000001</v>
      </c>
      <c r="B16" s="4">
        <v>9.2999999999999999E-2</v>
      </c>
      <c r="C16" s="2">
        <v>1.3627E-8</v>
      </c>
      <c r="D16" s="4">
        <v>1.0705</v>
      </c>
      <c r="E16" s="4">
        <v>1829.8313000000001</v>
      </c>
      <c r="F16" s="4">
        <v>6.4</v>
      </c>
      <c r="G16" s="4">
        <v>3.3727000000000002E-3</v>
      </c>
      <c r="H16" s="2">
        <v>1.9302493E-4</v>
      </c>
      <c r="I16" s="4">
        <v>41.405000000000001</v>
      </c>
      <c r="J16" s="4">
        <v>2908.0073969999999</v>
      </c>
      <c r="K16" s="2">
        <v>1.16871E-4</v>
      </c>
      <c r="L16" s="4">
        <v>5688.6080000000002</v>
      </c>
      <c r="M16" s="4">
        <v>1128.241</v>
      </c>
      <c r="N16" s="2">
        <v>2.2794950000000001E-5</v>
      </c>
      <c r="O16" s="4">
        <v>160.40889999999999</v>
      </c>
      <c r="P16" s="2">
        <v>1.1635E-5</v>
      </c>
      <c r="Q16" s="4">
        <v>8.2498890000000005E-2</v>
      </c>
      <c r="R16" s="4">
        <v>13432.268</v>
      </c>
      <c r="S16">
        <v>3.0727999999999998E-2</v>
      </c>
    </row>
    <row r="17" spans="1:20">
      <c r="A17" s="1"/>
      <c r="B17" s="1"/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3"/>
    </row>
    <row r="18" spans="1:20">
      <c r="A18" s="17" t="s">
        <v>22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3"/>
    </row>
    <row r="19" spans="1:20">
      <c r="A19" s="1" t="s">
        <v>1</v>
      </c>
      <c r="B19" s="1" t="s">
        <v>4</v>
      </c>
      <c r="C19" s="1" t="s">
        <v>2</v>
      </c>
      <c r="D19" s="1" t="s">
        <v>3</v>
      </c>
      <c r="E19" s="1" t="s">
        <v>5</v>
      </c>
      <c r="F19" s="1" t="s">
        <v>6</v>
      </c>
      <c r="G19" s="4" t="s">
        <v>24</v>
      </c>
      <c r="H19" s="1" t="s">
        <v>12</v>
      </c>
      <c r="I19" s="1" t="s">
        <v>15</v>
      </c>
      <c r="J19" s="1" t="s">
        <v>8</v>
      </c>
      <c r="K19" s="1" t="s">
        <v>9</v>
      </c>
      <c r="L19" s="1" t="s">
        <v>10</v>
      </c>
      <c r="M19" s="1" t="s">
        <v>13</v>
      </c>
      <c r="N19" s="1" t="s">
        <v>11</v>
      </c>
      <c r="O19" s="1" t="s">
        <v>0</v>
      </c>
      <c r="P19" s="1" t="s">
        <v>7</v>
      </c>
      <c r="Q19" s="1" t="s">
        <v>14</v>
      </c>
      <c r="R19" s="3" t="s">
        <v>27</v>
      </c>
    </row>
    <row r="20" spans="1:20">
      <c r="A20" s="8">
        <v>38221.286580300497</v>
      </c>
      <c r="B20" s="8">
        <v>0.13351508312376301</v>
      </c>
      <c r="C20" s="2">
        <v>9.1337583682296795E-8</v>
      </c>
      <c r="D20" s="8">
        <v>0.436032483252075</v>
      </c>
      <c r="E20" s="8">
        <v>3770.2419351683602</v>
      </c>
      <c r="F20" s="2">
        <v>39.859414510008598</v>
      </c>
      <c r="G20" s="2">
        <v>3.48018543876227E-4</v>
      </c>
      <c r="H20" s="2">
        <v>2.1454349110855401E-6</v>
      </c>
      <c r="I20" s="8">
        <v>0.104089515959264</v>
      </c>
      <c r="J20" s="8">
        <v>116.236503157936</v>
      </c>
      <c r="K20" s="2">
        <v>3.9195709219001698E-11</v>
      </c>
      <c r="L20" s="8">
        <v>0.50163521361623598</v>
      </c>
      <c r="M20" s="2">
        <v>1.22715931179569E-6</v>
      </c>
      <c r="N20" s="2">
        <v>2.7963713562870398E-7</v>
      </c>
      <c r="O20" s="8">
        <v>0.37525460520371701</v>
      </c>
      <c r="P20" s="2">
        <v>8.5073634735349106E-6</v>
      </c>
      <c r="Q20" s="8">
        <v>9.1657509424605595E-3</v>
      </c>
      <c r="R20" s="8">
        <v>2.0758006661431499E-2</v>
      </c>
    </row>
    <row r="21" spans="1:20">
      <c r="A21" s="1"/>
      <c r="B21" s="1"/>
      <c r="C21" s="1"/>
      <c r="D21" s="1"/>
      <c r="E21" s="1"/>
      <c r="F21" s="1"/>
      <c r="G21" s="4"/>
      <c r="H21" s="1"/>
      <c r="I21" s="1"/>
      <c r="J21" s="1"/>
      <c r="K21" s="1"/>
      <c r="L21" s="1"/>
      <c r="M21" s="1"/>
      <c r="N21" s="1"/>
      <c r="O21" s="1"/>
      <c r="P21" s="1"/>
      <c r="R21" s="3"/>
    </row>
    <row r="22" spans="1:20">
      <c r="A22" s="18" t="s">
        <v>23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3"/>
    </row>
    <row r="23" spans="1:20">
      <c r="A23" s="1" t="s">
        <v>1</v>
      </c>
      <c r="B23" s="1" t="s">
        <v>4</v>
      </c>
      <c r="C23" s="1" t="s">
        <v>2</v>
      </c>
      <c r="D23" s="1" t="s">
        <v>3</v>
      </c>
      <c r="E23" s="1" t="s">
        <v>5</v>
      </c>
      <c r="F23" s="1" t="s">
        <v>6</v>
      </c>
      <c r="G23" s="4" t="s">
        <v>24</v>
      </c>
      <c r="H23" s="1" t="s">
        <v>12</v>
      </c>
      <c r="I23" s="1" t="s">
        <v>15</v>
      </c>
      <c r="J23" s="1" t="s">
        <v>8</v>
      </c>
      <c r="K23" s="1" t="s">
        <v>9</v>
      </c>
      <c r="L23" s="1" t="s">
        <v>10</v>
      </c>
      <c r="M23" s="1" t="s">
        <v>13</v>
      </c>
      <c r="N23" s="1" t="s">
        <v>11</v>
      </c>
      <c r="O23" s="1" t="s">
        <v>0</v>
      </c>
      <c r="P23" s="1" t="s">
        <v>7</v>
      </c>
      <c r="Q23" s="1" t="s">
        <v>14</v>
      </c>
      <c r="R23" s="3" t="s">
        <v>25</v>
      </c>
      <c r="S23" s="4" t="s">
        <v>27</v>
      </c>
    </row>
    <row r="24" spans="1:20">
      <c r="A24" s="9">
        <v>21117.005050618998</v>
      </c>
      <c r="B24" s="9">
        <v>6.6477679469110901E-2</v>
      </c>
      <c r="C24" s="2">
        <v>2.8656499903860201E-8</v>
      </c>
      <c r="D24" s="9">
        <v>1.4365566489202699</v>
      </c>
      <c r="E24" s="10">
        <v>914.81918355954599</v>
      </c>
      <c r="F24" s="9">
        <v>1.3486526180365299</v>
      </c>
      <c r="G24" s="2">
        <v>1.49213523244576</v>
      </c>
      <c r="H24" s="2">
        <v>1.63641449018926E-4</v>
      </c>
      <c r="I24" s="9">
        <v>4.1904469634069104</v>
      </c>
      <c r="J24" s="9">
        <v>4.7521573353161601</v>
      </c>
      <c r="K24" s="2">
        <v>1.04962573907694E-6</v>
      </c>
      <c r="L24" s="9">
        <v>0.19281320386379</v>
      </c>
      <c r="M24" s="9">
        <v>6915323.0480726697</v>
      </c>
      <c r="N24" s="2">
        <v>9.6260045448989898E-8</v>
      </c>
      <c r="O24" s="9">
        <v>2.6109147973496301</v>
      </c>
      <c r="P24" s="2">
        <v>7.2910826313018795E-7</v>
      </c>
      <c r="Q24" s="9">
        <v>18480.1598075236</v>
      </c>
      <c r="R24" s="9">
        <v>17355995.0957743</v>
      </c>
      <c r="S24">
        <v>4.8872684811809397E-2</v>
      </c>
    </row>
    <row r="26" spans="1:20">
      <c r="A26" s="17" t="s">
        <v>28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4"/>
    </row>
    <row r="27" spans="1:20">
      <c r="A27" s="4" t="s">
        <v>1</v>
      </c>
      <c r="B27" s="4" t="s">
        <v>4</v>
      </c>
      <c r="C27" s="4" t="s">
        <v>2</v>
      </c>
      <c r="D27" s="4" t="s">
        <v>3</v>
      </c>
      <c r="E27" s="4" t="s">
        <v>5</v>
      </c>
      <c r="F27" s="4" t="s">
        <v>6</v>
      </c>
      <c r="G27" s="4" t="s">
        <v>26</v>
      </c>
      <c r="H27" s="4" t="s">
        <v>12</v>
      </c>
      <c r="I27" s="4" t="s">
        <v>15</v>
      </c>
      <c r="J27" s="4" t="s">
        <v>8</v>
      </c>
      <c r="K27" s="4" t="s">
        <v>9</v>
      </c>
      <c r="L27" s="4" t="s">
        <v>10</v>
      </c>
      <c r="M27" s="4" t="s">
        <v>13</v>
      </c>
      <c r="N27" s="4" t="s">
        <v>11</v>
      </c>
      <c r="O27" s="4" t="s">
        <v>0</v>
      </c>
      <c r="P27" s="4" t="s">
        <v>7</v>
      </c>
      <c r="Q27" s="4" t="s">
        <v>14</v>
      </c>
      <c r="R27" s="4" t="s">
        <v>25</v>
      </c>
      <c r="S27" s="4" t="s">
        <v>27</v>
      </c>
    </row>
    <row r="28" spans="1:20">
      <c r="A28">
        <v>35008.9129307822</v>
      </c>
      <c r="B28">
        <v>0.115384347589815</v>
      </c>
      <c r="C28" s="6">
        <v>3.48254777841337E-7</v>
      </c>
      <c r="D28">
        <v>0.40693207023614197</v>
      </c>
      <c r="E28">
        <v>938.55538001243394</v>
      </c>
      <c r="F28">
        <v>13.363259804942601</v>
      </c>
      <c r="G28" s="6">
        <v>1.6277287910019E-3</v>
      </c>
      <c r="H28" s="6">
        <v>2.31921346274842E-4</v>
      </c>
      <c r="I28">
        <v>130.35325459584101</v>
      </c>
      <c r="J28">
        <v>238.97426561342201</v>
      </c>
      <c r="K28" s="6">
        <v>1.9279208266524701E-11</v>
      </c>
      <c r="L28">
        <v>0.55558601258672002</v>
      </c>
      <c r="M28">
        <v>0.12987726717601999</v>
      </c>
      <c r="N28" s="6">
        <v>6.9026197782906795E-8</v>
      </c>
      <c r="O28">
        <v>27.7352469319374</v>
      </c>
      <c r="P28" s="6">
        <v>0.79016558340173804</v>
      </c>
      <c r="Q28">
        <v>656.17194796251295</v>
      </c>
      <c r="R28">
        <v>39295326.689498797</v>
      </c>
      <c r="S28">
        <v>4.2276215634972698E-2</v>
      </c>
    </row>
    <row r="30" spans="1:20">
      <c r="A30" s="17" t="s">
        <v>29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4"/>
    </row>
    <row r="31" spans="1:20">
      <c r="A31" s="4" t="s">
        <v>1</v>
      </c>
      <c r="B31" s="4" t="s">
        <v>4</v>
      </c>
      <c r="C31" s="4" t="s">
        <v>2</v>
      </c>
      <c r="D31" s="4" t="s">
        <v>3</v>
      </c>
      <c r="E31" s="4" t="s">
        <v>5</v>
      </c>
      <c r="F31" s="4" t="s">
        <v>6</v>
      </c>
      <c r="G31" s="4" t="s">
        <v>26</v>
      </c>
      <c r="H31" s="4" t="s">
        <v>12</v>
      </c>
      <c r="I31" s="4" t="s">
        <v>15</v>
      </c>
      <c r="J31" s="4" t="s">
        <v>8</v>
      </c>
      <c r="K31" s="4" t="s">
        <v>9</v>
      </c>
      <c r="L31" s="4" t="s">
        <v>10</v>
      </c>
      <c r="M31" s="4" t="s">
        <v>13</v>
      </c>
      <c r="N31" s="4" t="s">
        <v>11</v>
      </c>
      <c r="O31" s="4" t="s">
        <v>0</v>
      </c>
      <c r="P31" s="4" t="s">
        <v>7</v>
      </c>
      <c r="Q31" s="4" t="s">
        <v>14</v>
      </c>
      <c r="R31" s="4" t="s">
        <v>25</v>
      </c>
      <c r="S31" s="7" t="s">
        <v>27</v>
      </c>
      <c r="T31" s="4" t="s">
        <v>26</v>
      </c>
    </row>
    <row r="32" spans="1:20">
      <c r="A32">
        <v>36918.168544147899</v>
      </c>
      <c r="B32">
        <v>0.130026751251723</v>
      </c>
      <c r="C32" s="6">
        <v>4.4149624965590301E-7</v>
      </c>
      <c r="D32">
        <v>5.5588221034823797E-2</v>
      </c>
      <c r="E32">
        <v>4183.7851283394302</v>
      </c>
      <c r="F32">
        <v>31.5517308156669</v>
      </c>
      <c r="G32" s="6">
        <v>9.3057334067173406E-5</v>
      </c>
      <c r="H32" s="6">
        <v>1.98398972094305E-5</v>
      </c>
      <c r="I32">
        <v>0.95715015219574795</v>
      </c>
      <c r="J32">
        <v>96.380628486337997</v>
      </c>
      <c r="K32" s="6">
        <v>1.60807128348859E-8</v>
      </c>
      <c r="L32">
        <v>1.5089419882852301E-3</v>
      </c>
      <c r="M32">
        <v>961.619176436011</v>
      </c>
      <c r="N32" s="6">
        <v>7.3237563742450598E-6</v>
      </c>
      <c r="O32">
        <v>7599.6635454925799</v>
      </c>
      <c r="P32" s="6">
        <v>1.6165157172479001E-9</v>
      </c>
      <c r="Q32" s="6">
        <v>11.684750482855399</v>
      </c>
      <c r="R32">
        <v>0.93686594640902598</v>
      </c>
      <c r="S32">
        <v>0.18203226066905001</v>
      </c>
      <c r="T32" s="6">
        <v>2.7106191661526799E-8</v>
      </c>
    </row>
    <row r="34" spans="1:20">
      <c r="A34" s="17" t="s">
        <v>30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4"/>
    </row>
    <row r="35" spans="1:20">
      <c r="A35" s="4" t="s">
        <v>1</v>
      </c>
      <c r="B35" s="4" t="s">
        <v>4</v>
      </c>
      <c r="C35" s="4" t="s">
        <v>2</v>
      </c>
      <c r="D35" s="4" t="s">
        <v>3</v>
      </c>
      <c r="E35" s="4" t="s">
        <v>5</v>
      </c>
      <c r="F35" s="4" t="s">
        <v>6</v>
      </c>
      <c r="G35" s="4" t="s">
        <v>24</v>
      </c>
      <c r="H35" s="4" t="s">
        <v>12</v>
      </c>
      <c r="I35" s="4" t="s">
        <v>15</v>
      </c>
      <c r="J35" s="4" t="s">
        <v>8</v>
      </c>
      <c r="K35" s="4" t="s">
        <v>9</v>
      </c>
      <c r="L35" s="4" t="s">
        <v>10</v>
      </c>
      <c r="M35" s="4" t="s">
        <v>13</v>
      </c>
      <c r="N35" s="4" t="s">
        <v>11</v>
      </c>
      <c r="O35" s="4" t="s">
        <v>0</v>
      </c>
      <c r="P35" s="4" t="s">
        <v>7</v>
      </c>
      <c r="Q35" s="4" t="s">
        <v>14</v>
      </c>
      <c r="R35" s="4" t="s">
        <v>31</v>
      </c>
    </row>
    <row r="36" spans="1:20">
      <c r="A36" s="4">
        <v>35117.267999999996</v>
      </c>
      <c r="B36" s="4">
        <v>0.13519999999999999</v>
      </c>
      <c r="C36" s="2">
        <v>1.1469999999999999E-8</v>
      </c>
      <c r="D36" s="4">
        <v>0.70555000000000001</v>
      </c>
      <c r="E36" s="4">
        <v>2977.9168</v>
      </c>
      <c r="F36" s="2">
        <v>6.8662000000000001</v>
      </c>
      <c r="G36" s="2">
        <v>7.6792999999999995E-6</v>
      </c>
      <c r="H36" s="2">
        <v>4.7516000000000004E-10</v>
      </c>
      <c r="I36" s="4">
        <v>0.29879299999999998</v>
      </c>
      <c r="J36" s="4">
        <v>1653.5912699999999</v>
      </c>
      <c r="K36" s="2">
        <v>8.1132879999999996E-10</v>
      </c>
      <c r="L36" s="4">
        <v>7.4359400000000004</v>
      </c>
      <c r="M36" s="4">
        <v>1.8447</v>
      </c>
      <c r="N36" s="2">
        <v>1.6863E-8</v>
      </c>
      <c r="O36" s="7">
        <v>0.26734000000000002</v>
      </c>
      <c r="P36" s="2">
        <v>1.6359999999999999E-8</v>
      </c>
      <c r="Q36" s="4">
        <v>2.51782E-3</v>
      </c>
      <c r="R36" s="4">
        <v>0.12648000000000001</v>
      </c>
    </row>
    <row r="38" spans="1:20">
      <c r="A38" s="17" t="s">
        <v>32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4"/>
    </row>
    <row r="39" spans="1:20">
      <c r="A39" s="4" t="s">
        <v>1</v>
      </c>
      <c r="B39" s="4" t="s">
        <v>4</v>
      </c>
      <c r="C39" s="4" t="s">
        <v>2</v>
      </c>
      <c r="D39" s="4" t="s">
        <v>3</v>
      </c>
      <c r="E39" s="4" t="s">
        <v>5</v>
      </c>
      <c r="F39" s="4" t="s">
        <v>6</v>
      </c>
      <c r="G39" s="4" t="s">
        <v>24</v>
      </c>
      <c r="H39" s="4" t="s">
        <v>12</v>
      </c>
      <c r="I39" s="4" t="s">
        <v>15</v>
      </c>
      <c r="J39" s="4" t="s">
        <v>8</v>
      </c>
      <c r="K39" s="4" t="s">
        <v>9</v>
      </c>
      <c r="L39" s="4" t="s">
        <v>10</v>
      </c>
      <c r="M39" s="4" t="s">
        <v>13</v>
      </c>
      <c r="N39" s="4" t="s">
        <v>11</v>
      </c>
      <c r="O39" s="4" t="s">
        <v>0</v>
      </c>
      <c r="P39" s="4" t="s">
        <v>7</v>
      </c>
      <c r="Q39" s="4" t="s">
        <v>14</v>
      </c>
      <c r="R39" s="4" t="s">
        <v>25</v>
      </c>
      <c r="S39" s="4" t="s">
        <v>27</v>
      </c>
    </row>
    <row r="40" spans="1:20">
      <c r="A40" s="11">
        <v>24603.2759199543</v>
      </c>
      <c r="B40" s="11">
        <v>8.4198323784122203E-2</v>
      </c>
      <c r="C40" s="2">
        <v>3.3118158117557299E-7</v>
      </c>
      <c r="D40" s="11">
        <v>0.525272522678638</v>
      </c>
      <c r="E40" s="11">
        <v>9488.3748519046894</v>
      </c>
      <c r="F40" s="11">
        <v>116.93524382536199</v>
      </c>
      <c r="G40" s="2">
        <v>2.1696302507407701E-4</v>
      </c>
      <c r="H40" s="2">
        <v>5.42881319044134E-3</v>
      </c>
      <c r="I40" s="11">
        <v>439.30414337265898</v>
      </c>
      <c r="J40" s="11">
        <v>16842.635093163499</v>
      </c>
      <c r="K40" s="2">
        <v>6.7286121390935206E-5</v>
      </c>
      <c r="L40" s="11">
        <v>782.64726860014196</v>
      </c>
      <c r="M40" s="11">
        <v>71.413226811892898</v>
      </c>
      <c r="N40" s="2">
        <v>7.0353495310690895E-8</v>
      </c>
      <c r="O40" s="11">
        <v>1.4663292054570101</v>
      </c>
      <c r="P40" s="2">
        <v>6.8697977981561996E-8</v>
      </c>
      <c r="Q40" s="2">
        <v>1.695138590674E-4</v>
      </c>
      <c r="R40" s="11">
        <v>1232200.2715372599</v>
      </c>
      <c r="S40">
        <v>0.27320020302493098</v>
      </c>
    </row>
    <row r="42" spans="1:20">
      <c r="A42" s="17" t="s">
        <v>33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4"/>
    </row>
    <row r="43" spans="1:20">
      <c r="A43" s="4" t="s">
        <v>1</v>
      </c>
      <c r="B43" s="4" t="s">
        <v>4</v>
      </c>
      <c r="C43" s="4" t="s">
        <v>2</v>
      </c>
      <c r="D43" s="4" t="s">
        <v>3</v>
      </c>
      <c r="E43" s="4" t="s">
        <v>5</v>
      </c>
      <c r="F43" s="4" t="s">
        <v>6</v>
      </c>
      <c r="G43" s="4" t="s">
        <v>26</v>
      </c>
      <c r="H43" s="4" t="s">
        <v>12</v>
      </c>
      <c r="I43" s="4" t="s">
        <v>15</v>
      </c>
      <c r="J43" s="4" t="s">
        <v>8</v>
      </c>
      <c r="K43" s="4" t="s">
        <v>9</v>
      </c>
      <c r="L43" s="4" t="s">
        <v>10</v>
      </c>
      <c r="M43" s="4" t="s">
        <v>13</v>
      </c>
      <c r="N43" s="4" t="s">
        <v>11</v>
      </c>
      <c r="O43" s="4" t="s">
        <v>0</v>
      </c>
      <c r="P43" s="4" t="s">
        <v>7</v>
      </c>
      <c r="Q43" s="4" t="s">
        <v>14</v>
      </c>
      <c r="R43" s="4" t="s">
        <v>25</v>
      </c>
      <c r="S43" s="4" t="s">
        <v>31</v>
      </c>
    </row>
    <row r="44" spans="1:20">
      <c r="A44">
        <v>29568.030135945901</v>
      </c>
      <c r="B44">
        <v>0.10860805637565001</v>
      </c>
      <c r="C44" s="6">
        <v>2.5134858225355601E-8</v>
      </c>
      <c r="D44">
        <v>0.36856156830980802</v>
      </c>
      <c r="E44">
        <v>1350.5508621337899</v>
      </c>
      <c r="F44">
        <v>4.8203033501142798</v>
      </c>
      <c r="G44" s="6">
        <v>7.7562216569837901E-11</v>
      </c>
      <c r="H44" s="6">
        <v>4.4284297664681598E-5</v>
      </c>
      <c r="I44">
        <v>0.98925092928578195</v>
      </c>
      <c r="J44">
        <v>17052.826849024499</v>
      </c>
      <c r="K44" s="6">
        <v>1.84396624757955E-3</v>
      </c>
      <c r="L44">
        <v>11299.4020033245</v>
      </c>
      <c r="M44">
        <v>11.9596178172583</v>
      </c>
      <c r="N44" s="6">
        <v>1.02345283377339E-11</v>
      </c>
      <c r="O44">
        <v>0.23297410164599</v>
      </c>
      <c r="P44" s="6">
        <v>7.9182204121718299E-10</v>
      </c>
      <c r="Q44" s="6">
        <v>0.50245773358850299</v>
      </c>
      <c r="R44">
        <v>3036.6705277741798</v>
      </c>
      <c r="S44">
        <v>8.5128299024148896E-2</v>
      </c>
    </row>
    <row r="46" spans="1:20">
      <c r="A46" s="17" t="s">
        <v>34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4"/>
    </row>
    <row r="47" spans="1:20">
      <c r="A47" s="4" t="s">
        <v>1</v>
      </c>
      <c r="B47" s="4" t="s">
        <v>4</v>
      </c>
      <c r="C47" s="4" t="s">
        <v>2</v>
      </c>
      <c r="D47" s="4" t="s">
        <v>3</v>
      </c>
      <c r="E47" s="4" t="s">
        <v>5</v>
      </c>
      <c r="F47" s="4" t="s">
        <v>6</v>
      </c>
      <c r="G47" s="4" t="s">
        <v>24</v>
      </c>
      <c r="H47" s="4" t="s">
        <v>12</v>
      </c>
      <c r="I47" s="4" t="s">
        <v>15</v>
      </c>
      <c r="J47" s="4" t="s">
        <v>8</v>
      </c>
      <c r="K47" s="4" t="s">
        <v>9</v>
      </c>
      <c r="L47" s="4" t="s">
        <v>10</v>
      </c>
      <c r="M47" s="4" t="s">
        <v>13</v>
      </c>
      <c r="N47" s="4" t="s">
        <v>11</v>
      </c>
      <c r="O47" s="4" t="s">
        <v>0</v>
      </c>
      <c r="P47" s="4" t="s">
        <v>7</v>
      </c>
      <c r="Q47" s="4" t="s">
        <v>14</v>
      </c>
      <c r="R47" s="4" t="s">
        <v>25</v>
      </c>
      <c r="S47" s="4" t="s">
        <v>31</v>
      </c>
      <c r="T47" s="4" t="s">
        <v>26</v>
      </c>
    </row>
    <row r="48" spans="1:20">
      <c r="A48">
        <v>25956.327000000001</v>
      </c>
      <c r="B48">
        <v>9.2499999999999999E-2</v>
      </c>
      <c r="C48" s="6">
        <v>2.1988000000000001E-7</v>
      </c>
      <c r="D48">
        <v>0.53010000000000002</v>
      </c>
      <c r="E48">
        <v>290.26790999999997</v>
      </c>
      <c r="F48">
        <v>2.2599999999999998</v>
      </c>
      <c r="G48" s="6">
        <v>4.9900000000000001E-7</v>
      </c>
      <c r="H48" s="6">
        <v>3.4685000000000001E-7</v>
      </c>
      <c r="I48">
        <v>3.6014499999999998E-2</v>
      </c>
      <c r="J48">
        <v>56.670439999999999</v>
      </c>
      <c r="K48" s="6">
        <v>1.009242E-8</v>
      </c>
      <c r="L48">
        <v>24.891200000000001</v>
      </c>
      <c r="M48">
        <v>13.0891</v>
      </c>
      <c r="N48" s="6">
        <v>1.7514399999999999E-8</v>
      </c>
      <c r="O48">
        <v>0.33518500000000001</v>
      </c>
      <c r="P48" s="6">
        <v>7.6919499999999993E-9</v>
      </c>
      <c r="Q48" s="6">
        <v>6.9581600000000003E-4</v>
      </c>
      <c r="R48">
        <v>42.725000000000001</v>
      </c>
      <c r="S48">
        <v>0.36099999999999999</v>
      </c>
      <c r="T48" s="6">
        <v>2.2142000000000001E-7</v>
      </c>
    </row>
    <row r="50" spans="1:21">
      <c r="A50" s="17" t="s">
        <v>35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8"/>
    </row>
    <row r="51" spans="1:21">
      <c r="A51" s="8" t="s">
        <v>1</v>
      </c>
      <c r="B51" s="8" t="s">
        <v>4</v>
      </c>
      <c r="C51" s="8" t="s">
        <v>2</v>
      </c>
      <c r="D51" s="8" t="s">
        <v>3</v>
      </c>
      <c r="E51" s="8" t="s">
        <v>5</v>
      </c>
      <c r="F51" s="8" t="s">
        <v>6</v>
      </c>
      <c r="G51" s="8" t="s">
        <v>24</v>
      </c>
      <c r="H51" s="8" t="s">
        <v>12</v>
      </c>
      <c r="I51" s="8" t="s">
        <v>15</v>
      </c>
      <c r="J51" s="8" t="s">
        <v>8</v>
      </c>
      <c r="K51" s="8" t="s">
        <v>9</v>
      </c>
      <c r="L51" s="8" t="s">
        <v>10</v>
      </c>
      <c r="M51" s="8" t="s">
        <v>13</v>
      </c>
      <c r="N51" s="8" t="s">
        <v>11</v>
      </c>
      <c r="O51" s="8" t="s">
        <v>0</v>
      </c>
      <c r="P51" s="8" t="s">
        <v>7</v>
      </c>
      <c r="Q51" s="8" t="s">
        <v>14</v>
      </c>
      <c r="R51" s="8" t="s">
        <v>27</v>
      </c>
      <c r="S51" s="8" t="s">
        <v>31</v>
      </c>
    </row>
    <row r="52" spans="1:21">
      <c r="A52">
        <v>18248.292149949099</v>
      </c>
      <c r="B52">
        <v>6.1146928887418801E-2</v>
      </c>
      <c r="C52" s="6">
        <v>1.0712701201234401E-6</v>
      </c>
      <c r="D52">
        <v>0.58161767665988995</v>
      </c>
      <c r="E52">
        <v>3486.49242759563</v>
      </c>
      <c r="F52">
        <v>40.8677180030923</v>
      </c>
      <c r="G52">
        <v>1.5295118375481399E-3</v>
      </c>
      <c r="H52">
        <v>3.0307144866914402E-4</v>
      </c>
      <c r="I52">
        <v>136.972267153628</v>
      </c>
      <c r="J52">
        <v>4.1406098093145802</v>
      </c>
      <c r="K52" s="6">
        <v>3.0772436509468699E-6</v>
      </c>
      <c r="L52">
        <v>140660.79995808</v>
      </c>
      <c r="M52">
        <v>89.107166033007601</v>
      </c>
      <c r="N52" s="6">
        <v>1.50182653369746E-7</v>
      </c>
      <c r="O52">
        <v>2.6649262946463002</v>
      </c>
      <c r="P52" s="6">
        <v>7.8709477545442404E-6</v>
      </c>
      <c r="Q52">
        <v>9.5079818883179605</v>
      </c>
      <c r="R52">
        <v>5.3108081751923001E-4</v>
      </c>
      <c r="S52">
        <v>1.23557109578649</v>
      </c>
    </row>
    <row r="54" spans="1:21">
      <c r="A54" s="17" t="s">
        <v>36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1"/>
    </row>
    <row r="55" spans="1:21">
      <c r="A55" s="11" t="s">
        <v>1</v>
      </c>
      <c r="B55" s="11" t="s">
        <v>4</v>
      </c>
      <c r="C55" s="11" t="s">
        <v>2</v>
      </c>
      <c r="D55" s="11" t="s">
        <v>3</v>
      </c>
      <c r="E55" s="11" t="s">
        <v>5</v>
      </c>
      <c r="F55" s="11" t="s">
        <v>6</v>
      </c>
      <c r="G55" s="11" t="s">
        <v>25</v>
      </c>
      <c r="H55" s="11" t="s">
        <v>12</v>
      </c>
      <c r="I55" s="11" t="s">
        <v>15</v>
      </c>
      <c r="J55" s="11" t="s">
        <v>8</v>
      </c>
      <c r="K55" s="11" t="s">
        <v>9</v>
      </c>
      <c r="L55" s="11" t="s">
        <v>10</v>
      </c>
      <c r="M55" s="11" t="s">
        <v>13</v>
      </c>
      <c r="N55" s="11" t="s">
        <v>11</v>
      </c>
      <c r="O55" s="11" t="s">
        <v>0</v>
      </c>
      <c r="P55" s="11" t="s">
        <v>7</v>
      </c>
      <c r="Q55" s="11" t="s">
        <v>14</v>
      </c>
      <c r="R55" s="11" t="s">
        <v>27</v>
      </c>
      <c r="S55" s="11" t="s">
        <v>31</v>
      </c>
      <c r="T55" s="11" t="s">
        <v>24</v>
      </c>
    </row>
    <row r="56" spans="1:21">
      <c r="A56">
        <v>16717.2525467745</v>
      </c>
      <c r="B56">
        <v>5.42195103359654E-2</v>
      </c>
      <c r="C56" s="6">
        <v>3.4313414172996498E-8</v>
      </c>
      <c r="D56">
        <v>1.66901679971981</v>
      </c>
      <c r="E56">
        <v>8102.7122255361801</v>
      </c>
      <c r="F56">
        <v>15.3176661006336</v>
      </c>
      <c r="G56">
        <v>616.92098467632502</v>
      </c>
      <c r="H56">
        <v>8.1947055832083497E-3</v>
      </c>
      <c r="I56">
        <v>139.79495701842799</v>
      </c>
      <c r="J56">
        <v>0.13211205977044099</v>
      </c>
      <c r="K56" s="6">
        <v>2.27701696945947E-8</v>
      </c>
      <c r="L56">
        <v>3.0610795300661498E-3</v>
      </c>
      <c r="M56">
        <v>2.32653050533317</v>
      </c>
      <c r="N56" s="6">
        <v>5.3303336127153501E-9</v>
      </c>
      <c r="O56">
        <v>0.158020068567578</v>
      </c>
      <c r="P56" s="6">
        <v>8.3009809248447697E-2</v>
      </c>
      <c r="Q56" s="6">
        <v>8.0358963771351E-10</v>
      </c>
      <c r="R56">
        <v>0.14614033845837199</v>
      </c>
      <c r="S56">
        <v>6.9455536044357197E-2</v>
      </c>
      <c r="T56">
        <v>1.4567182229956801</v>
      </c>
    </row>
    <row r="58" spans="1:21">
      <c r="A58" s="17" t="s">
        <v>37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1"/>
    </row>
    <row r="59" spans="1:21">
      <c r="A59" s="11" t="s">
        <v>1</v>
      </c>
      <c r="B59" s="11" t="s">
        <v>4</v>
      </c>
      <c r="C59" s="11" t="s">
        <v>2</v>
      </c>
      <c r="D59" s="11" t="s">
        <v>3</v>
      </c>
      <c r="E59" s="11" t="s">
        <v>5</v>
      </c>
      <c r="F59" s="11" t="s">
        <v>6</v>
      </c>
      <c r="G59" s="11" t="s">
        <v>25</v>
      </c>
      <c r="H59" s="11" t="s">
        <v>12</v>
      </c>
      <c r="I59" s="11" t="s">
        <v>15</v>
      </c>
      <c r="J59" s="11" t="s">
        <v>8</v>
      </c>
      <c r="K59" s="11" t="s">
        <v>9</v>
      </c>
      <c r="L59" s="11" t="s">
        <v>10</v>
      </c>
      <c r="M59" s="11" t="s">
        <v>13</v>
      </c>
      <c r="N59" s="11" t="s">
        <v>11</v>
      </c>
      <c r="O59" s="11" t="s">
        <v>0</v>
      </c>
      <c r="P59" s="11" t="s">
        <v>7</v>
      </c>
      <c r="Q59" s="11" t="s">
        <v>14</v>
      </c>
      <c r="R59" s="11" t="s">
        <v>27</v>
      </c>
      <c r="S59" s="11" t="s">
        <v>31</v>
      </c>
      <c r="T59" s="11" t="s">
        <v>26</v>
      </c>
    </row>
    <row r="60" spans="1:21">
      <c r="A60">
        <v>31101.507253353098</v>
      </c>
      <c r="B60">
        <v>0.11436241156719799</v>
      </c>
      <c r="C60" s="6">
        <v>7.8955193692420906E-8</v>
      </c>
      <c r="D60">
        <v>0.36148146209286902</v>
      </c>
      <c r="E60">
        <v>1075.7774753866699</v>
      </c>
      <c r="F60">
        <v>4.5210147911446104</v>
      </c>
      <c r="G60" s="6">
        <v>9.4317188888977307E-5</v>
      </c>
      <c r="H60" s="6">
        <v>4.2608332179026598E-5</v>
      </c>
      <c r="I60">
        <v>0.92804790958156402</v>
      </c>
      <c r="J60">
        <v>6.5821792441682803</v>
      </c>
      <c r="K60" s="6">
        <v>8.6815916085200204E-4</v>
      </c>
      <c r="L60">
        <v>663.11261201587604</v>
      </c>
      <c r="M60">
        <v>26.036397498956099</v>
      </c>
      <c r="N60" s="6">
        <v>8.8631732686539701E-12</v>
      </c>
      <c r="O60">
        <v>0.34079467501192801</v>
      </c>
      <c r="P60" s="6">
        <v>6.6868397382491696E-7</v>
      </c>
      <c r="Q60" s="6">
        <v>6.0133308517859296</v>
      </c>
      <c r="R60">
        <v>3.9820489894590701E-2</v>
      </c>
      <c r="S60">
        <v>0.17896879724808901</v>
      </c>
      <c r="T60" s="6">
        <v>4.9138379484068605E-13</v>
      </c>
    </row>
    <row r="62" spans="1:21">
      <c r="A62" s="17" t="s">
        <v>38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1"/>
    </row>
    <row r="63" spans="1:21">
      <c r="A63" s="11" t="s">
        <v>1</v>
      </c>
      <c r="B63" s="11" t="s">
        <v>4</v>
      </c>
      <c r="C63" s="11" t="s">
        <v>2</v>
      </c>
      <c r="D63" s="11" t="s">
        <v>3</v>
      </c>
      <c r="E63" s="11" t="s">
        <v>5</v>
      </c>
      <c r="F63" s="11" t="s">
        <v>6</v>
      </c>
      <c r="G63" s="11" t="s">
        <v>25</v>
      </c>
      <c r="H63" s="11" t="s">
        <v>12</v>
      </c>
      <c r="I63" s="11" t="s">
        <v>15</v>
      </c>
      <c r="J63" s="11" t="s">
        <v>8</v>
      </c>
      <c r="K63" s="11" t="s">
        <v>9</v>
      </c>
      <c r="L63" s="11" t="s">
        <v>10</v>
      </c>
      <c r="M63" s="11" t="s">
        <v>13</v>
      </c>
      <c r="N63" s="11" t="s">
        <v>11</v>
      </c>
      <c r="O63" s="11" t="s">
        <v>0</v>
      </c>
      <c r="P63" s="11" t="s">
        <v>7</v>
      </c>
      <c r="Q63" s="11" t="s">
        <v>14</v>
      </c>
      <c r="R63" s="11" t="s">
        <v>27</v>
      </c>
      <c r="S63" s="11" t="s">
        <v>31</v>
      </c>
      <c r="T63" s="11" t="s">
        <v>24</v>
      </c>
      <c r="U63" s="11" t="s">
        <v>26</v>
      </c>
    </row>
    <row r="64" spans="1:21">
      <c r="A64">
        <v>35892.312172455502</v>
      </c>
      <c r="B64">
        <v>0.138731900538625</v>
      </c>
      <c r="C64" s="6">
        <v>1.5332012588288699E-8</v>
      </c>
      <c r="D64">
        <v>0.98948431169461104</v>
      </c>
      <c r="E64">
        <v>1447.9340006504899</v>
      </c>
      <c r="F64">
        <v>2.07423607503691</v>
      </c>
      <c r="G64" s="6">
        <v>8.1676849392968501E-3</v>
      </c>
      <c r="H64" s="6">
        <v>1.93944871130045E-6</v>
      </c>
      <c r="I64">
        <v>4.8011951011810003</v>
      </c>
      <c r="J64">
        <v>1736.7048447396401</v>
      </c>
      <c r="K64" s="6">
        <v>3.5109782170049201E-7</v>
      </c>
      <c r="L64">
        <v>47.192770100369899</v>
      </c>
      <c r="M64">
        <v>2.3116140526481099</v>
      </c>
      <c r="N64" s="6">
        <v>1.3494421886234301E-8</v>
      </c>
      <c r="O64">
        <v>0.281853033136649</v>
      </c>
      <c r="P64" s="6">
        <v>1.04573779826286E-10</v>
      </c>
      <c r="Q64" s="6">
        <v>12.1393523183441</v>
      </c>
      <c r="R64" s="6">
        <v>3.1092174460859198E-5</v>
      </c>
      <c r="S64">
        <v>0.22650968842532601</v>
      </c>
      <c r="T64" s="6">
        <v>0.33938559991006101</v>
      </c>
      <c r="U64">
        <v>4.7242592052032701E-4</v>
      </c>
    </row>
    <row r="66" spans="1:23">
      <c r="A66" s="17" t="s">
        <v>39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1"/>
    </row>
    <row r="67" spans="1:23">
      <c r="A67" s="11" t="s">
        <v>1</v>
      </c>
      <c r="B67" s="11" t="s">
        <v>4</v>
      </c>
      <c r="C67" s="11" t="s">
        <v>2</v>
      </c>
      <c r="D67" s="11" t="s">
        <v>3</v>
      </c>
      <c r="E67" s="11" t="s">
        <v>5</v>
      </c>
      <c r="F67" s="11" t="s">
        <v>6</v>
      </c>
      <c r="G67" s="11" t="s">
        <v>25</v>
      </c>
      <c r="H67" s="11" t="s">
        <v>12</v>
      </c>
      <c r="I67" s="11" t="s">
        <v>15</v>
      </c>
      <c r="J67" s="11" t="s">
        <v>8</v>
      </c>
      <c r="K67" s="11" t="s">
        <v>9</v>
      </c>
      <c r="L67" s="11" t="s">
        <v>10</v>
      </c>
      <c r="M67" s="11" t="s">
        <v>13</v>
      </c>
      <c r="N67" s="11" t="s">
        <v>11</v>
      </c>
      <c r="O67" s="11" t="s">
        <v>0</v>
      </c>
      <c r="P67" s="11" t="s">
        <v>7</v>
      </c>
      <c r="Q67" s="11" t="s">
        <v>14</v>
      </c>
      <c r="R67" s="11" t="s">
        <v>27</v>
      </c>
      <c r="S67" s="11" t="s">
        <v>31</v>
      </c>
      <c r="T67" s="11" t="s">
        <v>24</v>
      </c>
      <c r="U67" s="11" t="s">
        <v>26</v>
      </c>
      <c r="V67" s="11" t="s">
        <v>41</v>
      </c>
      <c r="W67" s="11" t="s">
        <v>40</v>
      </c>
    </row>
    <row r="68" spans="1:23">
      <c r="A68">
        <v>23821.929889301598</v>
      </c>
      <c r="B68">
        <v>0.11049453171132</v>
      </c>
      <c r="C68" s="6">
        <v>5.93492294961374E-8</v>
      </c>
      <c r="D68">
        <v>0.32442589239776598</v>
      </c>
      <c r="E68">
        <v>15379.5172692573</v>
      </c>
      <c r="F68">
        <v>55.509008771569697</v>
      </c>
      <c r="G68" s="6">
        <v>3.8429871530692099E-2</v>
      </c>
      <c r="H68" s="6">
        <v>3.3378828633092899E-5</v>
      </c>
      <c r="I68">
        <v>0.71077448769597695</v>
      </c>
      <c r="J68">
        <v>572.28820649194404</v>
      </c>
      <c r="K68" s="6">
        <v>5.0952863702869E-2</v>
      </c>
      <c r="L68">
        <v>38655.615065471298</v>
      </c>
      <c r="M68">
        <v>6.2084974052033797</v>
      </c>
      <c r="N68" s="6">
        <v>4.3966603518067301E-10</v>
      </c>
      <c r="O68">
        <v>0.32838791176860799</v>
      </c>
      <c r="P68" s="6">
        <v>1.50446055001044E-7</v>
      </c>
      <c r="Q68" s="6">
        <v>61.193086533583198</v>
      </c>
      <c r="R68" s="6">
        <v>0.70302364054885202</v>
      </c>
      <c r="S68">
        <v>0.68704732318613004</v>
      </c>
      <c r="T68" s="6">
        <v>109.878955395133</v>
      </c>
      <c r="U68" s="6">
        <v>2.23425586813217E-13</v>
      </c>
      <c r="V68">
        <v>17.896466759989199</v>
      </c>
      <c r="W68">
        <v>305.12297105842703</v>
      </c>
    </row>
  </sheetData>
  <mergeCells count="19">
    <mergeCell ref="A54:Q54"/>
    <mergeCell ref="A58:Q58"/>
    <mergeCell ref="A62:Q62"/>
    <mergeCell ref="A66:Q66"/>
    <mergeCell ref="A50:Q50"/>
    <mergeCell ref="A38:Q38"/>
    <mergeCell ref="A42:Q42"/>
    <mergeCell ref="A46:Q46"/>
    <mergeCell ref="A26:Q26"/>
    <mergeCell ref="A30:Q30"/>
    <mergeCell ref="A34:Q34"/>
    <mergeCell ref="S1:X1"/>
    <mergeCell ref="A1:Q1"/>
    <mergeCell ref="A22:Q22"/>
    <mergeCell ref="A10:Q10"/>
    <mergeCell ref="A2:Q2"/>
    <mergeCell ref="A6:Q6"/>
    <mergeCell ref="A18:Q18"/>
    <mergeCell ref="A14:Q1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F4FF-A145-944F-BF9D-3EF06E4121D0}">
  <dimension ref="A1:F21"/>
  <sheetViews>
    <sheetView tabSelected="1" zoomScale="159" zoomScaleNormal="100" workbookViewId="0">
      <selection activeCell="F4" sqref="F4"/>
    </sheetView>
  </sheetViews>
  <sheetFormatPr baseColWidth="10" defaultRowHeight="16"/>
  <cols>
    <col min="1" max="1" width="13.1640625" bestFit="1" customWidth="1"/>
  </cols>
  <sheetData>
    <row r="1" spans="1:6" ht="17" thickBot="1">
      <c r="A1" t="s">
        <v>42</v>
      </c>
      <c r="B1" t="s">
        <v>43</v>
      </c>
      <c r="C1" t="s">
        <v>45</v>
      </c>
      <c r="D1" t="s">
        <v>44</v>
      </c>
      <c r="E1" t="s">
        <v>49</v>
      </c>
      <c r="F1" t="s">
        <v>48</v>
      </c>
    </row>
    <row r="2" spans="1:6" ht="17" thickBot="1">
      <c r="A2" s="12">
        <v>1</v>
      </c>
      <c r="B2" s="13">
        <v>2.6460599999999999</v>
      </c>
      <c r="C2" s="13">
        <v>17</v>
      </c>
      <c r="D2" s="13">
        <v>-337.62200000000001</v>
      </c>
      <c r="E2">
        <f>D2-D20</f>
        <v>0</v>
      </c>
    </row>
    <row r="3" spans="1:6" ht="17" thickBot="1">
      <c r="A3" s="14">
        <v>2</v>
      </c>
      <c r="B3" s="15">
        <v>2.6458300000000001</v>
      </c>
      <c r="C3" s="15">
        <v>18</v>
      </c>
      <c r="D3" s="15">
        <v>-246.95699999999999</v>
      </c>
      <c r="E3">
        <f>D3-D20</f>
        <v>90.66500000000002</v>
      </c>
      <c r="F3" t="e">
        <f>(EXP(-E3/2))/(EXP(E20/2))</f>
        <v>#NUM!</v>
      </c>
    </row>
    <row r="4" spans="1:6" ht="17" thickBot="1">
      <c r="A4" s="14">
        <v>3</v>
      </c>
      <c r="B4" s="15">
        <v>2.6459899999999998</v>
      </c>
      <c r="C4" s="15">
        <v>18</v>
      </c>
      <c r="D4" s="15">
        <v>-246.95599999999999</v>
      </c>
      <c r="E4">
        <f>D4-D20</f>
        <v>90.666000000000025</v>
      </c>
    </row>
    <row r="5" spans="1:6" ht="17" thickBot="1">
      <c r="A5" s="14">
        <v>4</v>
      </c>
      <c r="B5" s="15">
        <v>1.90618</v>
      </c>
      <c r="C5" s="15">
        <v>19</v>
      </c>
      <c r="D5" s="15">
        <v>-207.19800000000001</v>
      </c>
      <c r="E5">
        <f>D5-D20</f>
        <v>130.42400000000001</v>
      </c>
    </row>
    <row r="6" spans="1:6" ht="17" thickBot="1">
      <c r="A6" s="14">
        <v>5</v>
      </c>
      <c r="B6" s="15">
        <v>1.92093</v>
      </c>
      <c r="C6" s="15">
        <v>18</v>
      </c>
      <c r="D6" s="15">
        <v>-252.4</v>
      </c>
      <c r="E6">
        <f>D6-D20</f>
        <v>85.222000000000008</v>
      </c>
    </row>
    <row r="7" spans="1:6" ht="17" thickBot="1">
      <c r="A7" s="14">
        <v>6</v>
      </c>
      <c r="B7" s="15">
        <v>0.79781999999999997</v>
      </c>
      <c r="C7" s="15">
        <v>19</v>
      </c>
      <c r="D7" s="15">
        <v>-222.00399999999999</v>
      </c>
      <c r="E7">
        <f>D7-D20</f>
        <v>115.61800000000002</v>
      </c>
    </row>
    <row r="8" spans="1:6" ht="17" thickBot="1">
      <c r="A8" s="14">
        <v>7</v>
      </c>
      <c r="B8" s="15">
        <v>2.1068199999999999</v>
      </c>
      <c r="C8" s="15">
        <v>19</v>
      </c>
      <c r="D8" s="15">
        <v>-205.49700000000001</v>
      </c>
      <c r="E8">
        <f>D8-D20</f>
        <v>132.125</v>
      </c>
    </row>
    <row r="9" spans="1:6" ht="17" thickBot="1">
      <c r="A9" s="14">
        <v>8</v>
      </c>
      <c r="B9" s="15">
        <v>0.641787</v>
      </c>
      <c r="C9" s="15">
        <v>20</v>
      </c>
      <c r="D9" s="15">
        <v>-198.50399999999999</v>
      </c>
      <c r="E9">
        <f>D9-D20</f>
        <v>139.11800000000002</v>
      </c>
    </row>
    <row r="10" spans="1:6" ht="17" thickBot="1">
      <c r="A10" s="14">
        <v>9</v>
      </c>
      <c r="B10" s="15">
        <v>1.97383</v>
      </c>
      <c r="C10" s="15">
        <v>18</v>
      </c>
      <c r="D10" s="15">
        <v>-251.93799999999999</v>
      </c>
      <c r="E10">
        <f>D10-D20</f>
        <v>85.684000000000026</v>
      </c>
    </row>
    <row r="11" spans="1:6" ht="17" thickBot="1">
      <c r="A11" s="14">
        <v>10</v>
      </c>
      <c r="B11" s="15">
        <v>1.4996100000000001</v>
      </c>
      <c r="C11" s="15">
        <v>19</v>
      </c>
      <c r="D11" s="15">
        <v>-211.27600000000001</v>
      </c>
      <c r="E11">
        <f>D11-D20</f>
        <v>126.346</v>
      </c>
    </row>
    <row r="12" spans="1:6" ht="17" thickBot="1">
      <c r="A12" s="14">
        <v>11</v>
      </c>
      <c r="B12" s="15">
        <v>1.4319299999999999</v>
      </c>
      <c r="C12" s="15">
        <v>19</v>
      </c>
      <c r="D12" s="15">
        <v>-212.06100000000001</v>
      </c>
      <c r="E12">
        <f>D12-D20</f>
        <v>125.56100000000001</v>
      </c>
    </row>
    <row r="13" spans="1:6" ht="17" thickBot="1">
      <c r="A13" s="14">
        <v>12</v>
      </c>
      <c r="B13" s="15">
        <v>1.5649</v>
      </c>
      <c r="C13" s="15">
        <v>20</v>
      </c>
      <c r="D13" s="15">
        <v>-183.352</v>
      </c>
      <c r="E13">
        <f>D13-D20</f>
        <v>154.27000000000001</v>
      </c>
    </row>
    <row r="14" spans="1:6" ht="17" thickBot="1">
      <c r="A14" s="14">
        <v>13</v>
      </c>
      <c r="B14" s="15">
        <v>1.47879</v>
      </c>
      <c r="C14" s="15">
        <v>19</v>
      </c>
      <c r="D14" s="15">
        <v>-211.51400000000001</v>
      </c>
      <c r="E14">
        <f>D14-D20</f>
        <v>126.108</v>
      </c>
    </row>
    <row r="15" spans="1:6" ht="17" thickBot="1">
      <c r="A15" s="14">
        <v>14</v>
      </c>
      <c r="B15" s="15">
        <v>1.19428</v>
      </c>
      <c r="C15" s="15">
        <v>20</v>
      </c>
      <c r="D15" s="15">
        <v>-187.946</v>
      </c>
      <c r="E15">
        <f>D15-D20</f>
        <v>149.67600000000002</v>
      </c>
    </row>
    <row r="16" spans="1:6" ht="17" thickBot="1">
      <c r="A16" s="14">
        <v>15</v>
      </c>
      <c r="B16" s="15">
        <v>1.3350299999999999</v>
      </c>
      <c r="C16" s="15">
        <v>20</v>
      </c>
      <c r="D16" s="15">
        <v>-186.05199999999999</v>
      </c>
      <c r="E16">
        <f>D16-D20</f>
        <v>151.57000000000002</v>
      </c>
    </row>
    <row r="17" spans="1:5" ht="17" thickBot="1">
      <c r="A17" s="14">
        <v>16</v>
      </c>
      <c r="B17" s="15">
        <v>1.97268</v>
      </c>
      <c r="C17" s="15">
        <v>21</v>
      </c>
      <c r="D17" s="15">
        <v>-161.28200000000001</v>
      </c>
      <c r="E17">
        <f>D17-D20</f>
        <v>176.34</v>
      </c>
    </row>
    <row r="18" spans="1:5" ht="17" thickBot="1">
      <c r="A18" s="14">
        <v>17</v>
      </c>
      <c r="B18" s="15">
        <v>1.43272</v>
      </c>
      <c r="C18" s="15">
        <v>23</v>
      </c>
      <c r="D18" s="15">
        <v>-144.05199999999999</v>
      </c>
      <c r="E18">
        <f>D18-D20</f>
        <v>193.57000000000002</v>
      </c>
    </row>
    <row r="20" spans="1:5">
      <c r="C20" t="s">
        <v>46</v>
      </c>
      <c r="D20">
        <f>D2</f>
        <v>-337.62200000000001</v>
      </c>
      <c r="E20">
        <f>SUM(E2:E18)</f>
        <v>2072.9629999999997</v>
      </c>
    </row>
    <row r="21" spans="1:5">
      <c r="C21" t="s">
        <v>47</v>
      </c>
      <c r="D21">
        <f>SUM(D2:D18)</f>
        <v>-3666.6110000000003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2021-10-28T23:28:14Z</dcterms:created>
  <dcterms:modified xsi:type="dcterms:W3CDTF">2021-12-06T05:21:00Z</dcterms:modified>
</cp:coreProperties>
</file>