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utotransporte\"/>
    </mc:Choice>
  </mc:AlternateContent>
  <xr:revisionPtr revIDLastSave="0" documentId="13_ncr:1_{F01E2D76-32F4-4839-BEB1-8B2A07719E4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H8" i="1"/>
  <c r="D9" i="1"/>
  <c r="H9" i="1"/>
  <c r="D10" i="1"/>
  <c r="H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H11" i="1"/>
  <c r="H12" i="1"/>
  <c r="H13" i="1"/>
  <c r="H14" i="1"/>
  <c r="H15" i="1" l="1"/>
  <c r="H16" i="1"/>
  <c r="H19" i="1"/>
  <c r="H22" i="1"/>
  <c r="H23" i="1"/>
  <c r="H17" i="1"/>
  <c r="H18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<sst xmlns="http://schemas.openxmlformats.org/spreadsheetml/2006/main" count="111" uniqueCount="29">
  <si>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</si>
  <si>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</si>
  <si>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</si>
  <si>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</si>
  <si>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</si>
  <si>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</si>
  <si>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</si>
  <si>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</si>
  <si>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</si>
  <si>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</si>
  <si>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</si>
  <si>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</si>
  <si>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</si>
  <si>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</si>
  <si>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</si>
  <si>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</si>
  <si>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</si>
  <si>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</si>
  <si>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</si>
  <si>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</si>
  <si>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</si>
  <si>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</si>
  <si>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</si>
  <si>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</si>
  <si>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</si>
  <si>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</si>
  <si>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</si>
  <si>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Antigüedad promedio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</si>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</sst>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17" fontId="5" fillId="3" borderId="6" xfId="0" applyNumberFormat="1" applyFont="1" applyFill="1" applyBorder="1" applyAlignment="1">
      <alignment horizontal="left" vertical="center" wrapText="1"/>
    </xf>
    <xf numFmtId="17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164" fontId="4" fillId="2" borderId="5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3" fontId="4" fillId="2" borderId="0" xfId="1" applyNumberFormat="1" applyFont="1" applyBorder="1" applyAlignment="1"/>
    <xf numFmtId="3" fontId="4" fillId="2" borderId="0" xfId="1" applyNumberFormat="1" applyFont="1" applyBorder="1"/>
    <xf numFmtId="3" fontId="4" fillId="0" borderId="0" xfId="0" applyNumberFormat="1" applyFont="1"/>
    <xf numFmtId="3" fontId="4" fillId="2" borderId="5" xfId="1" applyNumberFormat="1" applyFont="1" applyBorder="1" applyAlignment="1"/>
    <xf numFmtId="3" fontId="4" fillId="2" borderId="5" xfId="1" applyNumberFormat="1" applyFont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3" fontId="3" fillId="0" borderId="0" xfId="0" applyNumberFormat="1" applyFont="1"/>
    <xf numFmtId="3" fontId="3" fillId="2" borderId="0" xfId="1" applyNumberFormat="1" applyFont="1" applyBorder="1" applyAlignment="1"/>
    <xf numFmtId="3" fontId="3" fillId="2" borderId="5" xfId="1" applyNumberFormat="1" applyFont="1" applyBorder="1" applyAlignment="1"/>
    <xf numFmtId="3" fontId="3" fillId="2" borderId="0" xfId="1" applyNumberFormat="1" applyFont="1" applyBorder="1"/>
    <xf numFmtId="3" fontId="3" fillId="2" borderId="5" xfId="1" applyNumberFormat="1" applyFont="1" applyBorder="1"/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M97" totalsRowShown="0" headerRowDxfId="15" dataDxfId="14" headerRowBorderDxfId="12" tableBorderDxfId="13">
  <autoFilter ref="B5:M97" xr:uid="{C3FA6F3B-E630-48A6-B1D4-4F133E394F1C}">
    <filterColumn colId="0">
      <filters>
        <filter val="2024"/>
        <filter val="2025"/>
      </filters>
    </filterColumn>
  </autoFilter>
  <tableColumns count="12">
    <tableColumn id="1" xr3:uid="{B20DCB96-4305-435C-8C2C-2E86DD8AD94F}" name="Año" dataDxfId="11"/>
    <tableColumn id="11" xr3:uid="{F1D60920-E961-4373-8027-4347AEE54E44}" name="Mes" dataDxfId="10"/>
    <tableColumn id="2" xr3:uid="{B656E717-4464-4FD9-AF26-66FB1FB08E58}" name="Total" dataDxfId="9">
      <calculatedColumnFormula>SUM(E6:G6)</calculatedColumnFormula>
    </tableColumn>
    <tableColumn id="3" xr3:uid="{E586330F-E806-4820-BF1C-3FE78AFD021A}" name="Unidades Motrices" dataDxfId="8"/>
    <tableColumn id="4" xr3:uid="{68D2B558-5DA9-42C9-82A8-45C2E1FD7B07}" name="Unidades de Arrastre" dataDxfId="7"/>
    <tableColumn id="5" xr3:uid="{816B11E4-71BC-45BB-8222-E60C5AC8BEFC}" name="Grúas Industriales" dataDxfId="6"/>
    <tableColumn id="6" xr3:uid="{08400F41-2543-49C7-9C14-EBB7DE79B9A0}" name="Total " dataDxfId="5">
      <calculatedColumnFormula>SUM(Tabla1[[#This Row],[Pasajeros]:[Turismo]])</calculatedColumnFormula>
    </tableColumn>
    <tableColumn id="7" xr3:uid="{437F3E11-8501-41E6-B7DB-15E3BE7D604F}" name="Pasajeros" dataDxfId="4"/>
    <tableColumn id="8" xr3:uid="{261623A0-B69B-4DB7-BEA0-9DE86723147F}" name="Turismo" dataDxfId="3"/>
    <tableColumn id="12" xr3:uid="{BDFFBB1E-E639-409D-A0CE-EE6AF345C43A}" name="Antigüedad promedi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0"/>
  <sheetViews>
    <sheetView tabSelected="1" zoomScaleNormal="100" workbookViewId="0">
      <selection activeCell="B2" sqref="B2"/>
    </sheetView>
  </sheetViews>
  <sheetFormatPr baseColWidth="10" defaultRowHeight="16.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1.25" style="2" bestFit="1" customWidth="1"/>
    <col min="6" max="6" width="13.875" style="2" bestFit="1" customWidth="1"/>
    <col min="7" max="7" width="13.2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1" width="13.125" style="2" bestFit="1" customWidth="1"/>
    <col min="12" max="13" width="10.5" style="2" customWidth="1"/>
    <col min="14" max="16384" width="11" style="2"/>
  </cols>
  <sheetData>
    <row r="2" spans="2:16" ht="18">
      <c r="B2" s="23" t="s">
        <v>12</v>
      </c>
      <c r="C2" s="1"/>
      <c r="D2" s="1"/>
    </row>
    <row r="3" spans="2:16">
      <c r="J3" s="1"/>
      <c r="K3" s="1"/>
    </row>
    <row r="4" spans="2:16">
      <c r="B4" s="3"/>
      <c r="C4" s="3"/>
      <c r="D4" s="36" t="s">
        <v>0</v>
      </c>
      <c r="E4" s="36"/>
      <c r="F4" s="36"/>
      <c r="G4" s="37"/>
      <c r="H4" s="38" t="s">
        <v>1</v>
      </c>
      <c r="I4" s="36"/>
      <c r="J4" s="37"/>
      <c r="K4" s="39" t="s">
        <v>13</v>
      </c>
      <c r="L4" s="40"/>
      <c r="M4" s="41"/>
    </row>
    <row r="5" spans="2:16" ht="33">
      <c r="B5" s="24" t="s">
        <v>11</v>
      </c>
      <c r="C5" s="24" t="s">
        <v>10</v>
      </c>
      <c r="D5" s="25" t="s">
        <v>8</v>
      </c>
      <c r="E5" s="26" t="s">
        <v>2</v>
      </c>
      <c r="F5" s="26" t="s">
        <v>3</v>
      </c>
      <c r="G5" s="26" t="s">
        <v>4</v>
      </c>
      <c r="H5" s="27" t="s">
        <v>9</v>
      </c>
      <c r="I5" s="26" t="s">
        <v>5</v>
      </c>
      <c r="J5" s="26" t="s">
        <v>6</v>
      </c>
      <c r="K5" s="26" t="s">
        <v>27</v>
      </c>
      <c r="L5" s="26" t="s">
        <v>1</v>
      </c>
      <c r="M5" s="28" t="s">
        <v>0</v>
      </c>
    </row>
    <row r="6" spans="2:16">
      <c r="B6" s="5">
        <v>2025</v>
      </c>
      <c r="C6" s="5" t="s">
        <v>15</v>
      </c>
      <c r="D6" s="42">
        <f>SUM(E6:G6)</f>
        <v>1486276</v>
      </c>
      <c r="E6" s="33">
        <v>747443</v>
      </c>
      <c r="F6" s="33">
        <v>738131</v>
      </c>
      <c r="G6" s="33">
        <v>702</v>
      </c>
      <c r="H6" s="42">
        <f>SUM(Tabla1[[#This Row],[Pasajeros]:[Turismo]])</f>
        <v>189993</v>
      </c>
      <c r="I6" s="33">
        <v>73861</v>
      </c>
      <c r="J6" s="33">
        <v>116132</v>
      </c>
      <c r="K6" s="6">
        <v>18.887830209117272</v>
      </c>
      <c r="L6" s="6">
        <v>15.714531588005874</v>
      </c>
      <c r="M6" s="6">
        <v>19.711252898214312</v>
      </c>
    </row>
    <row r="7" spans="2:16">
      <c r="B7" s="9">
        <v>2025</v>
      </c>
      <c r="C7" s="9" t="s">
        <v>16</v>
      </c>
      <c r="D7" s="43">
        <f>SUM(E7:G7)</f>
        <v>1480576</v>
      </c>
      <c r="E7" s="32">
        <v>744719</v>
      </c>
      <c r="F7" s="32">
        <v>735160</v>
      </c>
      <c r="G7" s="32">
        <v>697</v>
      </c>
      <c r="H7" s="45">
        <f>SUM(Tabla1[[#This Row],[Pasajeros]:[Turismo]])</f>
        <v>189492</v>
      </c>
      <c r="I7" s="31">
        <v>73760</v>
      </c>
      <c r="J7" s="32">
        <v>115732</v>
      </c>
      <c r="K7" s="11">
        <v>18.939120782618119</v>
      </c>
      <c r="L7" s="11">
        <v>15.764549426888737</v>
      </c>
      <c r="M7" s="11">
        <v>19.764586374189459</v>
      </c>
    </row>
    <row r="8" spans="2:16">
      <c r="B8" s="5">
        <v>2025</v>
      </c>
      <c r="C8" s="5" t="s">
        <v>17</v>
      </c>
      <c r="D8" s="42">
        <f>SUM(E8:G8)</f>
        <v>1477953</v>
      </c>
      <c r="E8" s="33">
        <v>744628</v>
      </c>
      <c r="F8" s="33">
        <v>732634</v>
      </c>
      <c r="G8" s="33">
        <v>691</v>
      </c>
      <c r="H8" s="42">
        <f>SUM(Tabla1[[#This Row],[Pasajeros]:[Turismo]])</f>
        <v>188967</v>
      </c>
      <c r="I8" s="33">
        <v>73847</v>
      </c>
      <c r="J8" s="33">
        <v>115120</v>
      </c>
      <c r="K8" s="6">
        <v>18.993057977024765</v>
      </c>
      <c r="L8" s="6">
        <v>15.831536723343229</v>
      </c>
      <c r="M8" s="6">
        <v>19.807483736845786</v>
      </c>
    </row>
    <row r="9" spans="2:16">
      <c r="B9" s="9">
        <v>2025</v>
      </c>
      <c r="C9" s="9" t="s">
        <v>18</v>
      </c>
      <c r="D9" s="43">
        <f>SUM(E9:G9)</f>
        <v>1467869</v>
      </c>
      <c r="E9" s="32">
        <v>738785</v>
      </c>
      <c r="F9" s="32">
        <v>728411</v>
      </c>
      <c r="G9" s="32">
        <v>673</v>
      </c>
      <c r="H9" s="45">
        <f>SUM(Tabla1[[#This Row],[Pasajeros]:[Turismo]])</f>
        <v>188447</v>
      </c>
      <c r="I9" s="31">
        <v>73791</v>
      </c>
      <c r="J9" s="32">
        <v>114656</v>
      </c>
      <c r="K9" s="11">
        <v>19.058922726698931</v>
      </c>
      <c r="L9" s="11">
        <v>15.88138309445096</v>
      </c>
      <c r="M9" s="11">
        <v>19.887317690532427</v>
      </c>
    </row>
    <row r="10" spans="2:16">
      <c r="B10" s="5">
        <v>2025</v>
      </c>
      <c r="C10" s="5" t="s">
        <v>19</v>
      </c>
      <c r="D10" s="42">
        <f t="shared" ref="D10:D15" si="0">SUM(E10:G10)</f>
        <v>1462190</v>
      </c>
      <c r="E10" s="33">
        <v>736441</v>
      </c>
      <c r="F10" s="33">
        <v>725074</v>
      </c>
      <c r="G10" s="33">
        <v>675</v>
      </c>
      <c r="H10" s="42">
        <f>SUM(Tabla1[[#This Row],[Pasajeros]:[Turismo]])</f>
        <v>188131</v>
      </c>
      <c r="I10" s="33">
        <v>73852</v>
      </c>
      <c r="J10" s="33">
        <v>114279</v>
      </c>
      <c r="K10" s="6">
        <v>19.115429007193057</v>
      </c>
      <c r="L10" s="6">
        <v>15.939308247976143</v>
      </c>
      <c r="M10" s="6">
        <v>19.944664949398529</v>
      </c>
    </row>
    <row r="11" spans="2:16">
      <c r="B11" s="9">
        <v>2025</v>
      </c>
      <c r="C11" s="9" t="s">
        <v>20</v>
      </c>
      <c r="D11" s="43">
        <f t="shared" si="0"/>
        <v>1454977</v>
      </c>
      <c r="E11" s="32">
        <v>732842</v>
      </c>
      <c r="F11" s="32">
        <v>721468</v>
      </c>
      <c r="G11" s="32">
        <v>667</v>
      </c>
      <c r="H11" s="45">
        <f>SUM(Tabla1[[#This Row],[Pasajeros]:[Turismo]])</f>
        <v>187465</v>
      </c>
      <c r="I11" s="31">
        <v>73738</v>
      </c>
      <c r="J11" s="32">
        <v>113727</v>
      </c>
      <c r="K11" s="11">
        <v>19.18470984148254</v>
      </c>
      <c r="L11" s="11">
        <v>16.007019977062384</v>
      </c>
      <c r="M11" s="11">
        <v>20.020610172451907</v>
      </c>
    </row>
    <row r="12" spans="2:16">
      <c r="B12" s="5">
        <v>2025</v>
      </c>
      <c r="C12" s="5" t="s">
        <v>21</v>
      </c>
      <c r="D12" s="42">
        <f t="shared" si="0"/>
        <v>1448239</v>
      </c>
      <c r="E12" s="33">
        <v>729319</v>
      </c>
      <c r="F12" s="33">
        <v>718257</v>
      </c>
      <c r="G12" s="33">
        <v>663</v>
      </c>
      <c r="H12" s="42">
        <f>SUM(Tabla1[[#This Row],[Pasajeros]:[Turismo]])</f>
        <v>186866</v>
      </c>
      <c r="I12" s="33">
        <v>73570</v>
      </c>
      <c r="J12" s="33">
        <v>113296</v>
      </c>
      <c r="K12" s="6">
        <v>19.252675224939154</v>
      </c>
      <c r="L12" s="6">
        <v>16.075695953249923</v>
      </c>
      <c r="M12" s="6">
        <v>20.096500982423329</v>
      </c>
    </row>
    <row r="13" spans="2:16">
      <c r="B13" s="13">
        <v>2025</v>
      </c>
      <c r="C13" s="14" t="s">
        <v>22</v>
      </c>
      <c r="D13" s="44">
        <f t="shared" si="0"/>
        <v>1441492</v>
      </c>
      <c r="E13" s="35">
        <v>726109</v>
      </c>
      <c r="F13" s="35">
        <v>714727</v>
      </c>
      <c r="G13" s="35">
        <v>656</v>
      </c>
      <c r="H13" s="46">
        <f>SUM(Tabla1[[#This Row],[Pasajeros]:[Turismo]])</f>
        <v>186423</v>
      </c>
      <c r="I13" s="34">
        <v>73458</v>
      </c>
      <c r="J13" s="35">
        <v>112965</v>
      </c>
      <c r="K13" s="29">
        <v>19.321609528661387</v>
      </c>
      <c r="L13" s="29">
        <v>16.134200179162441</v>
      </c>
      <c r="M13" s="30">
        <v>20.172519552849504</v>
      </c>
    </row>
    <row r="14" spans="2:16">
      <c r="B14" s="4">
        <v>2024</v>
      </c>
      <c r="C14" s="5" t="s">
        <v>23</v>
      </c>
      <c r="D14" s="42">
        <f t="shared" si="0"/>
        <v>1435884</v>
      </c>
      <c r="E14" s="33">
        <v>723462</v>
      </c>
      <c r="F14" s="33">
        <v>711776</v>
      </c>
      <c r="G14" s="33">
        <v>646</v>
      </c>
      <c r="H14" s="42">
        <f>SUM(Tabla1[[#This Row],[Pasajeros]:[Turismo]])</f>
        <v>186064</v>
      </c>
      <c r="I14" s="33">
        <v>73453</v>
      </c>
      <c r="J14" s="33">
        <v>112611</v>
      </c>
      <c r="K14" s="6">
        <v>18.404813538748488</v>
      </c>
      <c r="L14" s="6">
        <v>15.191272895347836</v>
      </c>
      <c r="M14" s="7">
        <v>19.269418435246081</v>
      </c>
    </row>
    <row r="15" spans="2:16">
      <c r="B15" s="8">
        <v>2024</v>
      </c>
      <c r="C15" s="9" t="s">
        <v>24</v>
      </c>
      <c r="D15" s="43">
        <f t="shared" si="0"/>
        <v>1428265</v>
      </c>
      <c r="E15" s="32">
        <v>719185</v>
      </c>
      <c r="F15" s="32">
        <v>708450</v>
      </c>
      <c r="G15" s="32">
        <v>630</v>
      </c>
      <c r="H15" s="45">
        <f>SUM(Tabla1[[#This Row],[Pasajeros]:[Turismo]])</f>
        <v>184987</v>
      </c>
      <c r="I15" s="31">
        <v>73204</v>
      </c>
      <c r="J15" s="32">
        <v>111783</v>
      </c>
      <c r="K15" s="11">
        <v>18.476960502833276</v>
      </c>
      <c r="L15" s="11">
        <v>15.270154118938088</v>
      </c>
      <c r="M15" s="12">
        <v>19.35768543559724</v>
      </c>
      <c r="P15"/>
    </row>
    <row r="16" spans="2:16">
      <c r="B16" s="4">
        <v>2024</v>
      </c>
      <c r="C16" s="5" t="s">
        <v>25</v>
      </c>
      <c r="D16" s="42">
        <f t="shared" ref="D16" si="1">SUM(E16:G16)</f>
        <v>1419744</v>
      </c>
      <c r="E16" s="33">
        <v>714747</v>
      </c>
      <c r="F16" s="33">
        <v>704375</v>
      </c>
      <c r="G16" s="33">
        <v>622</v>
      </c>
      <c r="H16" s="42">
        <f>SUM(Tabla1[[#This Row],[Pasajeros]:[Turismo]])</f>
        <v>184353</v>
      </c>
      <c r="I16" s="33">
        <v>73206</v>
      </c>
      <c r="J16" s="33">
        <v>111147</v>
      </c>
      <c r="K16" s="6">
        <v>18.559178035204791</v>
      </c>
      <c r="L16" s="6">
        <v>15.333984258460672</v>
      </c>
      <c r="M16" s="7">
        <v>19.45495538980926</v>
      </c>
    </row>
    <row r="17" spans="2:13">
      <c r="B17" s="8">
        <v>2024</v>
      </c>
      <c r="C17" s="9" t="s">
        <v>26</v>
      </c>
      <c r="D17" s="43">
        <f>SUM(E17:G17)</f>
        <v>1409947</v>
      </c>
      <c r="E17" s="32">
        <v>709391</v>
      </c>
      <c r="F17" s="32">
        <v>699945</v>
      </c>
      <c r="G17" s="32">
        <v>611</v>
      </c>
      <c r="H17" s="45">
        <f>SUM(Tabla1[[#This Row],[Pasajeros]:[Turismo]])</f>
        <v>183444</v>
      </c>
      <c r="I17" s="31">
        <v>72959</v>
      </c>
      <c r="J17" s="32">
        <v>110485</v>
      </c>
      <c r="K17" s="11">
        <v>18.653800273735229</v>
      </c>
      <c r="L17" s="11">
        <v>15.41505309522252</v>
      </c>
      <c r="M17" s="12">
        <v>19.569322136875151</v>
      </c>
    </row>
    <row r="18" spans="2:13">
      <c r="B18" s="4">
        <v>2024</v>
      </c>
      <c r="C18" s="5" t="s">
        <v>15</v>
      </c>
      <c r="D18" s="42">
        <f>SUM(E18:G18)</f>
        <v>1401613</v>
      </c>
      <c r="E18" s="33">
        <v>704941</v>
      </c>
      <c r="F18" s="33">
        <v>696064</v>
      </c>
      <c r="G18" s="33">
        <v>608</v>
      </c>
      <c r="H18" s="42">
        <f>SUM(Tabla1[[#This Row],[Pasajeros]:[Turismo]])</f>
        <v>182766</v>
      </c>
      <c r="I18" s="33">
        <v>72808</v>
      </c>
      <c r="J18" s="33">
        <v>109958</v>
      </c>
      <c r="K18" s="6">
        <v>18.731302694644619</v>
      </c>
      <c r="L18" s="6">
        <v>15.486441679524638</v>
      </c>
      <c r="M18" s="7">
        <v>19.663221461086813</v>
      </c>
    </row>
    <row r="19" spans="2:13">
      <c r="B19" s="8">
        <v>2024</v>
      </c>
      <c r="C19" s="9" t="s">
        <v>16</v>
      </c>
      <c r="D19" s="43">
        <f t="shared" ref="D19:D21" si="2">SUM(E19:G19)</f>
        <v>1392231</v>
      </c>
      <c r="E19" s="32">
        <v>700064</v>
      </c>
      <c r="F19" s="32">
        <v>691573</v>
      </c>
      <c r="G19" s="32">
        <v>594</v>
      </c>
      <c r="H19" s="45">
        <f>SUM(Tabla1[[#This Row],[Pasajeros]:[Turismo]])</f>
        <v>182096</v>
      </c>
      <c r="I19" s="32">
        <v>72722</v>
      </c>
      <c r="J19" s="32">
        <v>109374</v>
      </c>
      <c r="K19" s="11">
        <v>18.818005976871554</v>
      </c>
      <c r="L19" s="11">
        <v>15.548683112204552</v>
      </c>
      <c r="M19" s="12">
        <v>19.76646992274992</v>
      </c>
    </row>
    <row r="20" spans="2:13">
      <c r="B20" s="4">
        <v>2024</v>
      </c>
      <c r="C20" s="5" t="s">
        <v>17</v>
      </c>
      <c r="D20" s="42">
        <f t="shared" si="2"/>
        <v>1381670</v>
      </c>
      <c r="E20" s="33">
        <v>694997</v>
      </c>
      <c r="F20" s="33">
        <v>686081</v>
      </c>
      <c r="G20" s="33">
        <v>592</v>
      </c>
      <c r="H20" s="42">
        <f>SUM(Tabla1[[#This Row],[Pasajeros]:[Turismo]])</f>
        <v>181209</v>
      </c>
      <c r="I20" s="33">
        <v>72604</v>
      </c>
      <c r="J20" s="33">
        <v>108605</v>
      </c>
      <c r="K20" s="6">
        <v>18.917404420570612</v>
      </c>
      <c r="L20" s="6">
        <v>15.6321154026566</v>
      </c>
      <c r="M20" s="7">
        <v>19.872406643481913</v>
      </c>
    </row>
    <row r="21" spans="2:13">
      <c r="B21" s="8">
        <v>2024</v>
      </c>
      <c r="C21" s="9" t="s">
        <v>18</v>
      </c>
      <c r="D21" s="43">
        <f t="shared" si="2"/>
        <v>1364076</v>
      </c>
      <c r="E21" s="32">
        <v>686433</v>
      </c>
      <c r="F21" s="32">
        <v>677060</v>
      </c>
      <c r="G21" s="32">
        <v>583</v>
      </c>
      <c r="H21" s="45">
        <f>SUM(Tabla1[[#This Row],[Pasajeros]:[Turismo]])</f>
        <v>180169</v>
      </c>
      <c r="I21" s="32">
        <v>72197</v>
      </c>
      <c r="J21" s="32">
        <v>107972</v>
      </c>
      <c r="K21" s="11">
        <v>19.07390024500182</v>
      </c>
      <c r="L21" s="11">
        <v>15.728466051318485</v>
      </c>
      <c r="M21" s="11">
        <v>20.044184938661164</v>
      </c>
    </row>
    <row r="22" spans="2:13">
      <c r="B22" s="4">
        <v>2024</v>
      </c>
      <c r="C22" s="5" t="s">
        <v>19</v>
      </c>
      <c r="D22" s="42">
        <f t="shared" ref="D22:D52" si="3">SUM(E22:G22)</f>
        <v>1362046</v>
      </c>
      <c r="E22" s="33">
        <v>685435</v>
      </c>
      <c r="F22" s="33">
        <v>676046</v>
      </c>
      <c r="G22" s="33">
        <v>565</v>
      </c>
      <c r="H22" s="42">
        <f>SUM(Tabla1[[#This Row],[Pasajeros]:[Turismo]])</f>
        <v>179118</v>
      </c>
      <c r="I22" s="33">
        <v>71981</v>
      </c>
      <c r="J22" s="33">
        <v>107137</v>
      </c>
      <c r="K22" s="6">
        <v>19.118977099167271</v>
      </c>
      <c r="L22" s="6">
        <v>15.827370783505843</v>
      </c>
      <c r="M22" s="7">
        <v>20.082257252693545</v>
      </c>
    </row>
    <row r="23" spans="2:13">
      <c r="B23" s="8">
        <v>2024</v>
      </c>
      <c r="C23" s="9" t="s">
        <v>20</v>
      </c>
      <c r="D23" s="43">
        <f t="shared" si="3"/>
        <v>1353988</v>
      </c>
      <c r="E23" s="32">
        <v>681551</v>
      </c>
      <c r="F23" s="32">
        <v>671878</v>
      </c>
      <c r="G23" s="32">
        <v>559</v>
      </c>
      <c r="H23" s="45">
        <f>SUM(Tabla1[[#This Row],[Pasajeros]:[Turismo]])</f>
        <v>178140</v>
      </c>
      <c r="I23" s="32">
        <v>71842</v>
      </c>
      <c r="J23" s="32">
        <v>106298</v>
      </c>
      <c r="K23" s="11">
        <v>19.204794560349551</v>
      </c>
      <c r="L23" s="11">
        <v>15.921746940608513</v>
      </c>
      <c r="M23" s="12">
        <v>20.167528182043604</v>
      </c>
    </row>
    <row r="24" spans="2:13">
      <c r="B24" s="4">
        <v>2024</v>
      </c>
      <c r="C24" s="5" t="s">
        <v>21</v>
      </c>
      <c r="D24" s="42">
        <f t="shared" si="3"/>
        <v>1345055</v>
      </c>
      <c r="E24" s="33">
        <v>677153</v>
      </c>
      <c r="F24" s="33">
        <v>667343</v>
      </c>
      <c r="G24" s="33">
        <v>559</v>
      </c>
      <c r="H24" s="42">
        <f>SUM(Tabla1[[#This Row],[Pasajeros]:[Turismo]])</f>
        <v>177618</v>
      </c>
      <c r="I24" s="33">
        <v>71797</v>
      </c>
      <c r="J24" s="33">
        <v>105821</v>
      </c>
      <c r="K24" s="6">
        <v>19.298350846257247</v>
      </c>
      <c r="L24" s="6">
        <v>15.980300420002475</v>
      </c>
      <c r="M24" s="7">
        <v>20.271950356861744</v>
      </c>
    </row>
    <row r="25" spans="2:13">
      <c r="B25" s="13">
        <v>2024</v>
      </c>
      <c r="C25" s="14" t="s">
        <v>22</v>
      </c>
      <c r="D25" s="44">
        <f t="shared" si="3"/>
        <v>1337961</v>
      </c>
      <c r="E25" s="35">
        <v>673757</v>
      </c>
      <c r="F25" s="35">
        <v>663646</v>
      </c>
      <c r="G25" s="35">
        <v>558</v>
      </c>
      <c r="H25" s="46">
        <f>SUM(Tabla1[[#This Row],[Pasajeros]:[Turismo]])</f>
        <v>176858</v>
      </c>
      <c r="I25" s="35">
        <v>71641</v>
      </c>
      <c r="J25" s="35">
        <v>105217</v>
      </c>
      <c r="K25" s="16">
        <v>19.37957723272276</v>
      </c>
      <c r="L25" s="16">
        <v>16.061088556921373</v>
      </c>
      <c r="M25" s="17">
        <v>20.355880532595581</v>
      </c>
    </row>
    <row r="26" spans="2:13" hidden="1">
      <c r="B26" s="18">
        <v>2023</v>
      </c>
      <c r="C26" s="19" t="s">
        <v>23</v>
      </c>
      <c r="D26" s="20">
        <f t="shared" si="3"/>
        <v>1331921</v>
      </c>
      <c r="E26" s="20">
        <v>671002</v>
      </c>
      <c r="F26" s="20">
        <v>660365</v>
      </c>
      <c r="G26" s="20">
        <v>554</v>
      </c>
      <c r="H26" s="20">
        <f>SUM(Tabla1[[#This Row],[Pasajeros]:[Turismo]])</f>
        <v>176251</v>
      </c>
      <c r="I26" s="20">
        <v>71562</v>
      </c>
      <c r="J26" s="20">
        <v>104689</v>
      </c>
      <c r="K26" s="20">
        <v>18.475869218860481</v>
      </c>
      <c r="L26" s="20">
        <v>15.134234699377592</v>
      </c>
      <c r="M26" s="21">
        <v>19.458281793496891</v>
      </c>
    </row>
    <row r="27" spans="2:13" hidden="1">
      <c r="B27" s="8">
        <v>2023</v>
      </c>
      <c r="C27" s="9" t="s">
        <v>24</v>
      </c>
      <c r="D27" s="10">
        <f t="shared" si="3"/>
        <v>1324591</v>
      </c>
      <c r="E27" s="11">
        <v>667021</v>
      </c>
      <c r="F27" s="11">
        <v>657017</v>
      </c>
      <c r="G27" s="11">
        <v>553</v>
      </c>
      <c r="H27" s="11">
        <f>SUM(Tabla1[[#This Row],[Pasajeros]:[Turismo]])</f>
        <v>175311</v>
      </c>
      <c r="I27" s="11">
        <v>71379</v>
      </c>
      <c r="J27" s="11">
        <v>103932</v>
      </c>
      <c r="K27" s="11">
        <v>18.551437990754653</v>
      </c>
      <c r="L27" s="11">
        <v>15.22355699300101</v>
      </c>
      <c r="M27" s="12">
        <v>19.543477641633473</v>
      </c>
    </row>
    <row r="28" spans="2:13" hidden="1">
      <c r="B28" s="4">
        <v>2023</v>
      </c>
      <c r="C28" s="5" t="s">
        <v>25</v>
      </c>
      <c r="D28" s="6">
        <f t="shared" si="3"/>
        <v>1316689</v>
      </c>
      <c r="E28" s="6">
        <v>662911</v>
      </c>
      <c r="F28" s="6">
        <v>653227</v>
      </c>
      <c r="G28" s="6">
        <v>551</v>
      </c>
      <c r="H28" s="6">
        <f>SUM(Tabla1[[#This Row],[Pasajeros]:[Turismo]])</f>
        <v>174393</v>
      </c>
      <c r="I28" s="6">
        <v>71146</v>
      </c>
      <c r="J28" s="6">
        <v>103247</v>
      </c>
      <c r="K28" s="6">
        <v>18.63639333901811</v>
      </c>
      <c r="L28" s="6">
        <v>15.305362027145584</v>
      </c>
      <c r="M28" s="7">
        <v>19.637007079381696</v>
      </c>
    </row>
    <row r="29" spans="2:13" hidden="1">
      <c r="B29" s="8">
        <v>2023</v>
      </c>
      <c r="C29" s="9" t="s">
        <v>26</v>
      </c>
      <c r="D29" s="10">
        <f t="shared" si="3"/>
        <v>1309236</v>
      </c>
      <c r="E29" s="11">
        <v>659020</v>
      </c>
      <c r="F29" s="11">
        <v>649665</v>
      </c>
      <c r="G29" s="11">
        <v>551</v>
      </c>
      <c r="H29" s="11">
        <f>SUM(Tabla1[[#This Row],[Pasajeros]:[Turismo]])</f>
        <v>173599</v>
      </c>
      <c r="I29" s="11">
        <v>71029</v>
      </c>
      <c r="J29" s="11">
        <v>102570</v>
      </c>
      <c r="K29" s="11">
        <v>18.719585450561432</v>
      </c>
      <c r="L29" s="11">
        <v>15.387882418677528</v>
      </c>
      <c r="M29" s="12">
        <v>19.730128068950865</v>
      </c>
    </row>
    <row r="30" spans="2:13" hidden="1">
      <c r="B30" s="4">
        <v>2023</v>
      </c>
      <c r="C30" s="5" t="s">
        <v>15</v>
      </c>
      <c r="D30" s="6">
        <f t="shared" si="3"/>
        <v>1302003</v>
      </c>
      <c r="E30" s="6">
        <v>655458</v>
      </c>
      <c r="F30" s="6">
        <v>645999</v>
      </c>
      <c r="G30" s="6">
        <v>546</v>
      </c>
      <c r="H30" s="6">
        <f>SUM(Tabla1[[#This Row],[Pasajeros]:[Turismo]])</f>
        <v>172764</v>
      </c>
      <c r="I30" s="6">
        <v>70834</v>
      </c>
      <c r="J30" s="6">
        <v>101930</v>
      </c>
      <c r="K30" s="6">
        <v>18.802238606016331</v>
      </c>
      <c r="L30" s="6">
        <v>15.470034266398091</v>
      </c>
      <c r="M30" s="7">
        <v>19.817370449365175</v>
      </c>
    </row>
    <row r="31" spans="2:13" hidden="1">
      <c r="B31" s="8">
        <v>2023</v>
      </c>
      <c r="C31" s="9" t="s">
        <v>16</v>
      </c>
      <c r="D31" s="10">
        <f t="shared" si="3"/>
        <v>1294209</v>
      </c>
      <c r="E31" s="11">
        <v>651761</v>
      </c>
      <c r="F31" s="11">
        <v>641907</v>
      </c>
      <c r="G31" s="11">
        <v>541</v>
      </c>
      <c r="H31" s="11">
        <f>SUM(Tabla1[[#This Row],[Pasajeros]:[Turismo]])</f>
        <v>172137</v>
      </c>
      <c r="I31" s="11">
        <v>70783</v>
      </c>
      <c r="J31" s="11">
        <v>101354</v>
      </c>
      <c r="K31" s="11">
        <v>18.888086750966192</v>
      </c>
      <c r="L31" s="11">
        <v>15.535631502814621</v>
      </c>
      <c r="M31" s="12">
        <v>19.908092076696825</v>
      </c>
    </row>
    <row r="32" spans="2:13" hidden="1">
      <c r="B32" s="4">
        <v>2023</v>
      </c>
      <c r="C32" s="5" t="s">
        <v>17</v>
      </c>
      <c r="D32" s="6">
        <f t="shared" si="3"/>
        <v>1286042</v>
      </c>
      <c r="E32" s="6">
        <v>647906</v>
      </c>
      <c r="F32" s="6">
        <v>637598</v>
      </c>
      <c r="G32" s="6">
        <v>538</v>
      </c>
      <c r="H32" s="6">
        <f>SUM(Tabla1[[#This Row],[Pasajeros]:[Turismo]])</f>
        <v>171516</v>
      </c>
      <c r="I32" s="6">
        <v>70673</v>
      </c>
      <c r="J32" s="6">
        <v>100843</v>
      </c>
      <c r="K32" s="6">
        <v>18.982887674843173</v>
      </c>
      <c r="L32" s="6">
        <v>15.606316611861285</v>
      </c>
      <c r="M32" s="7">
        <v>20.002412386982066</v>
      </c>
    </row>
    <row r="33" spans="2:13" hidden="1">
      <c r="B33" s="8">
        <v>2023</v>
      </c>
      <c r="C33" s="9" t="s">
        <v>18</v>
      </c>
      <c r="D33" s="10">
        <f t="shared" si="3"/>
        <v>1279902</v>
      </c>
      <c r="E33" s="11">
        <v>645139</v>
      </c>
      <c r="F33" s="11">
        <v>634226</v>
      </c>
      <c r="G33" s="11">
        <v>537</v>
      </c>
      <c r="H33" s="11">
        <f>SUM(Tabla1[[#This Row],[Pasajeros]:[Turismo]])</f>
        <v>170681</v>
      </c>
      <c r="I33" s="11">
        <v>70483</v>
      </c>
      <c r="J33" s="11">
        <v>100198</v>
      </c>
      <c r="K33" s="11">
        <v>19.060761520669001</v>
      </c>
      <c r="L33" s="11">
        <v>15.688172672998164</v>
      </c>
      <c r="M33" s="12">
        <v>20.079559598784137</v>
      </c>
    </row>
    <row r="34" spans="2:13" hidden="1">
      <c r="B34" s="4">
        <v>2023</v>
      </c>
      <c r="C34" s="5" t="s">
        <v>19</v>
      </c>
      <c r="D34" s="6">
        <f t="shared" si="3"/>
        <v>1273243</v>
      </c>
      <c r="E34" s="6">
        <v>641751</v>
      </c>
      <c r="F34" s="6">
        <v>630955</v>
      </c>
      <c r="G34" s="6">
        <v>537</v>
      </c>
      <c r="H34" s="6">
        <f>SUM(Tabla1[[#This Row],[Pasajeros]:[Turismo]])</f>
        <v>170020</v>
      </c>
      <c r="I34" s="6">
        <v>70335</v>
      </c>
      <c r="J34" s="6">
        <v>99685</v>
      </c>
      <c r="K34" s="6">
        <v>19.1410877741165</v>
      </c>
      <c r="L34" s="6">
        <v>15.757763792495</v>
      </c>
      <c r="M34" s="7">
        <v>20.166095572893536</v>
      </c>
    </row>
    <row r="35" spans="2:13" hidden="1">
      <c r="B35" s="8">
        <v>2023</v>
      </c>
      <c r="C35" s="9" t="s">
        <v>20</v>
      </c>
      <c r="D35" s="10">
        <f t="shared" si="3"/>
        <v>1267813</v>
      </c>
      <c r="E35" s="11">
        <v>639200</v>
      </c>
      <c r="F35" s="11">
        <v>628078</v>
      </c>
      <c r="G35" s="11">
        <v>535</v>
      </c>
      <c r="H35" s="11">
        <f>SUM(Tabla1[[#This Row],[Pasajeros]:[Turismo]])</f>
        <v>169398</v>
      </c>
      <c r="I35" s="11">
        <v>70212</v>
      </c>
      <c r="J35" s="11">
        <v>99186</v>
      </c>
      <c r="K35" s="11">
        <v>19.207652247270783</v>
      </c>
      <c r="L35" s="11">
        <v>15.818386285552368</v>
      </c>
      <c r="M35" s="12">
        <v>20.231362640800999</v>
      </c>
    </row>
    <row r="36" spans="2:13" hidden="1">
      <c r="B36" s="4">
        <v>2023</v>
      </c>
      <c r="C36" s="5" t="s">
        <v>21</v>
      </c>
      <c r="D36" s="6">
        <f t="shared" si="3"/>
        <v>1261816</v>
      </c>
      <c r="E36" s="6">
        <v>636167</v>
      </c>
      <c r="F36" s="6">
        <v>625114</v>
      </c>
      <c r="G36" s="6">
        <v>535</v>
      </c>
      <c r="H36" s="6">
        <f>SUM(Tabla1[[#This Row],[Pasajeros]:[Turismo]])</f>
        <v>168270</v>
      </c>
      <c r="I36" s="6">
        <v>70028</v>
      </c>
      <c r="J36" s="6">
        <v>98242</v>
      </c>
      <c r="K36" s="6">
        <v>19.287032781621644</v>
      </c>
      <c r="L36" s="6">
        <v>15.924098175551196</v>
      </c>
      <c r="M36" s="7">
        <v>20.308953466621187</v>
      </c>
    </row>
    <row r="37" spans="2:13" hidden="1">
      <c r="B37" s="13">
        <v>2023</v>
      </c>
      <c r="C37" s="14" t="s">
        <v>22</v>
      </c>
      <c r="D37" s="15">
        <f t="shared" si="3"/>
        <v>1256959</v>
      </c>
      <c r="E37" s="16">
        <v>633934</v>
      </c>
      <c r="F37" s="16">
        <v>622491</v>
      </c>
      <c r="G37" s="16">
        <v>534</v>
      </c>
      <c r="H37" s="16">
        <f>SUM(Tabla1[[#This Row],[Pasajeros]:[Turismo]])</f>
        <v>167855</v>
      </c>
      <c r="I37" s="16">
        <v>70043</v>
      </c>
      <c r="J37" s="16">
        <v>97812</v>
      </c>
      <c r="K37" s="16">
        <v>19.347213328839835</v>
      </c>
      <c r="L37" s="16">
        <v>15.971731554019838</v>
      </c>
      <c r="M37" s="17">
        <v>20.368738701505205</v>
      </c>
    </row>
    <row r="38" spans="2:13" hidden="1">
      <c r="B38" s="18">
        <v>2022</v>
      </c>
      <c r="C38" s="19" t="s">
        <v>23</v>
      </c>
      <c r="D38" s="20">
        <f t="shared" si="3"/>
        <v>1253020</v>
      </c>
      <c r="E38" s="20">
        <v>632252</v>
      </c>
      <c r="F38" s="20">
        <v>620240</v>
      </c>
      <c r="G38" s="20">
        <v>528</v>
      </c>
      <c r="H38" s="20">
        <f>SUM(Tabla1[[#This Row],[Pasajeros]:[Turismo]])</f>
        <v>167359</v>
      </c>
      <c r="I38" s="20">
        <v>70056</v>
      </c>
      <c r="J38" s="20">
        <v>97303</v>
      </c>
      <c r="K38" s="20">
        <v>18.42307890053252</v>
      </c>
      <c r="L38" s="20">
        <v>15.042250491458482</v>
      </c>
      <c r="M38" s="21">
        <v>19.442766491841866</v>
      </c>
    </row>
    <row r="39" spans="2:13" hidden="1">
      <c r="B39" s="8">
        <v>2022</v>
      </c>
      <c r="C39" s="9" t="s">
        <v>24</v>
      </c>
      <c r="D39" s="10">
        <f t="shared" si="3"/>
        <v>1248052</v>
      </c>
      <c r="E39" s="11">
        <v>629746</v>
      </c>
      <c r="F39" s="11">
        <v>617778</v>
      </c>
      <c r="G39" s="11">
        <v>528</v>
      </c>
      <c r="H39" s="11">
        <f>SUM(Tabla1[[#This Row],[Pasajeros]:[Turismo]])</f>
        <v>166178</v>
      </c>
      <c r="I39" s="11">
        <v>69821</v>
      </c>
      <c r="J39" s="11">
        <v>96357</v>
      </c>
      <c r="K39" s="11">
        <v>18.489979500630259</v>
      </c>
      <c r="L39" s="11">
        <v>15.145163619733058</v>
      </c>
      <c r="M39" s="12">
        <v>19.503375964277662</v>
      </c>
    </row>
    <row r="40" spans="2:13" hidden="1">
      <c r="B40" s="4">
        <v>2022</v>
      </c>
      <c r="C40" s="5" t="s">
        <v>25</v>
      </c>
      <c r="D40" s="6">
        <f t="shared" si="3"/>
        <v>1243495</v>
      </c>
      <c r="E40" s="6">
        <v>627591</v>
      </c>
      <c r="F40" s="6">
        <v>615376</v>
      </c>
      <c r="G40" s="6">
        <v>528</v>
      </c>
      <c r="H40" s="6">
        <f>SUM(Tabla1[[#This Row],[Pasajeros]:[Turismo]])</f>
        <v>165354</v>
      </c>
      <c r="I40" s="6">
        <v>69675</v>
      </c>
      <c r="J40" s="6">
        <v>95679</v>
      </c>
      <c r="K40" s="6">
        <v>18.547631541388647</v>
      </c>
      <c r="L40" s="6">
        <v>15.219299200503164</v>
      </c>
      <c r="M40" s="7">
        <v>19.558707820857851</v>
      </c>
    </row>
    <row r="41" spans="2:13" hidden="1">
      <c r="B41" s="8">
        <v>2022</v>
      </c>
      <c r="C41" s="9" t="s">
        <v>26</v>
      </c>
      <c r="D41" s="10">
        <f t="shared" si="3"/>
        <v>1239858</v>
      </c>
      <c r="E41" s="11">
        <v>625802</v>
      </c>
      <c r="F41" s="11">
        <v>613527</v>
      </c>
      <c r="G41" s="11">
        <v>529</v>
      </c>
      <c r="H41" s="11">
        <f>SUM(Tabla1[[#This Row],[Pasajeros]:[Turismo]])</f>
        <v>164931</v>
      </c>
      <c r="I41" s="11">
        <v>69723</v>
      </c>
      <c r="J41" s="11">
        <v>95208</v>
      </c>
      <c r="K41" s="11">
        <v>18.59142751342344</v>
      </c>
      <c r="L41" s="11">
        <v>15.268857886025064</v>
      </c>
      <c r="M41" s="12">
        <v>19.601036749642859</v>
      </c>
    </row>
    <row r="42" spans="2:13" hidden="1">
      <c r="B42" s="4">
        <v>2022</v>
      </c>
      <c r="C42" s="5" t="s">
        <v>15</v>
      </c>
      <c r="D42" s="6">
        <f t="shared" si="3"/>
        <v>1234757</v>
      </c>
      <c r="E42" s="6">
        <v>623225</v>
      </c>
      <c r="F42" s="6">
        <v>611005</v>
      </c>
      <c r="G42" s="6">
        <v>527</v>
      </c>
      <c r="H42" s="6">
        <f>SUM(Tabla1[[#This Row],[Pasajeros]:[Turismo]])</f>
        <v>166002</v>
      </c>
      <c r="I42" s="6">
        <v>69645</v>
      </c>
      <c r="J42" s="6">
        <v>96357</v>
      </c>
      <c r="K42" s="6">
        <v>18.633291483125653</v>
      </c>
      <c r="L42" s="6">
        <v>15.188636281490584</v>
      </c>
      <c r="M42" s="7">
        <v>19.665687352079907</v>
      </c>
    </row>
    <row r="43" spans="2:13" hidden="1">
      <c r="B43" s="8">
        <v>2022</v>
      </c>
      <c r="C43" s="9" t="s">
        <v>16</v>
      </c>
      <c r="D43" s="10">
        <f t="shared" si="3"/>
        <v>1227595</v>
      </c>
      <c r="E43" s="11">
        <v>619408</v>
      </c>
      <c r="F43" s="11">
        <v>607662</v>
      </c>
      <c r="G43" s="11">
        <v>525</v>
      </c>
      <c r="H43" s="11">
        <f>SUM(Tabla1[[#This Row],[Pasajeros]:[Turismo]])</f>
        <v>163526</v>
      </c>
      <c r="I43" s="11">
        <v>69586</v>
      </c>
      <c r="J43" s="11">
        <v>93940</v>
      </c>
      <c r="K43" s="11">
        <v>18.738775316483004</v>
      </c>
      <c r="L43" s="11">
        <v>15.421364186734833</v>
      </c>
      <c r="M43" s="12">
        <v>19.756386743471182</v>
      </c>
    </row>
    <row r="44" spans="2:13" hidden="1">
      <c r="B44" s="4">
        <v>2022</v>
      </c>
      <c r="C44" s="5" t="s">
        <v>17</v>
      </c>
      <c r="D44" s="6">
        <f t="shared" si="3"/>
        <v>1225289</v>
      </c>
      <c r="E44" s="6">
        <v>618040</v>
      </c>
      <c r="F44" s="6">
        <v>606724</v>
      </c>
      <c r="G44" s="6">
        <v>525</v>
      </c>
      <c r="H44" s="6">
        <f>SUM(Tabla1[[#This Row],[Pasajeros]:[Turismo]])</f>
        <v>163070</v>
      </c>
      <c r="I44" s="6">
        <v>69430</v>
      </c>
      <c r="J44" s="6">
        <v>93640</v>
      </c>
      <c r="K44" s="6">
        <v>18.751951602280965</v>
      </c>
      <c r="L44" s="6">
        <v>15.452272030416385</v>
      </c>
      <c r="M44" s="7">
        <v>19.768709145039157</v>
      </c>
    </row>
    <row r="45" spans="2:13" hidden="1">
      <c r="B45" s="8">
        <v>2022</v>
      </c>
      <c r="C45" s="9" t="s">
        <v>18</v>
      </c>
      <c r="D45" s="10">
        <f t="shared" si="3"/>
        <v>1222511</v>
      </c>
      <c r="E45" s="11">
        <v>616795</v>
      </c>
      <c r="F45" s="11">
        <v>605191</v>
      </c>
      <c r="G45" s="11">
        <v>525</v>
      </c>
      <c r="H45" s="11">
        <f>SUM(Tabla1[[#This Row],[Pasajeros]:[Turismo]])</f>
        <v>162777</v>
      </c>
      <c r="I45" s="11">
        <v>69624</v>
      </c>
      <c r="J45" s="11">
        <v>93153</v>
      </c>
      <c r="K45" s="11">
        <v>18.804625051362581</v>
      </c>
      <c r="L45" s="11">
        <v>15.510440664221605</v>
      </c>
      <c r="M45" s="12">
        <v>19.817924918327808</v>
      </c>
    </row>
    <row r="46" spans="2:13" hidden="1">
      <c r="B46" s="4">
        <v>2022</v>
      </c>
      <c r="C46" s="5" t="s">
        <v>19</v>
      </c>
      <c r="D46" s="6">
        <f t="shared" si="3"/>
        <v>1217422</v>
      </c>
      <c r="E46" s="6">
        <v>614317</v>
      </c>
      <c r="F46" s="6">
        <v>602581</v>
      </c>
      <c r="G46" s="6">
        <v>524</v>
      </c>
      <c r="H46" s="6">
        <f>SUM(Tabla1[[#This Row],[Pasajeros]:[Turismo]])</f>
        <v>162245</v>
      </c>
      <c r="I46" s="6">
        <v>69515</v>
      </c>
      <c r="J46" s="6">
        <v>92730</v>
      </c>
      <c r="K46" s="6">
        <v>18.867667819798235</v>
      </c>
      <c r="L46" s="6">
        <v>15.572301149496132</v>
      </c>
      <c r="M46" s="7">
        <v>19.875979339656887</v>
      </c>
    </row>
    <row r="47" spans="2:13" hidden="1">
      <c r="B47" s="8">
        <v>2022</v>
      </c>
      <c r="C47" s="9" t="s">
        <v>20</v>
      </c>
      <c r="D47" s="10">
        <f t="shared" si="3"/>
        <v>1212635</v>
      </c>
      <c r="E47" s="11">
        <v>611918</v>
      </c>
      <c r="F47" s="11">
        <v>600194</v>
      </c>
      <c r="G47" s="11">
        <v>523</v>
      </c>
      <c r="H47" s="11">
        <f>SUM(Tabla1[[#This Row],[Pasajeros]:[Turismo]])</f>
        <v>161903</v>
      </c>
      <c r="I47" s="11">
        <v>69487</v>
      </c>
      <c r="J47" s="11">
        <v>92416</v>
      </c>
      <c r="K47" s="11">
        <v>18.918767990160223</v>
      </c>
      <c r="L47" s="11">
        <v>15.612731079720572</v>
      </c>
      <c r="M47" s="12">
        <v>19.925975375785644</v>
      </c>
    </row>
    <row r="48" spans="2:13" hidden="1">
      <c r="B48" s="4">
        <v>2022</v>
      </c>
      <c r="C48" s="5" t="s">
        <v>21</v>
      </c>
      <c r="D48" s="6">
        <f t="shared" si="3"/>
        <v>1207392</v>
      </c>
      <c r="E48" s="6">
        <v>609072</v>
      </c>
      <c r="F48" s="6">
        <v>597797</v>
      </c>
      <c r="G48" s="6">
        <v>523</v>
      </c>
      <c r="H48" s="6">
        <f>SUM(Tabla1[[#This Row],[Pasajeros]:[Turismo]])</f>
        <v>161179</v>
      </c>
      <c r="I48" s="6">
        <v>69288</v>
      </c>
      <c r="J48" s="6">
        <v>91891</v>
      </c>
      <c r="K48" s="6">
        <v>18.985056810872138</v>
      </c>
      <c r="L48" s="6">
        <v>15.690822005348092</v>
      </c>
      <c r="M48" s="7">
        <v>19.992202892268896</v>
      </c>
    </row>
    <row r="49" spans="2:13" hidden="1">
      <c r="B49" s="13">
        <v>2022</v>
      </c>
      <c r="C49" s="14" t="s">
        <v>22</v>
      </c>
      <c r="D49" s="15">
        <f t="shared" si="3"/>
        <v>1203679</v>
      </c>
      <c r="E49" s="16">
        <v>607150</v>
      </c>
      <c r="F49" s="16">
        <v>596005</v>
      </c>
      <c r="G49" s="16">
        <v>524</v>
      </c>
      <c r="H49" s="16">
        <f>SUM(Tabla1[[#This Row],[Pasajeros]:[Turismo]])</f>
        <v>160915</v>
      </c>
      <c r="I49" s="16">
        <v>69335</v>
      </c>
      <c r="J49" s="16">
        <v>91580</v>
      </c>
      <c r="K49" s="16">
        <v>19.033586986005115</v>
      </c>
      <c r="L49" s="16">
        <v>15.723189261411305</v>
      </c>
      <c r="M49" s="17">
        <v>20.040443053611135</v>
      </c>
    </row>
    <row r="50" spans="2:13" hidden="1">
      <c r="B50" s="18">
        <v>2021</v>
      </c>
      <c r="C50" s="19" t="s">
        <v>23</v>
      </c>
      <c r="D50" s="20">
        <f t="shared" si="3"/>
        <v>1201053</v>
      </c>
      <c r="E50" s="20">
        <v>606090</v>
      </c>
      <c r="F50" s="20">
        <v>594443</v>
      </c>
      <c r="G50" s="20">
        <v>520</v>
      </c>
      <c r="H50" s="20">
        <f>SUM(Tabla1[[#This Row],[Pasajeros]:[Turismo]])</f>
        <v>160633</v>
      </c>
      <c r="I50" s="20">
        <v>69330</v>
      </c>
      <c r="J50" s="20">
        <v>91303</v>
      </c>
      <c r="K50" s="20">
        <v>18.104901973748976</v>
      </c>
      <c r="L50" s="20">
        <v>14.77932927854177</v>
      </c>
      <c r="M50" s="21">
        <v>19.103214044118861</v>
      </c>
    </row>
    <row r="51" spans="2:13" hidden="1">
      <c r="B51" s="8">
        <v>2021</v>
      </c>
      <c r="C51" s="9" t="s">
        <v>24</v>
      </c>
      <c r="D51" s="10">
        <f t="shared" si="3"/>
        <v>1195350</v>
      </c>
      <c r="E51" s="11">
        <v>603380</v>
      </c>
      <c r="F51" s="11">
        <v>591451</v>
      </c>
      <c r="G51" s="11">
        <v>519</v>
      </c>
      <c r="H51" s="11">
        <f>SUM(Tabla1[[#This Row],[Pasajeros]:[Turismo]])</f>
        <v>159783</v>
      </c>
      <c r="I51" s="11">
        <v>69196</v>
      </c>
      <c r="J51" s="11">
        <v>90587</v>
      </c>
      <c r="K51" s="11">
        <v>18.165010106199993</v>
      </c>
      <c r="L51" s="11">
        <v>14.853858044973496</v>
      </c>
      <c r="M51" s="12">
        <v>19.159161722297721</v>
      </c>
    </row>
    <row r="52" spans="2:13" hidden="1">
      <c r="B52" s="4">
        <v>2021</v>
      </c>
      <c r="C52" s="5" t="s">
        <v>25</v>
      </c>
      <c r="D52" s="6">
        <f t="shared" si="3"/>
        <v>1192781</v>
      </c>
      <c r="E52" s="6">
        <v>602061</v>
      </c>
      <c r="F52" s="6">
        <v>590200</v>
      </c>
      <c r="G52" s="6">
        <v>520</v>
      </c>
      <c r="H52" s="6">
        <f>SUM(Tabla1[[#This Row],[Pasajeros]:[Turismo]])</f>
        <v>159209</v>
      </c>
      <c r="I52" s="6">
        <v>69167</v>
      </c>
      <c r="J52" s="6">
        <v>90042</v>
      </c>
      <c r="K52" s="6">
        <v>18.210527795659541</v>
      </c>
      <c r="L52" s="6">
        <v>14.91196477586066</v>
      </c>
      <c r="M52" s="7">
        <v>19.201099224164992</v>
      </c>
    </row>
    <row r="53" spans="2:13" hidden="1">
      <c r="B53" s="8">
        <v>2021</v>
      </c>
      <c r="C53" s="9" t="s">
        <v>26</v>
      </c>
      <c r="D53" s="10">
        <f t="shared" ref="D53:D84" si="4">SUM(E53:G53)</f>
        <v>1186041</v>
      </c>
      <c r="E53" s="11">
        <v>599199</v>
      </c>
      <c r="F53" s="11">
        <v>586326</v>
      </c>
      <c r="G53" s="11">
        <v>516</v>
      </c>
      <c r="H53" s="11">
        <f>SUM(Tabla1[[#This Row],[Pasajeros]:[Turismo]])</f>
        <v>158594</v>
      </c>
      <c r="I53" s="11">
        <v>69024</v>
      </c>
      <c r="J53" s="11">
        <v>89570</v>
      </c>
      <c r="K53" s="11">
        <v>18.280978841903135</v>
      </c>
      <c r="L53" s="11">
        <v>14.981991752525316</v>
      </c>
      <c r="M53" s="12">
        <v>19.262381946565331</v>
      </c>
    </row>
    <row r="54" spans="2:13" hidden="1">
      <c r="B54" s="4">
        <v>2021</v>
      </c>
      <c r="C54" s="5" t="s">
        <v>15</v>
      </c>
      <c r="D54" s="6">
        <f t="shared" si="4"/>
        <v>1182334</v>
      </c>
      <c r="E54" s="6">
        <v>597975</v>
      </c>
      <c r="F54" s="6">
        <v>583854</v>
      </c>
      <c r="G54" s="6">
        <v>505</v>
      </c>
      <c r="H54" s="6">
        <f>SUM(Tabla1[[#This Row],[Pasajeros]:[Turismo]])</f>
        <v>157584</v>
      </c>
      <c r="I54" s="6">
        <v>68967</v>
      </c>
      <c r="J54" s="6">
        <v>88617</v>
      </c>
      <c r="K54" s="6">
        <v>18.343313078191716</v>
      </c>
      <c r="L54" s="6">
        <v>15.069702507868818</v>
      </c>
      <c r="M54" s="7">
        <v>19.317817634516494</v>
      </c>
    </row>
    <row r="55" spans="2:13" hidden="1">
      <c r="B55" s="8">
        <v>2021</v>
      </c>
      <c r="C55" s="9" t="s">
        <v>16</v>
      </c>
      <c r="D55" s="10">
        <f t="shared" si="4"/>
        <v>1175907</v>
      </c>
      <c r="E55" s="11">
        <v>594590</v>
      </c>
      <c r="F55" s="11">
        <v>580812</v>
      </c>
      <c r="G55" s="11">
        <v>505</v>
      </c>
      <c r="H55" s="11">
        <f>SUM(Tabla1[[#This Row],[Pasajeros]:[Turismo]])</f>
        <v>157806</v>
      </c>
      <c r="I55" s="11">
        <v>69051</v>
      </c>
      <c r="J55" s="11">
        <v>88755</v>
      </c>
      <c r="K55" s="11">
        <v>18.386941872536017</v>
      </c>
      <c r="L55" s="11">
        <v>15.078070542311446</v>
      </c>
      <c r="M55" s="12">
        <v>19.364975865722599</v>
      </c>
    </row>
    <row r="56" spans="2:13" hidden="1">
      <c r="B56" s="4">
        <v>2021</v>
      </c>
      <c r="C56" s="5" t="s">
        <v>17</v>
      </c>
      <c r="D56" s="6">
        <f t="shared" si="4"/>
        <v>1172788</v>
      </c>
      <c r="E56" s="6">
        <v>593307</v>
      </c>
      <c r="F56" s="6">
        <v>578970</v>
      </c>
      <c r="G56" s="6">
        <v>511</v>
      </c>
      <c r="H56" s="6">
        <f>SUM(Tabla1[[#This Row],[Pasajeros]:[Turismo]])</f>
        <v>157163</v>
      </c>
      <c r="I56" s="6">
        <v>68993</v>
      </c>
      <c r="J56" s="6">
        <v>88170</v>
      </c>
      <c r="K56" s="6">
        <v>18.439486550728127</v>
      </c>
      <c r="L56" s="6">
        <v>15.1151861443215</v>
      </c>
      <c r="M56" s="7">
        <v>19.410730026782087</v>
      </c>
    </row>
    <row r="57" spans="2:13" hidden="1">
      <c r="B57" s="8">
        <v>2021</v>
      </c>
      <c r="C57" s="9" t="s">
        <v>18</v>
      </c>
      <c r="D57" s="10">
        <f t="shared" si="4"/>
        <v>1166805</v>
      </c>
      <c r="E57" s="11">
        <v>590245</v>
      </c>
      <c r="F57" s="11">
        <v>576050</v>
      </c>
      <c r="G57" s="11">
        <v>510</v>
      </c>
      <c r="H57" s="11">
        <f>SUM(Tabla1[[#This Row],[Pasajeros]:[Turismo]])</f>
        <v>156786</v>
      </c>
      <c r="I57" s="11">
        <v>69018</v>
      </c>
      <c r="J57" s="11">
        <v>87768</v>
      </c>
      <c r="K57" s="11">
        <v>18.504217806770711</v>
      </c>
      <c r="L57" s="11">
        <v>15.155396527751202</v>
      </c>
      <c r="M57" s="12">
        <v>19.481235758032678</v>
      </c>
    </row>
    <row r="58" spans="2:13" hidden="1">
      <c r="B58" s="4">
        <v>2021</v>
      </c>
      <c r="C58" s="5" t="s">
        <v>19</v>
      </c>
      <c r="D58" s="6">
        <f t="shared" si="4"/>
        <v>1162463</v>
      </c>
      <c r="E58" s="6">
        <v>588077</v>
      </c>
      <c r="F58" s="6">
        <v>573877</v>
      </c>
      <c r="G58" s="6">
        <v>509</v>
      </c>
      <c r="H58" s="6">
        <f>SUM(Tabla1[[#This Row],[Pasajeros]:[Turismo]])</f>
        <v>156695</v>
      </c>
      <c r="I58" s="6">
        <v>69223</v>
      </c>
      <c r="J58" s="6">
        <v>87472</v>
      </c>
      <c r="K58" s="6">
        <v>18.555855273086319</v>
      </c>
      <c r="L58" s="6">
        <v>15.176859504132231</v>
      </c>
      <c r="M58" s="7">
        <v>19.539313729324562</v>
      </c>
    </row>
    <row r="59" spans="2:13" hidden="1">
      <c r="B59" s="8">
        <v>2021</v>
      </c>
      <c r="C59" s="9" t="s">
        <v>20</v>
      </c>
      <c r="D59" s="10">
        <f t="shared" si="4"/>
        <v>1157730</v>
      </c>
      <c r="E59" s="11">
        <v>586093</v>
      </c>
      <c r="F59" s="11">
        <v>571129</v>
      </c>
      <c r="G59" s="11">
        <v>508</v>
      </c>
      <c r="H59" s="11">
        <f>SUM(Tabla1[[#This Row],[Pasajeros]:[Turismo]])</f>
        <v>156467</v>
      </c>
      <c r="I59" s="11">
        <v>69334</v>
      </c>
      <c r="J59" s="11">
        <v>87133</v>
      </c>
      <c r="K59" s="11">
        <v>18.610992403833784</v>
      </c>
      <c r="L59" s="11">
        <v>15.20547463682438</v>
      </c>
      <c r="M59" s="12">
        <v>19.591187746654541</v>
      </c>
    </row>
    <row r="60" spans="2:13" hidden="1">
      <c r="B60" s="4">
        <v>2021</v>
      </c>
      <c r="C60" s="5" t="s">
        <v>21</v>
      </c>
      <c r="D60" s="6">
        <f t="shared" si="4"/>
        <v>1151624</v>
      </c>
      <c r="E60" s="6">
        <v>583440</v>
      </c>
      <c r="F60" s="6">
        <v>567677</v>
      </c>
      <c r="G60" s="6">
        <v>507</v>
      </c>
      <c r="H60" s="6">
        <f>SUM(Tabla1[[#This Row],[Pasajeros]:[Turismo]])</f>
        <v>156128</v>
      </c>
      <c r="I60" s="6">
        <v>69352</v>
      </c>
      <c r="J60" s="6">
        <v>86776</v>
      </c>
      <c r="K60" s="6">
        <v>18.682593545968817</v>
      </c>
      <c r="L60" s="6">
        <v>15.246899979503995</v>
      </c>
      <c r="M60" s="7">
        <v>19.65870183737831</v>
      </c>
    </row>
    <row r="61" spans="2:13" hidden="1">
      <c r="B61" s="13">
        <v>2021</v>
      </c>
      <c r="C61" s="14" t="s">
        <v>22</v>
      </c>
      <c r="D61" s="15">
        <f t="shared" si="4"/>
        <v>1146962</v>
      </c>
      <c r="E61" s="16">
        <v>581299</v>
      </c>
      <c r="F61" s="16">
        <v>565156</v>
      </c>
      <c r="G61" s="16">
        <v>507</v>
      </c>
      <c r="H61" s="16">
        <f>SUM(Tabla1[[#This Row],[Pasajeros]:[Turismo]])</f>
        <v>156135</v>
      </c>
      <c r="I61" s="16">
        <v>69558</v>
      </c>
      <c r="J61" s="16">
        <v>86577</v>
      </c>
      <c r="K61" s="16">
        <v>18.737382445742711</v>
      </c>
      <c r="L61" s="16">
        <v>15.270791302398566</v>
      </c>
      <c r="M61" s="17">
        <v>19.71498144672535</v>
      </c>
    </row>
    <row r="62" spans="2:13" hidden="1">
      <c r="B62" s="18">
        <v>2020</v>
      </c>
      <c r="C62" s="19" t="s">
        <v>23</v>
      </c>
      <c r="D62" s="20">
        <f t="shared" si="4"/>
        <v>1143940</v>
      </c>
      <c r="E62" s="20">
        <v>580035</v>
      </c>
      <c r="F62" s="20">
        <v>563400</v>
      </c>
      <c r="G62" s="20">
        <v>505</v>
      </c>
      <c r="H62" s="20">
        <f>SUM(Tabla1[[#This Row],[Pasajeros]:[Turismo]])</f>
        <v>156064</v>
      </c>
      <c r="I62" s="20">
        <v>69624</v>
      </c>
      <c r="J62" s="20">
        <v>86440</v>
      </c>
      <c r="K62" s="20">
        <v>17.787893642088221</v>
      </c>
      <c r="L62" s="20">
        <v>14.291950738158704</v>
      </c>
      <c r="M62" s="21">
        <v>18.763405656555207</v>
      </c>
    </row>
    <row r="63" spans="2:13" hidden="1">
      <c r="B63" s="8">
        <v>2020</v>
      </c>
      <c r="C63" s="9" t="s">
        <v>24</v>
      </c>
      <c r="D63" s="10">
        <f t="shared" si="4"/>
        <v>1137719</v>
      </c>
      <c r="E63" s="11">
        <v>576835</v>
      </c>
      <c r="F63" s="11">
        <v>560383</v>
      </c>
      <c r="G63" s="11">
        <v>501</v>
      </c>
      <c r="H63" s="11">
        <f>SUM(Tabla1[[#This Row],[Pasajeros]:[Turismo]])</f>
        <v>155330</v>
      </c>
      <c r="I63" s="11">
        <v>69641</v>
      </c>
      <c r="J63" s="11">
        <v>85689</v>
      </c>
      <c r="K63" s="11">
        <v>17.860964544450187</v>
      </c>
      <c r="L63" s="11">
        <v>14.359087104873495</v>
      </c>
      <c r="M63" s="12">
        <v>18.843092045385596</v>
      </c>
    </row>
    <row r="64" spans="2:13" hidden="1">
      <c r="B64" s="4">
        <v>2020</v>
      </c>
      <c r="C64" s="5" t="s">
        <v>25</v>
      </c>
      <c r="D64" s="6">
        <f t="shared" si="4"/>
        <v>1131496</v>
      </c>
      <c r="E64" s="6">
        <v>574056</v>
      </c>
      <c r="F64" s="6">
        <v>556941</v>
      </c>
      <c r="G64" s="6">
        <v>499</v>
      </c>
      <c r="H64" s="6">
        <f>SUM(Tabla1[[#This Row],[Pasajeros]:[Turismo]])</f>
        <v>154998</v>
      </c>
      <c r="I64" s="6">
        <v>69581</v>
      </c>
      <c r="J64" s="6">
        <v>85417</v>
      </c>
      <c r="K64" s="6">
        <v>17.931151365285245</v>
      </c>
      <c r="L64" s="6">
        <v>14.401392276029368</v>
      </c>
      <c r="M64" s="7">
        <v>18.916173683403709</v>
      </c>
    </row>
    <row r="65" spans="2:13" hidden="1">
      <c r="B65" s="8">
        <v>2020</v>
      </c>
      <c r="C65" s="9" t="s">
        <v>26</v>
      </c>
      <c r="D65" s="10">
        <f t="shared" si="4"/>
        <v>1124473</v>
      </c>
      <c r="E65" s="11">
        <v>571367</v>
      </c>
      <c r="F65" s="11">
        <v>552611</v>
      </c>
      <c r="G65" s="11">
        <v>495</v>
      </c>
      <c r="H65" s="11">
        <f>SUM(Tabla1[[#This Row],[Pasajeros]:[Turismo]])</f>
        <v>154974</v>
      </c>
      <c r="I65" s="11">
        <v>69802</v>
      </c>
      <c r="J65" s="11">
        <v>85172</v>
      </c>
      <c r="K65" s="11">
        <v>18.015470478954644</v>
      </c>
      <c r="L65" s="11">
        <v>14.418154012931202</v>
      </c>
      <c r="M65" s="12">
        <v>18.991473081224505</v>
      </c>
    </row>
    <row r="66" spans="2:13" hidden="1">
      <c r="B66" s="4">
        <v>2020</v>
      </c>
      <c r="C66" s="5" t="s">
        <v>15</v>
      </c>
      <c r="D66" s="6">
        <f t="shared" si="4"/>
        <v>1119301</v>
      </c>
      <c r="E66" s="6">
        <v>569174</v>
      </c>
      <c r="F66" s="6">
        <v>549631</v>
      </c>
      <c r="G66" s="6">
        <v>496</v>
      </c>
      <c r="H66" s="6">
        <f>SUM(Tabla1[[#This Row],[Pasajeros]:[Turismo]])</f>
        <v>155005</v>
      </c>
      <c r="I66" s="6">
        <v>69935</v>
      </c>
      <c r="J66" s="6">
        <v>85070</v>
      </c>
      <c r="K66" s="6">
        <v>18.074266962890857</v>
      </c>
      <c r="L66" s="6">
        <v>14.424315344666301</v>
      </c>
      <c r="M66" s="7">
        <v>19.054786409779787</v>
      </c>
    </row>
    <row r="67" spans="2:13" hidden="1">
      <c r="B67" s="8">
        <v>2020</v>
      </c>
      <c r="C67" s="9" t="s">
        <v>16</v>
      </c>
      <c r="D67" s="10">
        <f t="shared" si="4"/>
        <v>1115206</v>
      </c>
      <c r="E67" s="11">
        <v>567168</v>
      </c>
      <c r="F67" s="11">
        <v>547540</v>
      </c>
      <c r="G67" s="11">
        <v>498</v>
      </c>
      <c r="H67" s="11">
        <f>SUM(Tabla1[[#This Row],[Pasajeros]:[Turismo]])</f>
        <v>154854</v>
      </c>
      <c r="I67" s="11">
        <v>69936</v>
      </c>
      <c r="J67" s="11">
        <v>84918</v>
      </c>
      <c r="K67" s="11">
        <v>18.123512676025275</v>
      </c>
      <c r="L67" s="11">
        <v>14.441519108321389</v>
      </c>
      <c r="M67" s="12">
        <v>19.111048225569849</v>
      </c>
    </row>
    <row r="68" spans="2:13" hidden="1">
      <c r="B68" s="4">
        <v>2020</v>
      </c>
      <c r="C68" s="5" t="s">
        <v>17</v>
      </c>
      <c r="D68" s="6">
        <f t="shared" si="4"/>
        <v>1112456</v>
      </c>
      <c r="E68" s="6">
        <v>566042</v>
      </c>
      <c r="F68" s="6">
        <v>545916</v>
      </c>
      <c r="G68" s="6">
        <v>498</v>
      </c>
      <c r="H68" s="6">
        <f>SUM(Tabla1[[#This Row],[Pasajeros]:[Turismo]])</f>
        <v>154797</v>
      </c>
      <c r="I68" s="6">
        <v>69959</v>
      </c>
      <c r="J68" s="6">
        <v>84838</v>
      </c>
      <c r="K68" s="6">
        <v>18.154673950369251</v>
      </c>
      <c r="L68" s="6">
        <v>14.450499686686436</v>
      </c>
      <c r="M68" s="7">
        <v>19.140800505969523</v>
      </c>
    </row>
    <row r="69" spans="2:13" hidden="1">
      <c r="B69" s="8">
        <v>2020</v>
      </c>
      <c r="C69" s="9" t="s">
        <v>18</v>
      </c>
      <c r="D69" s="10">
        <f t="shared" si="4"/>
        <v>1111879</v>
      </c>
      <c r="E69" s="11">
        <v>565980</v>
      </c>
      <c r="F69" s="11">
        <v>545400</v>
      </c>
      <c r="G69" s="11">
        <v>499</v>
      </c>
      <c r="H69" s="11">
        <f>SUM(Tabla1[[#This Row],[Pasajeros]:[Turismo]])</f>
        <v>154663</v>
      </c>
      <c r="I69" s="11">
        <v>69945</v>
      </c>
      <c r="J69" s="11">
        <v>84718</v>
      </c>
      <c r="K69" s="11">
        <v>18.164229808940139</v>
      </c>
      <c r="L69" s="11">
        <v>14.46115101866639</v>
      </c>
      <c r="M69" s="12">
        <v>19.144045725997383</v>
      </c>
    </row>
    <row r="70" spans="2:13" hidden="1">
      <c r="B70" s="4">
        <v>2020</v>
      </c>
      <c r="C70" s="5" t="s">
        <v>19</v>
      </c>
      <c r="D70" s="6">
        <f t="shared" si="4"/>
        <v>1111626</v>
      </c>
      <c r="E70" s="6">
        <v>565883</v>
      </c>
      <c r="F70" s="6">
        <v>545244</v>
      </c>
      <c r="G70" s="6">
        <v>499</v>
      </c>
      <c r="H70" s="6">
        <f>SUM(Tabla1[[#This Row],[Pasajeros]:[Turismo]])</f>
        <v>154659</v>
      </c>
      <c r="I70" s="6">
        <v>69947</v>
      </c>
      <c r="J70" s="6">
        <v>84712</v>
      </c>
      <c r="K70" s="6">
        <v>18.16685047867491</v>
      </c>
      <c r="L70" s="6">
        <v>14.461473305788864</v>
      </c>
      <c r="M70" s="7">
        <v>19.146164489832703</v>
      </c>
    </row>
    <row r="71" spans="2:13" hidden="1">
      <c r="B71" s="8">
        <v>2020</v>
      </c>
      <c r="C71" s="9" t="s">
        <v>20</v>
      </c>
      <c r="D71" s="10">
        <f t="shared" si="4"/>
        <v>1111436</v>
      </c>
      <c r="E71" s="11">
        <v>565809</v>
      </c>
      <c r="F71" s="11">
        <v>545128</v>
      </c>
      <c r="G71" s="11">
        <v>499</v>
      </c>
      <c r="H71" s="11">
        <f>SUM(Tabla1[[#This Row],[Pasajeros]:[Turismo]])</f>
        <v>154670</v>
      </c>
      <c r="I71" s="11">
        <v>69953</v>
      </c>
      <c r="J71" s="11">
        <v>84717</v>
      </c>
      <c r="K71" s="11">
        <v>18.1697391054253</v>
      </c>
      <c r="L71" s="11">
        <v>14.461059028900239</v>
      </c>
      <c r="M71" s="12">
        <v>19.148813468856098</v>
      </c>
    </row>
    <row r="72" spans="2:13" hidden="1">
      <c r="B72" s="4">
        <v>2020</v>
      </c>
      <c r="C72" s="5" t="s">
        <v>21</v>
      </c>
      <c r="D72" s="6">
        <f t="shared" si="4"/>
        <v>1107180</v>
      </c>
      <c r="E72" s="6">
        <v>564089</v>
      </c>
      <c r="F72" s="6">
        <v>542595</v>
      </c>
      <c r="G72" s="6">
        <v>496</v>
      </c>
      <c r="H72" s="6">
        <f>SUM(Tabla1[[#This Row],[Pasajeros]:[Turismo]])</f>
        <v>154310</v>
      </c>
      <c r="I72" s="6">
        <v>69893</v>
      </c>
      <c r="J72" s="6">
        <v>84417</v>
      </c>
      <c r="K72" s="6">
        <v>18.222653716036714</v>
      </c>
      <c r="L72" s="6">
        <v>14.507322921392005</v>
      </c>
      <c r="M72" s="7">
        <v>19.193769068356236</v>
      </c>
    </row>
    <row r="73" spans="2:13" hidden="1">
      <c r="B73" s="13">
        <v>2020</v>
      </c>
      <c r="C73" s="14" t="s">
        <v>22</v>
      </c>
      <c r="D73" s="15">
        <f t="shared" si="4"/>
        <v>1102434</v>
      </c>
      <c r="E73" s="16">
        <v>562170</v>
      </c>
      <c r="F73" s="16">
        <v>539768</v>
      </c>
      <c r="G73" s="16">
        <v>496</v>
      </c>
      <c r="H73" s="16">
        <f>SUM(Tabla1[[#This Row],[Pasajeros]:[Turismo]])</f>
        <v>153904</v>
      </c>
      <c r="I73" s="16">
        <v>69851</v>
      </c>
      <c r="J73" s="16">
        <v>84053</v>
      </c>
      <c r="K73" s="16">
        <v>18.280507420519459</v>
      </c>
      <c r="L73" s="16">
        <v>14.558120646636864</v>
      </c>
      <c r="M73" s="17">
        <v>19.246057242471139</v>
      </c>
    </row>
    <row r="74" spans="2:13" hidden="1">
      <c r="B74" s="18">
        <v>2019</v>
      </c>
      <c r="C74" s="19" t="s">
        <v>23</v>
      </c>
      <c r="D74" s="20">
        <f t="shared" si="4"/>
        <v>1099371</v>
      </c>
      <c r="E74" s="20">
        <v>561061</v>
      </c>
      <c r="F74" s="20">
        <v>537813</v>
      </c>
      <c r="G74" s="20">
        <v>497</v>
      </c>
      <c r="H74" s="20">
        <f>SUM(Tabla1[[#This Row],[Pasajeros]:[Turismo]])</f>
        <v>153726</v>
      </c>
      <c r="I74" s="20">
        <v>69871</v>
      </c>
      <c r="J74" s="20">
        <v>83855</v>
      </c>
      <c r="K74" s="20">
        <v>17.338868752993772</v>
      </c>
      <c r="L74" s="20">
        <v>13.608641348893483</v>
      </c>
      <c r="M74" s="21">
        <v>18.302218475352948</v>
      </c>
    </row>
    <row r="75" spans="2:13" hidden="1">
      <c r="B75" s="8">
        <v>2019</v>
      </c>
      <c r="C75" s="9" t="s">
        <v>24</v>
      </c>
      <c r="D75" s="10">
        <f t="shared" si="4"/>
        <v>1094843</v>
      </c>
      <c r="E75" s="11">
        <v>558626</v>
      </c>
      <c r="F75" s="11">
        <v>535724</v>
      </c>
      <c r="G75" s="11">
        <v>493</v>
      </c>
      <c r="H75" s="11">
        <f>SUM(Tabla1[[#This Row],[Pasajeros]:[Turismo]])</f>
        <v>152624</v>
      </c>
      <c r="I75" s="11">
        <v>69534</v>
      </c>
      <c r="J75" s="11">
        <v>83090</v>
      </c>
      <c r="K75" s="11">
        <v>17.393954485017328</v>
      </c>
      <c r="L75" s="11">
        <v>13.697282209875247</v>
      </c>
      <c r="M75" s="12">
        <v>18.357969374859028</v>
      </c>
    </row>
    <row r="76" spans="2:13" hidden="1">
      <c r="B76" s="4">
        <v>2019</v>
      </c>
      <c r="C76" s="5" t="s">
        <v>25</v>
      </c>
      <c r="D76" s="6">
        <f t="shared" si="4"/>
        <v>1089907</v>
      </c>
      <c r="E76" s="6">
        <v>556346</v>
      </c>
      <c r="F76" s="6">
        <v>533069</v>
      </c>
      <c r="G76" s="6">
        <v>492</v>
      </c>
      <c r="H76" s="6">
        <f>SUM(Tabla1[[#This Row],[Pasajeros]:[Turismo]])</f>
        <v>151838</v>
      </c>
      <c r="I76" s="6">
        <v>69318</v>
      </c>
      <c r="J76" s="6">
        <v>82520</v>
      </c>
      <c r="K76" s="6">
        <v>17.456851262393727</v>
      </c>
      <c r="L76" s="6">
        <v>13.773673257023932</v>
      </c>
      <c r="M76" s="7">
        <v>18.416267933983526</v>
      </c>
    </row>
    <row r="77" spans="2:13" hidden="1">
      <c r="B77" s="8">
        <v>2019</v>
      </c>
      <c r="C77" s="9" t="s">
        <v>26</v>
      </c>
      <c r="D77" s="10">
        <f t="shared" si="4"/>
        <v>1026253</v>
      </c>
      <c r="E77" s="11">
        <v>519860</v>
      </c>
      <c r="F77" s="11">
        <v>505944</v>
      </c>
      <c r="G77" s="11">
        <v>449</v>
      </c>
      <c r="H77" s="11">
        <f>SUM(Tabla1[[#This Row],[Pasajeros]:[Turismo]])</f>
        <v>134666</v>
      </c>
      <c r="I77" s="11">
        <v>59103</v>
      </c>
      <c r="J77" s="11">
        <v>75563</v>
      </c>
      <c r="K77" s="11">
        <v>17.271427094194593</v>
      </c>
      <c r="L77" s="11">
        <v>13.265634978390985</v>
      </c>
      <c r="M77" s="12">
        <v>18.202425653060441</v>
      </c>
    </row>
    <row r="78" spans="2:13" hidden="1">
      <c r="B78" s="4">
        <v>2019</v>
      </c>
      <c r="C78" s="5" t="s">
        <v>15</v>
      </c>
      <c r="D78" s="6">
        <f t="shared" si="4"/>
        <v>1021601</v>
      </c>
      <c r="E78" s="6">
        <v>517666</v>
      </c>
      <c r="F78" s="6">
        <v>503486</v>
      </c>
      <c r="G78" s="6">
        <v>449</v>
      </c>
      <c r="H78" s="6">
        <f>SUM(Tabla1[[#This Row],[Pasajeros]:[Turismo]])</f>
        <v>134177</v>
      </c>
      <c r="I78" s="6">
        <v>58996</v>
      </c>
      <c r="J78" s="6">
        <v>75181</v>
      </c>
      <c r="K78" s="6">
        <v>17.331093567286896</v>
      </c>
      <c r="L78" s="6">
        <v>13.321195137765788</v>
      </c>
      <c r="M78" s="7">
        <v>18.260312634014984</v>
      </c>
    </row>
    <row r="79" spans="2:13" hidden="1">
      <c r="B79" s="8">
        <v>2019</v>
      </c>
      <c r="C79" s="9" t="s">
        <v>16</v>
      </c>
      <c r="D79" s="10">
        <f t="shared" si="4"/>
        <v>1012889</v>
      </c>
      <c r="E79" s="11">
        <v>514393</v>
      </c>
      <c r="F79" s="11">
        <v>498050</v>
      </c>
      <c r="G79" s="11">
        <v>446</v>
      </c>
      <c r="H79" s="11">
        <f>SUM(Tabla1[[#This Row],[Pasajeros]:[Turismo]])</f>
        <v>134315</v>
      </c>
      <c r="I79" s="11">
        <v>59818</v>
      </c>
      <c r="J79" s="11">
        <v>74497</v>
      </c>
      <c r="K79" s="11">
        <v>17.523646663027421</v>
      </c>
      <c r="L79" s="11">
        <v>13.572348583553588</v>
      </c>
      <c r="M79" s="12">
        <v>18.476849412803052</v>
      </c>
    </row>
    <row r="80" spans="2:13" hidden="1">
      <c r="B80" s="4">
        <v>2019</v>
      </c>
      <c r="C80" s="5" t="s">
        <v>17</v>
      </c>
      <c r="D80" s="6">
        <f t="shared" si="4"/>
        <v>1011042</v>
      </c>
      <c r="E80" s="6">
        <v>512802</v>
      </c>
      <c r="F80" s="6">
        <v>497796</v>
      </c>
      <c r="G80" s="6">
        <v>444</v>
      </c>
      <c r="H80" s="6">
        <f>SUM(Tabla1[[#This Row],[Pasajeros]:[Turismo]])</f>
        <v>132861</v>
      </c>
      <c r="I80" s="6">
        <v>58917</v>
      </c>
      <c r="J80" s="6">
        <v>73944</v>
      </c>
      <c r="K80" s="6">
        <v>17.474399169537342</v>
      </c>
      <c r="L80" s="6">
        <v>13.491144880740022</v>
      </c>
      <c r="M80" s="7">
        <v>18.398711393481303</v>
      </c>
    </row>
    <row r="81" spans="2:13" hidden="1">
      <c r="B81" s="8">
        <v>2019</v>
      </c>
      <c r="C81" s="9" t="s">
        <v>18</v>
      </c>
      <c r="D81" s="10">
        <f t="shared" si="4"/>
        <v>1006543</v>
      </c>
      <c r="E81" s="11">
        <v>506850</v>
      </c>
      <c r="F81" s="11">
        <v>499239</v>
      </c>
      <c r="G81" s="11">
        <v>454</v>
      </c>
      <c r="H81" s="11">
        <f>SUM(Tabla1[[#This Row],[Pasajeros]:[Turismo]])</f>
        <v>133322</v>
      </c>
      <c r="I81" s="11">
        <v>58537</v>
      </c>
      <c r="J81" s="11">
        <v>74785</v>
      </c>
      <c r="K81" s="11">
        <v>17.005059631686898</v>
      </c>
      <c r="L81" s="11">
        <v>12.551904411875007</v>
      </c>
      <c r="M81" s="12">
        <v>17.760755647627501</v>
      </c>
    </row>
    <row r="82" spans="2:13" hidden="1">
      <c r="B82" s="4">
        <v>2019</v>
      </c>
      <c r="C82" s="5" t="s">
        <v>19</v>
      </c>
      <c r="D82" s="6">
        <f t="shared" si="4"/>
        <v>1000820</v>
      </c>
      <c r="E82" s="6">
        <v>504046</v>
      </c>
      <c r="F82" s="6">
        <v>496323</v>
      </c>
      <c r="G82" s="6">
        <v>451</v>
      </c>
      <c r="H82" s="6">
        <f>SUM(Tabla1[[#This Row],[Pasajeros]:[Turismo]])</f>
        <v>132406</v>
      </c>
      <c r="I82" s="6">
        <v>58289</v>
      </c>
      <c r="J82" s="6">
        <v>74117</v>
      </c>
      <c r="K82" s="6">
        <v>17.079096025247733</v>
      </c>
      <c r="L82" s="6">
        <v>12.619949247012975</v>
      </c>
      <c r="M82" s="7">
        <v>17.838770667756513</v>
      </c>
    </row>
    <row r="83" spans="2:13" hidden="1">
      <c r="B83" s="8">
        <v>2019</v>
      </c>
      <c r="C83" s="9" t="s">
        <v>20</v>
      </c>
      <c r="D83" s="10">
        <f t="shared" si="4"/>
        <v>995167</v>
      </c>
      <c r="E83" s="11">
        <v>501424</v>
      </c>
      <c r="F83" s="11">
        <v>493291</v>
      </c>
      <c r="G83" s="11">
        <v>452</v>
      </c>
      <c r="H83" s="11">
        <f>SUM(Tabla1[[#This Row],[Pasajeros]:[Turismo]])</f>
        <v>131276</v>
      </c>
      <c r="I83" s="11">
        <v>57933</v>
      </c>
      <c r="J83" s="11">
        <v>73343</v>
      </c>
      <c r="K83" s="11">
        <v>17.153564282485384</v>
      </c>
      <c r="L83" s="11">
        <v>12.722576860964685</v>
      </c>
      <c r="M83" s="12">
        <v>17.901807651807651</v>
      </c>
    </row>
    <row r="84" spans="2:13" hidden="1">
      <c r="B84" s="4">
        <v>2019</v>
      </c>
      <c r="C84" s="5" t="s">
        <v>21</v>
      </c>
      <c r="D84" s="6">
        <f t="shared" si="4"/>
        <v>990002</v>
      </c>
      <c r="E84" s="6">
        <v>499221</v>
      </c>
      <c r="F84" s="6">
        <v>490327</v>
      </c>
      <c r="G84" s="6">
        <v>454</v>
      </c>
      <c r="H84" s="6">
        <f>SUM(Tabla1[[#This Row],[Pasajeros]:[Turismo]])</f>
        <v>130579</v>
      </c>
      <c r="I84" s="6">
        <v>57862</v>
      </c>
      <c r="J84" s="6">
        <v>72717</v>
      </c>
      <c r="K84" s="6">
        <v>17.220458930103462</v>
      </c>
      <c r="L84" s="6">
        <v>12.793971465549593</v>
      </c>
      <c r="M84" s="7">
        <v>17.958405195294269</v>
      </c>
    </row>
    <row r="85" spans="2:13" hidden="1">
      <c r="B85" s="13">
        <v>2019</v>
      </c>
      <c r="C85" s="14" t="s">
        <v>22</v>
      </c>
      <c r="D85" s="15">
        <f t="shared" ref="D85:D97" si="5">SUM(E85:G85)</f>
        <v>985713</v>
      </c>
      <c r="E85" s="16">
        <v>497141</v>
      </c>
      <c r="F85" s="16">
        <v>488120</v>
      </c>
      <c r="G85" s="16">
        <v>452</v>
      </c>
      <c r="H85" s="16">
        <f>SUM(Tabla1[[#This Row],[Pasajeros]:[Turismo]])</f>
        <v>129833</v>
      </c>
      <c r="I85" s="16">
        <v>57647</v>
      </c>
      <c r="J85" s="16">
        <v>72186</v>
      </c>
      <c r="K85" s="16">
        <v>17.272496309728147</v>
      </c>
      <c r="L85" s="16">
        <v>12.85511387705745</v>
      </c>
      <c r="M85" s="17">
        <v>18.009015550920161</v>
      </c>
    </row>
    <row r="86" spans="2:13" hidden="1">
      <c r="B86" s="18">
        <v>2018</v>
      </c>
      <c r="C86" s="19" t="s">
        <v>23</v>
      </c>
      <c r="D86" s="20">
        <f t="shared" si="5"/>
        <v>982856</v>
      </c>
      <c r="E86" s="20">
        <v>496057</v>
      </c>
      <c r="F86" s="20">
        <v>486335</v>
      </c>
      <c r="G86" s="20">
        <v>464</v>
      </c>
      <c r="H86" s="20">
        <f>SUM(Tabla1[[#This Row],[Pasajeros]:[Turismo]])</f>
        <v>129315</v>
      </c>
      <c r="I86" s="20">
        <v>57599</v>
      </c>
      <c r="J86" s="20">
        <v>71716</v>
      </c>
      <c r="K86" s="20">
        <v>15.55</v>
      </c>
      <c r="L86" s="20">
        <v>11.5</v>
      </c>
      <c r="M86" s="21">
        <v>16.600000000000001</v>
      </c>
    </row>
    <row r="87" spans="2:13" hidden="1">
      <c r="B87" s="8">
        <v>2018</v>
      </c>
      <c r="C87" s="9" t="s">
        <v>24</v>
      </c>
      <c r="D87" s="10">
        <f t="shared" si="5"/>
        <v>978058</v>
      </c>
      <c r="E87" s="11">
        <v>493248</v>
      </c>
      <c r="F87" s="11">
        <v>484343</v>
      </c>
      <c r="G87" s="11">
        <v>467</v>
      </c>
      <c r="H87" s="11">
        <f>SUM(Tabla1[[#This Row],[Pasajeros]:[Turismo]])</f>
        <v>127995</v>
      </c>
      <c r="I87" s="11">
        <v>57117</v>
      </c>
      <c r="J87" s="11">
        <v>70878</v>
      </c>
      <c r="K87" s="11">
        <v>15.611125202215558</v>
      </c>
      <c r="L87" s="11">
        <v>11.579603101683659</v>
      </c>
      <c r="M87" s="12">
        <v>16.657281844021668</v>
      </c>
    </row>
    <row r="88" spans="2:13" hidden="1">
      <c r="B88" s="4">
        <v>2018</v>
      </c>
      <c r="C88" s="5" t="s">
        <v>25</v>
      </c>
      <c r="D88" s="6">
        <f t="shared" si="5"/>
        <v>971514</v>
      </c>
      <c r="E88" s="6">
        <v>489853</v>
      </c>
      <c r="F88" s="6">
        <v>481195</v>
      </c>
      <c r="G88" s="6">
        <v>466</v>
      </c>
      <c r="H88" s="6">
        <f>SUM(Tabla1[[#This Row],[Pasajeros]:[Turismo]])</f>
        <v>126537</v>
      </c>
      <c r="I88" s="6">
        <v>56599</v>
      </c>
      <c r="J88" s="6">
        <v>69938</v>
      </c>
      <c r="K88" s="6">
        <v>15.692013983030227</v>
      </c>
      <c r="L88" s="6">
        <v>11.695425480294306</v>
      </c>
      <c r="M88" s="7">
        <v>16.724397819345807</v>
      </c>
    </row>
    <row r="89" spans="2:13" hidden="1">
      <c r="B89" s="8">
        <v>2018</v>
      </c>
      <c r="C89" s="9" t="s">
        <v>26</v>
      </c>
      <c r="D89" s="10">
        <f t="shared" si="5"/>
        <v>965544</v>
      </c>
      <c r="E89" s="11">
        <v>486879</v>
      </c>
      <c r="F89" s="11">
        <v>478202</v>
      </c>
      <c r="G89" s="11">
        <v>463</v>
      </c>
      <c r="H89" s="11">
        <f>SUM(Tabla1[[#This Row],[Pasajeros]:[Turismo]])</f>
        <v>125592</v>
      </c>
      <c r="I89" s="11">
        <v>56443</v>
      </c>
      <c r="J89" s="11">
        <v>69149</v>
      </c>
      <c r="K89" s="11">
        <v>15.766115172800014</v>
      </c>
      <c r="L89" s="11">
        <v>11.775922614497736</v>
      </c>
      <c r="M89" s="12">
        <v>16.795398144097401</v>
      </c>
    </row>
    <row r="90" spans="2:13" hidden="1">
      <c r="B90" s="4">
        <v>2018</v>
      </c>
      <c r="C90" s="5" t="s">
        <v>15</v>
      </c>
      <c r="D90" s="6">
        <f t="shared" si="5"/>
        <v>960111</v>
      </c>
      <c r="E90" s="6">
        <v>483912</v>
      </c>
      <c r="F90" s="6">
        <v>475735</v>
      </c>
      <c r="G90" s="6">
        <v>464</v>
      </c>
      <c r="H90" s="6">
        <f>SUM(Tabla1[[#This Row],[Pasajeros]:[Turismo]])</f>
        <v>124463</v>
      </c>
      <c r="I90" s="6">
        <v>56029</v>
      </c>
      <c r="J90" s="6">
        <v>68434</v>
      </c>
      <c r="K90" s="6">
        <v>15.828890174645572</v>
      </c>
      <c r="L90" s="6">
        <v>11.859889509332092</v>
      </c>
      <c r="M90" s="7">
        <v>16.84972398287292</v>
      </c>
    </row>
    <row r="91" spans="2:13" hidden="1">
      <c r="B91" s="8">
        <v>2018</v>
      </c>
      <c r="C91" s="9" t="s">
        <v>16</v>
      </c>
      <c r="D91" s="10">
        <f t="shared" si="5"/>
        <v>953323</v>
      </c>
      <c r="E91" s="11">
        <v>480495</v>
      </c>
      <c r="F91" s="11">
        <v>472364</v>
      </c>
      <c r="G91" s="11">
        <v>464</v>
      </c>
      <c r="H91" s="11">
        <f>SUM(Tabla1[[#This Row],[Pasajeros]:[Turismo]])</f>
        <v>123737</v>
      </c>
      <c r="I91" s="11">
        <v>55960</v>
      </c>
      <c r="J91" s="11">
        <v>67777</v>
      </c>
      <c r="K91" s="11">
        <v>15.900131480954339</v>
      </c>
      <c r="L91" s="11">
        <v>11.93027888990358</v>
      </c>
      <c r="M91" s="12">
        <v>16.922447322032493</v>
      </c>
    </row>
    <row r="92" spans="2:13" hidden="1">
      <c r="B92" s="4">
        <v>2018</v>
      </c>
      <c r="C92" s="5" t="s">
        <v>17</v>
      </c>
      <c r="D92" s="6">
        <f t="shared" si="5"/>
        <v>947851</v>
      </c>
      <c r="E92" s="6">
        <v>477880</v>
      </c>
      <c r="F92" s="6">
        <v>469513</v>
      </c>
      <c r="G92" s="6">
        <v>458</v>
      </c>
      <c r="H92" s="6">
        <f>SUM(Tabla1[[#This Row],[Pasajeros]:[Turismo]])</f>
        <v>122946</v>
      </c>
      <c r="I92" s="6">
        <v>55790</v>
      </c>
      <c r="J92" s="6">
        <v>67156</v>
      </c>
      <c r="K92" s="6">
        <v>15.97</v>
      </c>
      <c r="L92" s="6">
        <v>12.01</v>
      </c>
      <c r="M92" s="7">
        <v>16.98</v>
      </c>
    </row>
    <row r="93" spans="2:13" hidden="1">
      <c r="B93" s="8">
        <v>2018</v>
      </c>
      <c r="C93" s="9" t="s">
        <v>18</v>
      </c>
      <c r="D93" s="10">
        <f t="shared" si="5"/>
        <v>944527</v>
      </c>
      <c r="E93" s="11">
        <v>476241</v>
      </c>
      <c r="F93" s="11">
        <v>467827</v>
      </c>
      <c r="G93" s="11">
        <v>459</v>
      </c>
      <c r="H93" s="11">
        <f>SUM(Tabla1[[#This Row],[Pasajeros]:[Turismo]])</f>
        <v>122105</v>
      </c>
      <c r="I93" s="11">
        <v>55617</v>
      </c>
      <c r="J93" s="11">
        <v>66488</v>
      </c>
      <c r="K93" s="11">
        <v>16.02</v>
      </c>
      <c r="L93" s="11">
        <v>12.1</v>
      </c>
      <c r="M93" s="12">
        <v>17.03</v>
      </c>
    </row>
    <row r="94" spans="2:13" hidden="1">
      <c r="B94" s="4">
        <v>2018</v>
      </c>
      <c r="C94" s="5" t="s">
        <v>19</v>
      </c>
      <c r="D94" s="6">
        <f t="shared" si="5"/>
        <v>936533</v>
      </c>
      <c r="E94" s="6">
        <v>472271</v>
      </c>
      <c r="F94" s="6">
        <v>463807</v>
      </c>
      <c r="G94" s="6">
        <v>455</v>
      </c>
      <c r="H94" s="6">
        <f>SUM(Tabla1[[#This Row],[Pasajeros]:[Turismo]])</f>
        <v>121075</v>
      </c>
      <c r="I94" s="6">
        <v>55199</v>
      </c>
      <c r="J94" s="6">
        <v>65876</v>
      </c>
      <c r="K94" s="6">
        <v>16.09</v>
      </c>
      <c r="L94" s="6">
        <v>12.15</v>
      </c>
      <c r="M94" s="7">
        <v>17.100000000000001</v>
      </c>
    </row>
    <row r="95" spans="2:13" hidden="1">
      <c r="B95" s="8">
        <v>2018</v>
      </c>
      <c r="C95" s="9" t="s">
        <v>20</v>
      </c>
      <c r="D95" s="10">
        <f t="shared" si="5"/>
        <v>930205</v>
      </c>
      <c r="E95" s="11">
        <v>469020</v>
      </c>
      <c r="F95" s="11">
        <v>460731</v>
      </c>
      <c r="G95" s="11">
        <v>454</v>
      </c>
      <c r="H95" s="11">
        <f>SUM(Tabla1[[#This Row],[Pasajeros]:[Turismo]])</f>
        <v>120039</v>
      </c>
      <c r="I95" s="11">
        <v>54921</v>
      </c>
      <c r="J95" s="11">
        <v>65118</v>
      </c>
      <c r="K95" s="11">
        <v>16.160723713583874</v>
      </c>
      <c r="L95" s="11">
        <v>12.219768117028636</v>
      </c>
      <c r="M95" s="12">
        <v>17.169355262035737</v>
      </c>
    </row>
    <row r="96" spans="2:13" hidden="1">
      <c r="B96" s="4">
        <v>2018</v>
      </c>
      <c r="C96" s="5" t="s">
        <v>21</v>
      </c>
      <c r="D96" s="6">
        <f t="shared" si="5"/>
        <v>924012</v>
      </c>
      <c r="E96" s="6">
        <v>466319</v>
      </c>
      <c r="F96" s="6">
        <v>457242</v>
      </c>
      <c r="G96" s="6">
        <v>451</v>
      </c>
      <c r="H96" s="6">
        <f>SUM(Tabla1[[#This Row],[Pasajeros]:[Turismo]])</f>
        <v>118763</v>
      </c>
      <c r="I96" s="6">
        <v>54503</v>
      </c>
      <c r="J96" s="6">
        <v>64260</v>
      </c>
      <c r="K96" s="6">
        <v>16.222653310134305</v>
      </c>
      <c r="L96" s="6">
        <v>12.303791963827118</v>
      </c>
      <c r="M96" s="7">
        <v>17.220716288635032</v>
      </c>
    </row>
    <row r="97" spans="2:13" hidden="1">
      <c r="B97" s="13">
        <v>2018</v>
      </c>
      <c r="C97" s="14" t="s">
        <v>22</v>
      </c>
      <c r="D97" s="15">
        <f t="shared" si="5"/>
        <v>920526</v>
      </c>
      <c r="E97" s="16">
        <v>464622</v>
      </c>
      <c r="F97" s="16">
        <v>455453</v>
      </c>
      <c r="G97" s="16">
        <v>451</v>
      </c>
      <c r="H97" s="16">
        <f>SUM(Tabla1[[#This Row],[Pasajeros]:[Turismo]])</f>
        <v>118260</v>
      </c>
      <c r="I97" s="16">
        <v>54504</v>
      </c>
      <c r="J97" s="16">
        <v>63756</v>
      </c>
      <c r="K97" s="16">
        <v>16.29</v>
      </c>
      <c r="L97" s="16">
        <v>12.37</v>
      </c>
      <c r="M97" s="17">
        <v>17.28</v>
      </c>
    </row>
    <row r="98" spans="2:13">
      <c r="B98" s="2" t="s">
        <v>28</v>
      </c>
      <c r="M98" s="22"/>
    </row>
    <row r="99" spans="2:13">
      <c r="B99" s="2" t="s">
        <v>7</v>
      </c>
      <c r="M99" s="22"/>
    </row>
    <row r="100" spans="2:13">
      <c r="B100" s="2" t="s">
        <v>14</v>
      </c>
    </row>
  </sheetData>
  <mergeCells count="3">
    <mergeCell ref="D4:G4"/>
    <mergeCell ref="H4:J4"/>
    <mergeCell ref="K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2025-10-10T19:32:23Z</dcterms:modified>
</cp:coreProperties>
</file>