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9A155060-2807-4EC3-8951-FBDE9654B22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I30" i="1"/>
  <c r="I28" i="1"/>
  <c r="I26" i="1"/>
  <c r="I24" i="1"/>
  <c r="I22" i="1"/>
  <c r="I20" i="1"/>
  <c r="I18" i="1"/>
  <c r="I16" i="1"/>
  <c r="I14" i="1"/>
  <c r="I12" i="1"/>
  <c r="I10" i="1"/>
  <c r="I9" i="1"/>
  <c r="D33" i="1"/>
  <c r="D32" i="1"/>
  <c r="D31" i="1"/>
  <c r="D30" i="1"/>
  <c r="D29" i="1"/>
  <c r="D27" i="1"/>
  <c r="D26" i="1"/>
  <c r="D25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24" i="1"/>
  <c r="D6" i="1"/>
  <c r="I6" i="1"/>
  <c r="D28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I8" i="1"/>
  <c r="I7" i="1"/>
  <c r="I11" i="1"/>
  <c r="I13" i="1"/>
  <c r="I15" i="1"/>
  <c r="I17" i="1"/>
  <c r="I19" i="1"/>
  <c r="I21" i="1"/>
  <c r="I23" i="1"/>
  <c r="I25" i="1"/>
  <c r="I27" i="1"/>
  <c r="I29" i="1"/>
  <c r="I31" i="1"/>
  <c r="I33" i="1"/>
  <c r="AB7" i="1"/>
</calcChain>
</file>

<file path=xl/sharedStrings.xml><?xml version="1.0" encoding="utf-8"?>
<sst xmlns="http://schemas.openxmlformats.org/spreadsheetml/2006/main" count="111" uniqueCount="38">
  <si>
    <t>AICM</t>
  </si>
  <si>
    <t>AIFA</t>
  </si>
  <si>
    <t>Total</t>
  </si>
  <si>
    <t xml:space="preserve">            El concepto de Operaciones del AIFA, Inició operaciones el 21 de marzo de 2022.</t>
  </si>
  <si>
    <t xml:space="preserve">            El concepto de Operaciones del AIFA, Periodo 2022 comprendido de marzo a diciembre de 2022.</t>
  </si>
  <si>
    <t>Consumo de Combustible General</t>
  </si>
  <si>
    <t>AIT</t>
  </si>
  <si>
    <t>Turbosina</t>
  </si>
  <si>
    <t xml:space="preserve">Total  </t>
  </si>
  <si>
    <t xml:space="preserve">Turbosina </t>
  </si>
  <si>
    <t xml:space="preserve"> Turbosina</t>
  </si>
  <si>
    <t xml:space="preserve">Turbosina  </t>
  </si>
  <si>
    <t>(Miles de litros)</t>
  </si>
  <si>
    <t>Nota: El consumo en el centro del país, para los aeropuertos del AICM y el AIFA, Utiliza turbosina como combustible.</t>
  </si>
  <si>
    <t>AICM. Aeropuerto Internacional de la Ciudad de México Benito Juárez.</t>
  </si>
  <si>
    <t>AIFA. Aeropuerto Internacional Felipe Ángeles.</t>
  </si>
  <si>
    <t>AIT. Aeropuerto Internacional de Toluca.</t>
  </si>
  <si>
    <t>Mes</t>
  </si>
  <si>
    <t>Año</t>
  </si>
  <si>
    <t xml:space="preserve">  Para el concepto AIFA, A partir del mes de mayo, no se cuenta con la información, debido al cambio del prestador de servicios.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</si>
  <si>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</si>
  <si>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</si>
  <si>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</si>
  <si>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</si>
  <si>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</si>
  <si>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</si>
  <si>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</si>
  <si>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</si>
  <si>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</si>
  <si>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</si>
  <si>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</si>
  <si>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</si>
  <si>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Consumo de combustible en los aeropuertos de ASA y grupo aeroportuarios</t>
  </si>
  <si>
    <t>Gasavión</t>
  </si>
  <si>
    <t xml:space="preserve">Gasavión  </t>
  </si>
  <si>
    <t>Fuente: ASA. Aeropuertos y Servicios Auxiliares, litros y servicios por venta de combustibles. En: www.asa.gob.mx.</t>
  </si>
  <si>
    <t>ND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</si>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</sst>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6" xfId="1" applyNumberFormat="1" applyBorder="1"/>
    <xf numFmtId="164" fontId="0" fillId="0" borderId="0" xfId="0" applyNumberFormat="1"/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0" fontId="5" fillId="3" borderId="8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64" fontId="6" fillId="2" borderId="0" xfId="1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2" borderId="6" xfId="1" applyNumberFormat="1" applyFont="1" applyBorder="1" applyAlignment="1">
      <alignment horizontal="right"/>
    </xf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6" xfId="1" applyNumberFormat="1" applyFont="1" applyBorder="1"/>
    <xf numFmtId="1" fontId="5" fillId="4" borderId="10" xfId="0" applyNumberFormat="1" applyFont="1" applyFill="1" applyBorder="1" applyAlignment="1">
      <alignment horizontal="center" vertical="top"/>
    </xf>
    <xf numFmtId="164" fontId="6" fillId="0" borderId="11" xfId="0" applyNumberFormat="1" applyFont="1" applyBorder="1"/>
    <xf numFmtId="164" fontId="0" fillId="0" borderId="11" xfId="0" applyNumberFormat="1" applyBorder="1"/>
    <xf numFmtId="164" fontId="6" fillId="0" borderId="11" xfId="0" applyNumberFormat="1" applyFont="1" applyBorder="1" applyAlignment="1">
      <alignment horizontal="right"/>
    </xf>
    <xf numFmtId="164" fontId="0" fillId="0" borderId="12" xfId="0" applyNumberFormat="1" applyBorder="1"/>
    <xf numFmtId="1" fontId="5" fillId="3" borderId="13" xfId="0" applyNumberFormat="1" applyFont="1" applyFill="1" applyBorder="1" applyAlignment="1">
      <alignment horizontal="center" vertical="center"/>
    </xf>
    <xf numFmtId="0" fontId="6" fillId="2" borderId="0" xfId="1" applyNumberFormat="1" applyFont="1" applyBorder="1" applyAlignment="1">
      <alignment horizontal="right"/>
    </xf>
    <xf numFmtId="0" fontId="4" fillId="2" borderId="0" xfId="1" applyNumberFormat="1" applyBorder="1"/>
    <xf numFmtId="0" fontId="6" fillId="0" borderId="0" xfId="0" applyFont="1" applyAlignment="1">
      <alignment horizontal="right"/>
    </xf>
    <xf numFmtId="0" fontId="6" fillId="2" borderId="6" xfId="1" applyNumberFormat="1" applyFont="1" applyBorder="1" applyAlignment="1">
      <alignment horizontal="right"/>
    </xf>
    <xf numFmtId="0" fontId="4" fillId="2" borderId="6" xfId="1" applyNumberFormat="1" applyBorder="1"/>
    <xf numFmtId="0" fontId="6" fillId="0" borderId="11" xfId="0" applyFont="1" applyBorder="1" applyAlignment="1">
      <alignment horizontal="right"/>
    </xf>
    <xf numFmtId="0" fontId="0" fillId="0" borderId="11" xfId="0" applyBorder="1"/>
    <xf numFmtId="1" fontId="5" fillId="4" borderId="6" xfId="0" applyNumberFormat="1" applyFont="1" applyFill="1" applyBorder="1" applyAlignment="1">
      <alignment horizontal="left" vertical="top"/>
    </xf>
    <xf numFmtId="0" fontId="0" fillId="0" borderId="0" xfId="0" applyAlignment="1">
      <alignment horizontal="left" indent="3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4" fillId="2" borderId="6" xfId="1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164" fontId="4" fillId="2" borderId="0" xfId="1" applyNumberFormat="1" applyBorder="1" applyAlignment="1">
      <alignment horizontal="right"/>
    </xf>
    <xf numFmtId="164" fontId="4" fillId="0" borderId="0" xfId="0" applyNumberFormat="1" applyFont="1" applyAlignment="1">
      <alignment horizontal="right"/>
    </xf>
  </cellXfs>
  <cellStyles count="2">
    <cellStyle name="20% - Énfasis5" xfId="1" builtinId="46"/>
    <cellStyle name="Normal" xfId="0" builtinId="0"/>
  </cellStyles>
  <dxfs count="13">
    <dxf>
      <numFmt numFmtId="164" formatCode="#,##0.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#,##0.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</font>
      <numFmt numFmtId="164" formatCode="#,##0.0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K86" totalsRowShown="0" headerRowDxfId="12" headerRowBorderDxfId="10" tableBorderDxfId="11">
  <autoFilter ref="B5:K86" xr:uid="{FEBF6BC0-C5B6-4501-9AA2-37C856F02742}">
    <filterColumn colId="0">
      <filters>
        <filter val="2023"/>
        <filter val="2024"/>
      </filters>
    </filterColumn>
  </autoFilter>
  <tableColumns count="10">
    <tableColumn id="1" xr3:uid="{78463EA3-0D71-4ABE-89EE-16AF321CC862}" name="Año" dataDxfId="9"/>
    <tableColumn id="5" xr3:uid="{78678468-576B-4862-8C08-4E1669ACC699}" name="Mes" dataDxfId="8"/>
    <tableColumn id="2" xr3:uid="{75133F10-065C-4353-8B55-C31D1D0103B6}" name="Total" dataDxfId="7">
      <calculatedColumnFormula>SUM(Tabla3[[#This Row],[Turbosina]:[Gasavión]])</calculatedColumnFormula>
    </tableColumn>
    <tableColumn id="3" xr3:uid="{FE755FF0-A480-4121-B668-2A3DBFF73A92}" name="Turbosina" dataDxfId="6"/>
    <tableColumn id="4" xr3:uid="{B830A0F3-28BB-4045-9263-29D56DB3A4CE}" name="Gasavión" dataDxfId="5"/>
    <tableColumn id="6" xr3:uid="{921AEF46-65F7-4B2E-9910-D1C0A146F016}" name="Turbosina " dataDxfId="4"/>
    <tableColumn id="9" xr3:uid="{0680BCA2-BF30-4617-80D8-74DE92A39A09}" name=" Turbosina" dataDxfId="3"/>
    <tableColumn id="11" xr3:uid="{BE50F8E5-4343-40AE-9892-E8B315F40375}" name="Total  " dataDxfId="2" dataCellStyle="20% - Énfasis5">
      <calculatedColumnFormula>SUM(Tabla3[[#This Row],[Turbosina  ]:[Gasavión  ]])</calculatedColumnFormula>
    </tableColumn>
    <tableColumn id="12" xr3:uid="{798C3AD8-B516-48F7-9335-369B01456921}" name="Turbosina  " dataDxfId="1" dataCellStyle="20% - Énfasis5"/>
    <tableColumn id="13" xr3:uid="{A853E079-175B-4713-BAE5-790EA8F3405A}" name="Gasavión  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B9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3984375" customWidth="1"/>
    <col min="3" max="3" width="6" bestFit="1" customWidth="1"/>
    <col min="4" max="4" width="9.3984375" style="6" bestFit="1" customWidth="1"/>
    <col min="5" max="5" width="12.09765625" bestFit="1" customWidth="1"/>
    <col min="6" max="6" width="11" bestFit="1" customWidth="1"/>
    <col min="7" max="8" width="12.3984375" bestFit="1" customWidth="1"/>
    <col min="10" max="10" width="12.69921875" bestFit="1" customWidth="1"/>
  </cols>
  <sheetData>
    <row r="2" spans="2:28" ht="18.75" x14ac:dyDescent="0.35">
      <c r="B2" s="2" t="s">
        <v>32</v>
      </c>
      <c r="C2" s="2"/>
    </row>
    <row r="3" spans="2:28" x14ac:dyDescent="0.35">
      <c r="B3" s="1" t="s">
        <v>12</v>
      </c>
      <c r="C3" s="1"/>
    </row>
    <row r="4" spans="2:28" x14ac:dyDescent="0.35">
      <c r="B4" s="21"/>
      <c r="C4" s="21"/>
      <c r="D4" s="44" t="s">
        <v>5</v>
      </c>
      <c r="E4" s="45"/>
      <c r="F4" s="46"/>
      <c r="G4" s="4" t="s">
        <v>0</v>
      </c>
      <c r="H4" s="12" t="s">
        <v>1</v>
      </c>
      <c r="I4" s="44" t="s">
        <v>6</v>
      </c>
      <c r="J4" s="45"/>
      <c r="K4" s="46"/>
    </row>
    <row r="5" spans="2:28" x14ac:dyDescent="0.35">
      <c r="B5" s="34" t="s">
        <v>18</v>
      </c>
      <c r="C5" s="34" t="s">
        <v>17</v>
      </c>
      <c r="D5" s="14" t="s">
        <v>2</v>
      </c>
      <c r="E5" s="13" t="s">
        <v>7</v>
      </c>
      <c r="F5" s="14" t="s">
        <v>33</v>
      </c>
      <c r="G5" s="13" t="s">
        <v>9</v>
      </c>
      <c r="H5" s="13" t="s">
        <v>10</v>
      </c>
      <c r="I5" s="26" t="s">
        <v>8</v>
      </c>
      <c r="J5" s="26" t="s">
        <v>11</v>
      </c>
      <c r="K5" s="26" t="s">
        <v>34</v>
      </c>
    </row>
    <row r="6" spans="2:28" x14ac:dyDescent="0.35">
      <c r="B6" s="38">
        <v>2024</v>
      </c>
      <c r="C6" s="39" t="s">
        <v>31</v>
      </c>
      <c r="D6" s="18">
        <f>SUM(Tabla3[[#This Row],[Turbosina]:[Gasavión]])</f>
        <v>355217.31699999998</v>
      </c>
      <c r="E6" s="5">
        <v>353694.88099999999</v>
      </c>
      <c r="F6" s="5">
        <v>1522.4359999999999</v>
      </c>
      <c r="G6" s="5">
        <v>123427.23999999999</v>
      </c>
      <c r="H6" s="47" t="s">
        <v>36</v>
      </c>
      <c r="I6" s="15">
        <f>SUM(Tabla3[[#This Row],[Turbosina  ]:[Gasavión  ]])</f>
        <v>8123.1509999999998</v>
      </c>
      <c r="J6" s="5">
        <v>8080.4319999999998</v>
      </c>
      <c r="K6" s="5">
        <v>42.719000000000001</v>
      </c>
    </row>
    <row r="7" spans="2:28" x14ac:dyDescent="0.35">
      <c r="B7" s="36">
        <v>2024</v>
      </c>
      <c r="C7" s="37" t="s">
        <v>20</v>
      </c>
      <c r="D7" s="19">
        <f>SUM(Tabla3[[#This Row],[Turbosina]:[Gasavión]])</f>
        <v>410385.15499999997</v>
      </c>
      <c r="E7" s="8">
        <v>408646.99599999998</v>
      </c>
      <c r="F7" s="8">
        <v>1738.1590000000001</v>
      </c>
      <c r="G7" s="8">
        <v>134271.14299999998</v>
      </c>
      <c r="H7" s="48" t="s">
        <v>36</v>
      </c>
      <c r="I7" s="16">
        <f>SUM(Tabla3[[#This Row],[Turbosina  ]:[Gasavión  ]])</f>
        <v>7554.09</v>
      </c>
      <c r="J7" s="8">
        <v>7485.5810000000001</v>
      </c>
      <c r="K7" s="8">
        <v>68.509</v>
      </c>
      <c r="AB7" t="e">
        <f>#REF!*1000</f>
        <v>#REF!</v>
      </c>
    </row>
    <row r="8" spans="2:28" x14ac:dyDescent="0.35">
      <c r="B8" s="38">
        <v>2024</v>
      </c>
      <c r="C8" s="39" t="s">
        <v>21</v>
      </c>
      <c r="D8" s="18">
        <f>SUM(Tabla3[[#This Row],[Turbosina]:[Gasavión]])</f>
        <v>425598.28600000002</v>
      </c>
      <c r="E8" s="5">
        <v>423719.45600000001</v>
      </c>
      <c r="F8" s="5">
        <v>1878.83</v>
      </c>
      <c r="G8" s="5">
        <v>134103.45499999999</v>
      </c>
      <c r="H8" s="47" t="s">
        <v>36</v>
      </c>
      <c r="I8" s="15">
        <f>SUM(Tabla3[[#This Row],[Turbosina  ]:[Gasavión  ]])</f>
        <v>6892.0260000000007</v>
      </c>
      <c r="J8" s="5">
        <v>6846.5480000000007</v>
      </c>
      <c r="K8" s="9">
        <v>45.477999999999994</v>
      </c>
    </row>
    <row r="9" spans="2:28" x14ac:dyDescent="0.35">
      <c r="B9" s="36">
        <v>2024</v>
      </c>
      <c r="C9" s="37" t="s">
        <v>22</v>
      </c>
      <c r="D9" s="19">
        <f>SUM(Tabla3[[#This Row],[Turbosina]:[Gasavión]])</f>
        <v>402694.15900000004</v>
      </c>
      <c r="E9" s="8">
        <v>401228.58</v>
      </c>
      <c r="F9" s="8">
        <v>1465.579</v>
      </c>
      <c r="G9" s="8">
        <v>130346.13999999998</v>
      </c>
      <c r="H9" s="48" t="s">
        <v>36</v>
      </c>
      <c r="I9" s="16">
        <f>SUM(Tabla3[[#This Row],[Turbosina  ]:[Gasavión  ]])</f>
        <v>7673.4130000000005</v>
      </c>
      <c r="J9" s="8">
        <v>7627.335</v>
      </c>
      <c r="K9" s="10">
        <v>46.078000000000003</v>
      </c>
    </row>
    <row r="10" spans="2:28" x14ac:dyDescent="0.35">
      <c r="B10" s="38">
        <v>2024</v>
      </c>
      <c r="C10" s="39" t="s">
        <v>23</v>
      </c>
      <c r="D10" s="18">
        <f>SUM(Tabla3[[#This Row],[Turbosina]:[Gasavión]])</f>
        <v>420255.26899999997</v>
      </c>
      <c r="E10" s="5">
        <v>418249.16899999999</v>
      </c>
      <c r="F10" s="5">
        <v>2006.1</v>
      </c>
      <c r="G10" s="5">
        <v>132414.008</v>
      </c>
      <c r="H10" s="47" t="s">
        <v>36</v>
      </c>
      <c r="I10" s="15">
        <f>SUM(Tabla3[[#This Row],[Turbosina  ]:[Gasavión  ]])</f>
        <v>8118.799</v>
      </c>
      <c r="J10" s="5">
        <v>8068.768</v>
      </c>
      <c r="K10" s="9">
        <v>50.030999999999999</v>
      </c>
    </row>
    <row r="11" spans="2:28" x14ac:dyDescent="0.35">
      <c r="B11" s="36">
        <v>2024</v>
      </c>
      <c r="C11" s="37" t="s">
        <v>24</v>
      </c>
      <c r="D11" s="19">
        <f>SUM(Tabla3[[#This Row],[Turbosina]:[Gasavión]])</f>
        <v>439431.40099999995</v>
      </c>
      <c r="E11" s="8">
        <v>437628.61099999998</v>
      </c>
      <c r="F11" s="8">
        <v>1802.79</v>
      </c>
      <c r="G11" s="8">
        <v>128736.15699999999</v>
      </c>
      <c r="H11" s="8">
        <v>14608.594000000001</v>
      </c>
      <c r="I11" s="16">
        <f>SUM(Tabla3[[#This Row],[Turbosina  ]:[Gasavión  ]])</f>
        <v>7934.7060000000001</v>
      </c>
      <c r="J11" s="8">
        <v>7869.5050000000001</v>
      </c>
      <c r="K11" s="10">
        <v>65.200999999999993</v>
      </c>
    </row>
    <row r="12" spans="2:28" x14ac:dyDescent="0.35">
      <c r="B12" s="38">
        <v>2024</v>
      </c>
      <c r="C12" s="39" t="s">
        <v>25</v>
      </c>
      <c r="D12" s="18">
        <f>SUM(Tabla3[[#This Row],[Turbosina]:[Gasavión]])</f>
        <v>484582.01799999992</v>
      </c>
      <c r="E12" s="5">
        <v>482370.14599999995</v>
      </c>
      <c r="F12" s="5">
        <v>2211.8719999999998</v>
      </c>
      <c r="G12" s="5">
        <v>132127.88800000001</v>
      </c>
      <c r="H12" s="5">
        <v>26118.722999999998</v>
      </c>
      <c r="I12" s="15">
        <f>SUM(Tabla3[[#This Row],[Turbosina  ]:[Gasavión  ]])</f>
        <v>8232.1929999999993</v>
      </c>
      <c r="J12" s="5">
        <v>8188.4409999999989</v>
      </c>
      <c r="K12" s="9">
        <v>43.752000000000002</v>
      </c>
    </row>
    <row r="13" spans="2:28" x14ac:dyDescent="0.35">
      <c r="B13" s="36">
        <v>2024</v>
      </c>
      <c r="C13" s="37" t="s">
        <v>26</v>
      </c>
      <c r="D13" s="19">
        <f>SUM(Tabla3[[#This Row],[Turbosina]:[Gasavión]])</f>
        <v>439514.446</v>
      </c>
      <c r="E13" s="8">
        <v>437434.21399999998</v>
      </c>
      <c r="F13" s="8">
        <v>2080.232</v>
      </c>
      <c r="G13" s="8">
        <v>121792.711</v>
      </c>
      <c r="H13" s="8">
        <v>23599.862999999998</v>
      </c>
      <c r="I13" s="16">
        <f>SUM(Tabla3[[#This Row],[Turbosina  ]:[Gasavión  ]])</f>
        <v>7101.8710000000001</v>
      </c>
      <c r="J13" s="8">
        <v>7037.6580000000004</v>
      </c>
      <c r="K13" s="10">
        <v>64.213000000000008</v>
      </c>
    </row>
    <row r="14" spans="2:28" x14ac:dyDescent="0.35">
      <c r="B14" s="40">
        <v>2024</v>
      </c>
      <c r="C14" s="41" t="s">
        <v>27</v>
      </c>
      <c r="D14" s="20">
        <f>SUM(Tabla3[[#This Row],[Turbosina]:[Gasavión]])</f>
        <v>474317.27799999999</v>
      </c>
      <c r="E14" s="7">
        <v>472107.52999999997</v>
      </c>
      <c r="F14" s="7">
        <v>2209.748</v>
      </c>
      <c r="G14" s="7">
        <v>133551.829</v>
      </c>
      <c r="H14" s="7">
        <v>24093.275999999998</v>
      </c>
      <c r="I14" s="17">
        <f>SUM(Tabla3[[#This Row],[Turbosina  ]:[Gasavión  ]])</f>
        <v>6939.9099999999989</v>
      </c>
      <c r="J14" s="7">
        <v>6885.6349999999993</v>
      </c>
      <c r="K14" s="11">
        <v>54.274999999999999</v>
      </c>
    </row>
    <row r="15" spans="2:28" x14ac:dyDescent="0.35">
      <c r="B15" s="42">
        <v>2023</v>
      </c>
      <c r="C15" s="43" t="s">
        <v>28</v>
      </c>
      <c r="D15" s="22">
        <f>SUM(Tabla3[[#This Row],[Turbosina]:[Gasavión]])</f>
        <v>497130.734</v>
      </c>
      <c r="E15" s="23">
        <v>495355.598</v>
      </c>
      <c r="F15" s="23">
        <v>1775.136</v>
      </c>
      <c r="G15" s="23">
        <v>141052.152</v>
      </c>
      <c r="H15" s="23">
        <v>24233.223999999998</v>
      </c>
      <c r="I15" s="24">
        <f>SUM(Tabla3[[#This Row],[Turbosina  ]:[Gasavión  ]])</f>
        <v>6935.0720000000001</v>
      </c>
      <c r="J15" s="23">
        <v>6907.192</v>
      </c>
      <c r="K15" s="25">
        <v>27.88</v>
      </c>
    </row>
    <row r="16" spans="2:28" x14ac:dyDescent="0.35">
      <c r="B16" s="38">
        <v>2023</v>
      </c>
      <c r="C16" s="39" t="s">
        <v>29</v>
      </c>
      <c r="D16" s="18">
        <f>SUM(Tabla3[[#This Row],[Turbosina]:[Gasavión]])</f>
        <v>448851.103</v>
      </c>
      <c r="E16" s="5">
        <v>447174.89500000002</v>
      </c>
      <c r="F16" s="5">
        <v>1676.2079999999999</v>
      </c>
      <c r="G16" s="5">
        <v>133555.97700000001</v>
      </c>
      <c r="H16" s="5">
        <v>22508.399000000001</v>
      </c>
      <c r="I16" s="15">
        <f>SUM(Tabla3[[#This Row],[Turbosina  ]:[Gasavión  ]])</f>
        <v>7171.835</v>
      </c>
      <c r="J16" s="5">
        <v>7125.1350000000002</v>
      </c>
      <c r="K16" s="9">
        <v>46.7</v>
      </c>
    </row>
    <row r="17" spans="2:11" x14ac:dyDescent="0.35">
      <c r="B17" s="36">
        <v>2023</v>
      </c>
      <c r="C17" s="37" t="s">
        <v>30</v>
      </c>
      <c r="D17" s="19">
        <f>SUM(Tabla3[[#This Row],[Turbosina]:[Gasavión]])</f>
        <v>432477.60700000002</v>
      </c>
      <c r="E17" s="8">
        <v>430760.484</v>
      </c>
      <c r="F17" s="8">
        <v>1717.123</v>
      </c>
      <c r="G17" s="8">
        <v>135949.88099999999</v>
      </c>
      <c r="H17" s="8">
        <v>22848.071</v>
      </c>
      <c r="I17" s="16">
        <f>SUM(Tabla3[[#This Row],[Turbosina  ]:[Gasavión  ]])</f>
        <v>7518.7080000000005</v>
      </c>
      <c r="J17" s="8">
        <v>7461.4880000000003</v>
      </c>
      <c r="K17" s="10">
        <v>57.22</v>
      </c>
    </row>
    <row r="18" spans="2:11" x14ac:dyDescent="0.35">
      <c r="B18" s="38">
        <v>2023</v>
      </c>
      <c r="C18" s="39" t="s">
        <v>31</v>
      </c>
      <c r="D18" s="18">
        <f>SUM(Tabla3[[#This Row],[Turbosina]:[Gasavión]])</f>
        <v>403096.08900000004</v>
      </c>
      <c r="E18" s="5">
        <v>401473.96300000005</v>
      </c>
      <c r="F18" s="5">
        <v>1622.126</v>
      </c>
      <c r="G18" s="5">
        <v>130099.94800000002</v>
      </c>
      <c r="H18" s="5">
        <v>18583.999</v>
      </c>
      <c r="I18" s="15">
        <f>SUM(Tabla3[[#This Row],[Turbosina  ]:[Gasavión  ]])</f>
        <v>6008.808</v>
      </c>
      <c r="J18" s="5">
        <v>5967.9129999999996</v>
      </c>
      <c r="K18" s="9">
        <v>40.895000000000003</v>
      </c>
    </row>
    <row r="19" spans="2:11" x14ac:dyDescent="0.35">
      <c r="B19" s="36">
        <v>2023</v>
      </c>
      <c r="C19" s="37" t="s">
        <v>20</v>
      </c>
      <c r="D19" s="19">
        <f>SUM(Tabla3[[#This Row],[Turbosina]:[Gasavión]])</f>
        <v>456592.212</v>
      </c>
      <c r="E19" s="8">
        <v>454830.98300000001</v>
      </c>
      <c r="F19" s="8">
        <v>1761.229</v>
      </c>
      <c r="G19" s="8">
        <v>143391.905</v>
      </c>
      <c r="H19" s="8">
        <v>16745.141</v>
      </c>
      <c r="I19" s="16">
        <f>SUM(Tabla3[[#This Row],[Turbosina  ]:[Gasavión  ]])</f>
        <v>6500.8150000000005</v>
      </c>
      <c r="J19" s="8">
        <v>6459.5010000000002</v>
      </c>
      <c r="K19" s="10">
        <v>41.314</v>
      </c>
    </row>
    <row r="20" spans="2:11" x14ac:dyDescent="0.35">
      <c r="B20" s="38">
        <v>2023</v>
      </c>
      <c r="C20" s="39" t="s">
        <v>21</v>
      </c>
      <c r="D20" s="18">
        <f>SUM(Tabla3[[#This Row],[Turbosina]:[Gasavión]])</f>
        <v>471958.52600000001</v>
      </c>
      <c r="E20" s="5">
        <v>470075.826</v>
      </c>
      <c r="F20" s="5">
        <v>1882.7</v>
      </c>
      <c r="G20" s="5">
        <v>148684.78200000001</v>
      </c>
      <c r="H20" s="5">
        <v>11646.752</v>
      </c>
      <c r="I20" s="15">
        <f>SUM(Tabla3[[#This Row],[Turbosina  ]:[Gasavión  ]])</f>
        <v>6100.8280000000004</v>
      </c>
      <c r="J20" s="5">
        <v>6053.3130000000001</v>
      </c>
      <c r="K20" s="9">
        <v>47.515000000000001</v>
      </c>
    </row>
    <row r="21" spans="2:11" x14ac:dyDescent="0.35">
      <c r="B21" s="36">
        <v>2023</v>
      </c>
      <c r="C21" s="37" t="s">
        <v>22</v>
      </c>
      <c r="D21" s="19">
        <f>SUM(Tabla3[[#This Row],[Turbosina]:[Gasavión]])</f>
        <v>445605.64600000001</v>
      </c>
      <c r="E21" s="8">
        <v>443787.57799999998</v>
      </c>
      <c r="F21" s="8">
        <v>1818.068</v>
      </c>
      <c r="G21" s="8">
        <v>146831.476</v>
      </c>
      <c r="H21" s="8">
        <v>7161.2819999999992</v>
      </c>
      <c r="I21" s="16">
        <f>SUM(Tabla3[[#This Row],[Turbosina  ]:[Gasavión  ]])</f>
        <v>6393.7270000000008</v>
      </c>
      <c r="J21" s="8">
        <v>6324.5640000000003</v>
      </c>
      <c r="K21" s="10">
        <v>69.163000000000011</v>
      </c>
    </row>
    <row r="22" spans="2:11" x14ac:dyDescent="0.35">
      <c r="B22" s="38">
        <v>2023</v>
      </c>
      <c r="C22" s="39" t="s">
        <v>23</v>
      </c>
      <c r="D22" s="18">
        <f>SUM(Tabla3[[#This Row],[Turbosina]:[Gasavión]])</f>
        <v>438617.83499999996</v>
      </c>
      <c r="E22" s="5">
        <v>436653.87099999998</v>
      </c>
      <c r="F22" s="5">
        <v>1963.9639999999999</v>
      </c>
      <c r="G22" s="5">
        <v>146066.30300000001</v>
      </c>
      <c r="H22" s="5">
        <v>6589.6929999999993</v>
      </c>
      <c r="I22" s="15">
        <f>SUM(Tabla3[[#This Row],[Turbosina  ]:[Gasavión  ]])</f>
        <v>7134.3119999999999</v>
      </c>
      <c r="J22" s="5">
        <v>7076.7709999999997</v>
      </c>
      <c r="K22" s="9">
        <v>57.540999999999997</v>
      </c>
    </row>
    <row r="23" spans="2:11" x14ac:dyDescent="0.35">
      <c r="B23" s="36">
        <v>2023</v>
      </c>
      <c r="C23" s="37" t="s">
        <v>24</v>
      </c>
      <c r="D23" s="19">
        <f>SUM(Tabla3[[#This Row],[Turbosina]:[Gasavión]])</f>
        <v>452626.13400000002</v>
      </c>
      <c r="E23" s="8">
        <v>450773.85800000001</v>
      </c>
      <c r="F23" s="8">
        <v>1852.2760000000001</v>
      </c>
      <c r="G23" s="8">
        <v>142422.533</v>
      </c>
      <c r="H23" s="8">
        <v>5892.4449999999997</v>
      </c>
      <c r="I23" s="16">
        <f>SUM(Tabla3[[#This Row],[Turbosina  ]:[Gasavión  ]])</f>
        <v>6515.2709999999997</v>
      </c>
      <c r="J23" s="8">
        <v>6469.5959999999995</v>
      </c>
      <c r="K23" s="10">
        <v>45.674999999999997</v>
      </c>
    </row>
    <row r="24" spans="2:11" x14ac:dyDescent="0.35">
      <c r="B24" s="38">
        <v>2023</v>
      </c>
      <c r="C24" s="39" t="s">
        <v>25</v>
      </c>
      <c r="D24" s="18">
        <f>SUM(Tabla3[[#This Row],[Turbosina]:[Gasavión]])</f>
        <v>474025.5</v>
      </c>
      <c r="E24" s="5">
        <v>471373.67300000001</v>
      </c>
      <c r="F24" s="5">
        <v>2651.8269999999998</v>
      </c>
      <c r="G24" s="5">
        <v>147034.883</v>
      </c>
      <c r="H24" s="5">
        <v>6186.35</v>
      </c>
      <c r="I24" s="15">
        <f>SUM(Tabla3[[#This Row],[Turbosina  ]:[Gasavión  ]])</f>
        <v>7697.951</v>
      </c>
      <c r="J24" s="5">
        <v>7624.7790000000005</v>
      </c>
      <c r="K24" s="9">
        <v>73.171999999999997</v>
      </c>
    </row>
    <row r="25" spans="2:11" x14ac:dyDescent="0.35">
      <c r="B25" s="36">
        <v>2023</v>
      </c>
      <c r="C25" s="37" t="s">
        <v>26</v>
      </c>
      <c r="D25" s="19">
        <f>SUM(Tabla3[[#This Row],[Turbosina]:[Gasavión]])</f>
        <v>418819.08400000003</v>
      </c>
      <c r="E25" s="8">
        <v>416951.092</v>
      </c>
      <c r="F25" s="8">
        <v>1867.9920000000002</v>
      </c>
      <c r="G25" s="8">
        <v>132657.08799999999</v>
      </c>
      <c r="H25" s="8">
        <v>4602.9769999999999</v>
      </c>
      <c r="I25" s="16">
        <f>SUM(Tabla3[[#This Row],[Turbosina  ]:[Gasavión  ]])</f>
        <v>6457.866</v>
      </c>
      <c r="J25" s="8">
        <v>6410.7969999999996</v>
      </c>
      <c r="K25" s="10">
        <v>47.069000000000003</v>
      </c>
    </row>
    <row r="26" spans="2:11" x14ac:dyDescent="0.35">
      <c r="B26" s="40">
        <v>2023</v>
      </c>
      <c r="C26" s="41" t="s">
        <v>27</v>
      </c>
      <c r="D26" s="20">
        <f>SUM(Tabla3[[#This Row],[Turbosina]:[Gasavión]])</f>
        <v>461982.14700000006</v>
      </c>
      <c r="E26" s="7">
        <v>459918.04600000003</v>
      </c>
      <c r="F26" s="7">
        <v>2064.1010000000001</v>
      </c>
      <c r="G26" s="7">
        <v>149629.198</v>
      </c>
      <c r="H26" s="7">
        <v>5197.7539999999999</v>
      </c>
      <c r="I26" s="17">
        <f>SUM(Tabla3[[#This Row],[Turbosina  ]:[Gasavión  ]])</f>
        <v>6489.6009999999997</v>
      </c>
      <c r="J26" s="7">
        <v>6439.6379999999999</v>
      </c>
      <c r="K26" s="11">
        <v>49.963000000000001</v>
      </c>
    </row>
    <row r="27" spans="2:11" hidden="1" x14ac:dyDescent="0.35">
      <c r="B27" s="42">
        <v>2022</v>
      </c>
      <c r="C27" s="43" t="s">
        <v>28</v>
      </c>
      <c r="D27" s="22">
        <f>SUM(Tabla3[[#This Row],[Turbosina]:[Gasavión]])</f>
        <v>490826.32500000001</v>
      </c>
      <c r="E27" s="23">
        <v>489000.86</v>
      </c>
      <c r="F27" s="23">
        <v>1825.4649999999999</v>
      </c>
      <c r="G27" s="23">
        <v>157413.09299999999</v>
      </c>
      <c r="H27" s="23">
        <v>4958.7839999999997</v>
      </c>
      <c r="I27" s="24">
        <f>SUM(Tabla3[[#This Row],[Turbosina  ]:[Gasavión  ]])</f>
        <v>7356.5429999999997</v>
      </c>
      <c r="J27" s="23">
        <v>7305.0450000000001</v>
      </c>
      <c r="K27" s="25">
        <v>51.497999999999998</v>
      </c>
    </row>
    <row r="28" spans="2:11" hidden="1" x14ac:dyDescent="0.35">
      <c r="B28" s="38">
        <v>2022</v>
      </c>
      <c r="C28" s="39" t="s">
        <v>29</v>
      </c>
      <c r="D28" s="18">
        <f>SUM(Tabla3[[#This Row],[Turbosina]:[Gasavión]])</f>
        <v>443157.86400000006</v>
      </c>
      <c r="E28" s="5">
        <v>441195.48500000004</v>
      </c>
      <c r="F28" s="5">
        <v>1962.3790000000001</v>
      </c>
      <c r="G28" s="5">
        <v>150891.29999999999</v>
      </c>
      <c r="H28" s="5">
        <v>4915.8980000000001</v>
      </c>
      <c r="I28" s="15">
        <f>SUM(Tabla3[[#This Row],[Turbosina  ]:[Gasavión  ]])</f>
        <v>7236.4110000000001</v>
      </c>
      <c r="J28" s="5">
        <v>7161.7529999999997</v>
      </c>
      <c r="K28" s="9">
        <v>74.658000000000001</v>
      </c>
    </row>
    <row r="29" spans="2:11" hidden="1" x14ac:dyDescent="0.35">
      <c r="B29" s="36">
        <v>2022</v>
      </c>
      <c r="C29" s="37" t="s">
        <v>30</v>
      </c>
      <c r="D29" s="19">
        <f>SUM(Tabla3[[#This Row],[Turbosina]:[Gasavión]])</f>
        <v>414809.23100000003</v>
      </c>
      <c r="E29" s="8">
        <v>412921.60700000002</v>
      </c>
      <c r="F29" s="8">
        <v>1887.624</v>
      </c>
      <c r="G29" s="8">
        <v>150805.27799999999</v>
      </c>
      <c r="H29" s="8">
        <v>4853.9489999999996</v>
      </c>
      <c r="I29" s="16">
        <f>SUM(Tabla3[[#This Row],[Turbosina  ]:[Gasavión  ]])</f>
        <v>6708.0059999999994</v>
      </c>
      <c r="J29" s="8">
        <v>6658.6229999999996</v>
      </c>
      <c r="K29" s="10">
        <v>49.383000000000003</v>
      </c>
    </row>
    <row r="30" spans="2:11" hidden="1" x14ac:dyDescent="0.35">
      <c r="B30" s="38">
        <v>2022</v>
      </c>
      <c r="C30" s="39" t="s">
        <v>31</v>
      </c>
      <c r="D30" s="18">
        <f>SUM(Tabla3[[#This Row],[Turbosina]:[Gasavión]])</f>
        <v>387372.408</v>
      </c>
      <c r="E30" s="5">
        <v>385430.815</v>
      </c>
      <c r="F30" s="5">
        <v>1941.5929999999998</v>
      </c>
      <c r="G30" s="5">
        <v>146576.45300000001</v>
      </c>
      <c r="H30" s="5">
        <v>3809.2310000000002</v>
      </c>
      <c r="I30" s="15">
        <f>SUM(Tabla3[[#This Row],[Turbosina  ]:[Gasavión  ]])</f>
        <v>5459.2980000000007</v>
      </c>
      <c r="J30" s="5">
        <v>5409.8770000000004</v>
      </c>
      <c r="K30" s="9">
        <v>49.420999999999999</v>
      </c>
    </row>
    <row r="31" spans="2:11" hidden="1" x14ac:dyDescent="0.35">
      <c r="B31" s="36">
        <v>2022</v>
      </c>
      <c r="C31" s="37" t="s">
        <v>20</v>
      </c>
      <c r="D31" s="19">
        <f>SUM(Tabla3[[#This Row],[Turbosina]:[Gasavión]])</f>
        <v>436832.37699999998</v>
      </c>
      <c r="E31" s="8">
        <v>434776.21399999998</v>
      </c>
      <c r="F31" s="8">
        <v>2056.163</v>
      </c>
      <c r="G31" s="8">
        <v>156853.56299999999</v>
      </c>
      <c r="H31" s="8">
        <v>2564.7890000000002</v>
      </c>
      <c r="I31" s="16">
        <f>SUM(Tabla3[[#This Row],[Turbosina  ]:[Gasavión  ]])</f>
        <v>5460.4780000000001</v>
      </c>
      <c r="J31" s="8">
        <v>5402.1080000000002</v>
      </c>
      <c r="K31" s="10">
        <v>58.37</v>
      </c>
    </row>
    <row r="32" spans="2:11" hidden="1" x14ac:dyDescent="0.35">
      <c r="B32" s="38">
        <v>2022</v>
      </c>
      <c r="C32" s="39" t="s">
        <v>21</v>
      </c>
      <c r="D32" s="18">
        <f>SUM(Tabla3[[#This Row],[Turbosina]:[Gasavión]])</f>
        <v>448351.97599999997</v>
      </c>
      <c r="E32" s="5">
        <v>446503.61</v>
      </c>
      <c r="F32" s="5">
        <v>1848.366</v>
      </c>
      <c r="G32" s="5">
        <v>153622.307</v>
      </c>
      <c r="H32" s="5">
        <v>1060.989</v>
      </c>
      <c r="I32" s="15">
        <f>SUM(Tabla3[[#This Row],[Turbosina  ]:[Gasavión  ]])</f>
        <v>5119.0199999999995</v>
      </c>
      <c r="J32" s="5">
        <v>5070.4549999999999</v>
      </c>
      <c r="K32" s="9">
        <v>48.564999999999998</v>
      </c>
    </row>
    <row r="33" spans="2:11" hidden="1" x14ac:dyDescent="0.35">
      <c r="B33" s="36">
        <v>2022</v>
      </c>
      <c r="C33" s="37" t="s">
        <v>22</v>
      </c>
      <c r="D33" s="19">
        <f>SUM(Tabla3[[#This Row],[Turbosina]:[Gasavión]])</f>
        <v>416921.51799999998</v>
      </c>
      <c r="E33" s="8">
        <v>414947.446</v>
      </c>
      <c r="F33" s="8">
        <v>1974.0720000000001</v>
      </c>
      <c r="G33" s="8">
        <v>140586.55600000001</v>
      </c>
      <c r="H33" s="8">
        <v>853.44799999999998</v>
      </c>
      <c r="I33" s="16">
        <f>SUM(Tabla3[[#This Row],[Turbosina  ]:[Gasavión  ]])</f>
        <v>4541.9560000000001</v>
      </c>
      <c r="J33" s="8">
        <v>4497.9610000000002</v>
      </c>
      <c r="K33" s="10">
        <v>43.994999999999997</v>
      </c>
    </row>
    <row r="34" spans="2:11" hidden="1" x14ac:dyDescent="0.35">
      <c r="B34" s="38">
        <v>2022</v>
      </c>
      <c r="C34" s="39" t="s">
        <v>23</v>
      </c>
      <c r="D34" s="18">
        <f>SUM(Tabla3[[#This Row],[Turbosina]:[Gasavión]])</f>
        <v>424375.26299999998</v>
      </c>
      <c r="E34" s="5">
        <v>422374.98</v>
      </c>
      <c r="F34" s="5">
        <v>2000.2830000000001</v>
      </c>
      <c r="G34" s="5"/>
      <c r="H34" s="28"/>
      <c r="I34" s="27"/>
      <c r="J34" s="5"/>
      <c r="K34" s="9"/>
    </row>
    <row r="35" spans="2:11" hidden="1" x14ac:dyDescent="0.35">
      <c r="B35" s="36">
        <v>2022</v>
      </c>
      <c r="C35" s="37" t="s">
        <v>24</v>
      </c>
      <c r="D35" s="19">
        <f>SUM(Tabla3[[#This Row],[Turbosina]:[Gasavión]])</f>
        <v>437218.36900000001</v>
      </c>
      <c r="E35" s="8">
        <v>435084.44699999999</v>
      </c>
      <c r="F35" s="8">
        <v>2133.922</v>
      </c>
      <c r="G35" s="8"/>
      <c r="I35" s="29"/>
      <c r="J35" s="8"/>
      <c r="K35" s="10"/>
    </row>
    <row r="36" spans="2:11" hidden="1" x14ac:dyDescent="0.35">
      <c r="B36" s="38">
        <v>2022</v>
      </c>
      <c r="C36" s="39" t="s">
        <v>25</v>
      </c>
      <c r="D36" s="18">
        <f>SUM(Tabla3[[#This Row],[Turbosina]:[Gasavión]])</f>
        <v>430084.12599999999</v>
      </c>
      <c r="E36" s="5">
        <v>427583.05499999999</v>
      </c>
      <c r="F36" s="5">
        <v>2501.0709999999999</v>
      </c>
      <c r="G36" s="5"/>
      <c r="H36" s="28"/>
      <c r="I36" s="27"/>
      <c r="J36" s="5"/>
      <c r="K36" s="9"/>
    </row>
    <row r="37" spans="2:11" hidden="1" x14ac:dyDescent="0.35">
      <c r="B37" s="36">
        <v>2022</v>
      </c>
      <c r="C37" s="37" t="s">
        <v>26</v>
      </c>
      <c r="D37" s="19">
        <f>SUM(Tabla3[[#This Row],[Turbosina]:[Gasavión]])</f>
        <v>358536.61100000003</v>
      </c>
      <c r="E37" s="8">
        <v>356535.05300000001</v>
      </c>
      <c r="F37" s="8">
        <v>2001.5580000000002</v>
      </c>
      <c r="G37" s="8"/>
      <c r="I37" s="29"/>
      <c r="J37" s="8"/>
      <c r="K37" s="10"/>
    </row>
    <row r="38" spans="2:11" hidden="1" x14ac:dyDescent="0.35">
      <c r="B38" s="40">
        <v>2022</v>
      </c>
      <c r="C38" s="41" t="s">
        <v>27</v>
      </c>
      <c r="D38" s="20">
        <f>SUM(Tabla3[[#This Row],[Turbosina]:[Gasavión]])</f>
        <v>401925.429</v>
      </c>
      <c r="E38" s="7">
        <v>399729.82500000001</v>
      </c>
      <c r="F38" s="7">
        <v>2195.6039999999998</v>
      </c>
      <c r="G38" s="7"/>
      <c r="H38" s="31"/>
      <c r="I38" s="30"/>
      <c r="J38" s="7"/>
      <c r="K38" s="11"/>
    </row>
    <row r="39" spans="2:11" hidden="1" x14ac:dyDescent="0.35">
      <c r="B39" s="42">
        <v>2021</v>
      </c>
      <c r="C39" s="43" t="s">
        <v>28</v>
      </c>
      <c r="D39" s="22">
        <f>SUM(Tabla3[[#This Row],[Turbosina]:[Gasavión]])</f>
        <v>432897.13799999998</v>
      </c>
      <c r="E39" s="23">
        <v>430707.82799999998</v>
      </c>
      <c r="F39" s="23">
        <v>2189.31</v>
      </c>
      <c r="G39" s="23"/>
      <c r="H39" s="33"/>
      <c r="I39" s="32"/>
      <c r="J39" s="23"/>
      <c r="K39" s="25"/>
    </row>
    <row r="40" spans="2:11" hidden="1" x14ac:dyDescent="0.35">
      <c r="B40" s="38">
        <v>2021</v>
      </c>
      <c r="C40" s="39" t="s">
        <v>29</v>
      </c>
      <c r="D40" s="18">
        <f>SUM(Tabla3[[#This Row],[Turbosina]:[Gasavión]])</f>
        <v>383033.76299999998</v>
      </c>
      <c r="E40" s="5">
        <v>380922.15399999998</v>
      </c>
      <c r="F40" s="5">
        <v>2111.6089999999999</v>
      </c>
      <c r="G40" s="5"/>
      <c r="H40" s="28"/>
      <c r="I40" s="27"/>
      <c r="J40" s="5"/>
      <c r="K40" s="9"/>
    </row>
    <row r="41" spans="2:11" hidden="1" x14ac:dyDescent="0.35">
      <c r="B41" s="36">
        <v>2021</v>
      </c>
      <c r="C41" s="37" t="s">
        <v>30</v>
      </c>
      <c r="D41" s="19">
        <f>SUM(Tabla3[[#This Row],[Turbosina]:[Gasavión]])</f>
        <v>358842.80099999998</v>
      </c>
      <c r="E41" s="8">
        <v>356760.12</v>
      </c>
      <c r="F41" s="8">
        <v>2082.681</v>
      </c>
      <c r="G41" s="8"/>
      <c r="I41" s="29"/>
      <c r="J41" s="8"/>
      <c r="K41" s="10"/>
    </row>
    <row r="42" spans="2:11" hidden="1" x14ac:dyDescent="0.35">
      <c r="B42" s="38">
        <v>2021</v>
      </c>
      <c r="C42" s="39" t="s">
        <v>31</v>
      </c>
      <c r="D42" s="18">
        <f>SUM(Tabla3[[#This Row],[Turbosina]:[Gasavión]])</f>
        <v>321941.98300000001</v>
      </c>
      <c r="E42" s="5">
        <v>319890.413</v>
      </c>
      <c r="F42" s="5">
        <v>2051.5699999999997</v>
      </c>
      <c r="G42" s="5"/>
      <c r="H42" s="28"/>
      <c r="I42" s="27"/>
      <c r="J42" s="5"/>
      <c r="K42" s="9"/>
    </row>
    <row r="43" spans="2:11" hidden="1" x14ac:dyDescent="0.35">
      <c r="B43" s="36">
        <v>2021</v>
      </c>
      <c r="C43" s="37" t="s">
        <v>20</v>
      </c>
      <c r="D43" s="19">
        <f>SUM(Tabla3[[#This Row],[Turbosina]:[Gasavión]])</f>
        <v>363960.13899999997</v>
      </c>
      <c r="E43" s="8">
        <v>361966.45999999996</v>
      </c>
      <c r="F43" s="8">
        <v>1993.6790000000001</v>
      </c>
      <c r="G43" s="8"/>
      <c r="I43" s="29"/>
      <c r="J43" s="8"/>
      <c r="K43" s="10"/>
    </row>
    <row r="44" spans="2:11" hidden="1" x14ac:dyDescent="0.35">
      <c r="B44" s="38">
        <v>2021</v>
      </c>
      <c r="C44" s="39" t="s">
        <v>21</v>
      </c>
      <c r="D44" s="18">
        <f>SUM(Tabla3[[#This Row],[Turbosina]:[Gasavión]])</f>
        <v>374695.174</v>
      </c>
      <c r="E44" s="5">
        <v>372625.397</v>
      </c>
      <c r="F44" s="5">
        <v>2069.777</v>
      </c>
      <c r="G44" s="5"/>
      <c r="H44" s="28"/>
      <c r="I44" s="27"/>
      <c r="J44" s="5"/>
      <c r="K44" s="9"/>
    </row>
    <row r="45" spans="2:11" hidden="1" x14ac:dyDescent="0.35">
      <c r="B45" s="36">
        <v>2021</v>
      </c>
      <c r="C45" s="37" t="s">
        <v>22</v>
      </c>
      <c r="D45" s="19">
        <f>SUM(Tabla3[[#This Row],[Turbosina]:[Gasavión]])</f>
        <v>334517.39600000001</v>
      </c>
      <c r="E45" s="8">
        <v>332552.66499999998</v>
      </c>
      <c r="F45" s="8">
        <v>1964.731</v>
      </c>
      <c r="G45" s="8"/>
      <c r="I45" s="29"/>
      <c r="J45" s="8"/>
      <c r="K45" s="10"/>
    </row>
    <row r="46" spans="2:11" hidden="1" x14ac:dyDescent="0.35">
      <c r="B46" s="38">
        <v>2021</v>
      </c>
      <c r="C46" s="39" t="s">
        <v>23</v>
      </c>
      <c r="D46" s="18">
        <f>SUM(Tabla3[[#This Row],[Turbosina]:[Gasavión]])</f>
        <v>322630.61800000002</v>
      </c>
      <c r="E46" s="5">
        <v>320400.96000000002</v>
      </c>
      <c r="F46" s="5">
        <v>2229.6580000000004</v>
      </c>
      <c r="G46" s="5"/>
      <c r="H46" s="28"/>
      <c r="I46" s="27"/>
      <c r="J46" s="5"/>
      <c r="K46" s="9"/>
    </row>
    <row r="47" spans="2:11" hidden="1" x14ac:dyDescent="0.35">
      <c r="B47" s="36">
        <v>2021</v>
      </c>
      <c r="C47" s="37" t="s">
        <v>24</v>
      </c>
      <c r="D47" s="19">
        <f>SUM(Tabla3[[#This Row],[Turbosina]:[Gasavión]])</f>
        <v>299222.027</v>
      </c>
      <c r="E47" s="8">
        <v>296903.73</v>
      </c>
      <c r="F47" s="8">
        <v>2318.297</v>
      </c>
      <c r="G47" s="8"/>
      <c r="I47" s="29"/>
      <c r="J47" s="8"/>
      <c r="K47" s="10"/>
    </row>
    <row r="48" spans="2:11" hidden="1" x14ac:dyDescent="0.35">
      <c r="B48" s="38">
        <v>2021</v>
      </c>
      <c r="C48" s="39" t="s">
        <v>25</v>
      </c>
      <c r="D48" s="18">
        <f>SUM(Tabla3[[#This Row],[Turbosina]:[Gasavión]])</f>
        <v>271328.42499999999</v>
      </c>
      <c r="E48" s="5">
        <v>268651.59499999997</v>
      </c>
      <c r="F48" s="5">
        <v>2676.83</v>
      </c>
      <c r="G48" s="5"/>
      <c r="H48" s="28"/>
      <c r="I48" s="27"/>
      <c r="J48" s="5"/>
      <c r="K48" s="9"/>
    </row>
    <row r="49" spans="2:11" hidden="1" x14ac:dyDescent="0.35">
      <c r="B49" s="36">
        <v>2021</v>
      </c>
      <c r="C49" s="37" t="s">
        <v>26</v>
      </c>
      <c r="D49" s="19">
        <f>SUM(Tabla3[[#This Row],[Turbosina]:[Gasavión]])</f>
        <v>222215.03899999999</v>
      </c>
      <c r="E49" s="8">
        <v>220246.12</v>
      </c>
      <c r="F49" s="8">
        <v>1968.9190000000001</v>
      </c>
      <c r="G49" s="8"/>
      <c r="I49" s="29"/>
      <c r="J49" s="8"/>
      <c r="K49" s="10"/>
    </row>
    <row r="50" spans="2:11" hidden="1" x14ac:dyDescent="0.35">
      <c r="B50" s="40">
        <v>2021</v>
      </c>
      <c r="C50" s="41" t="s">
        <v>27</v>
      </c>
      <c r="D50" s="20">
        <f>SUM(Tabla3[[#This Row],[Turbosina]:[Gasavión]])</f>
        <v>272354.26800000004</v>
      </c>
      <c r="E50" s="7">
        <v>270211.59100000001</v>
      </c>
      <c r="F50" s="7">
        <v>2142.6770000000001</v>
      </c>
      <c r="G50" s="7"/>
      <c r="H50" s="31"/>
      <c r="I50" s="30"/>
      <c r="J50" s="7"/>
      <c r="K50" s="11"/>
    </row>
    <row r="51" spans="2:11" hidden="1" x14ac:dyDescent="0.35">
      <c r="B51" s="42">
        <v>2020</v>
      </c>
      <c r="C51" s="43" t="s">
        <v>28</v>
      </c>
      <c r="D51" s="22">
        <f>SUM(Tabla3[[#This Row],[Turbosina]:[Gasavión]])</f>
        <v>289863.19500000001</v>
      </c>
      <c r="E51" s="23">
        <v>287659.50599999999</v>
      </c>
      <c r="F51" s="23">
        <v>2203.6889999999999</v>
      </c>
      <c r="G51" s="23"/>
      <c r="H51" s="33"/>
      <c r="I51" s="32"/>
      <c r="J51" s="23"/>
      <c r="K51" s="25"/>
    </row>
    <row r="52" spans="2:11" hidden="1" x14ac:dyDescent="0.35">
      <c r="B52" s="38">
        <v>2020</v>
      </c>
      <c r="C52" s="39" t="s">
        <v>29</v>
      </c>
      <c r="D52" s="18">
        <f>SUM(Tabla3[[#This Row],[Turbosina]:[Gasavión]])</f>
        <v>228379.71699999998</v>
      </c>
      <c r="E52" s="5">
        <v>226637.46699999998</v>
      </c>
      <c r="F52" s="5">
        <v>1742.25</v>
      </c>
      <c r="G52" s="5"/>
      <c r="H52" s="28"/>
      <c r="I52" s="27"/>
      <c r="J52" s="5"/>
      <c r="K52" s="9"/>
    </row>
    <row r="53" spans="2:11" hidden="1" x14ac:dyDescent="0.35">
      <c r="B53" s="36">
        <v>2020</v>
      </c>
      <c r="C53" s="37" t="s">
        <v>30</v>
      </c>
      <c r="D53" s="19">
        <f>SUM(Tabla3[[#This Row],[Turbosina]:[Gasavión]])</f>
        <v>225796.75899999996</v>
      </c>
      <c r="E53" s="8">
        <v>223656.52399999998</v>
      </c>
      <c r="F53" s="8">
        <v>2140.2350000000001</v>
      </c>
      <c r="G53" s="8"/>
      <c r="I53" s="29"/>
      <c r="J53" s="8"/>
      <c r="K53" s="10"/>
    </row>
    <row r="54" spans="2:11" hidden="1" x14ac:dyDescent="0.35">
      <c r="B54" s="38">
        <v>2020</v>
      </c>
      <c r="C54" s="39" t="s">
        <v>31</v>
      </c>
      <c r="D54" s="18">
        <f>SUM(Tabla3[[#This Row],[Turbosina]:[Gasavión]])</f>
        <v>192359.82700000002</v>
      </c>
      <c r="E54" s="5">
        <v>190331.43100000001</v>
      </c>
      <c r="F54" s="5">
        <v>2028.396</v>
      </c>
      <c r="G54" s="5"/>
      <c r="H54" s="28"/>
      <c r="I54" s="27"/>
      <c r="J54" s="5"/>
      <c r="K54" s="9"/>
    </row>
    <row r="55" spans="2:11" hidden="1" x14ac:dyDescent="0.35">
      <c r="B55" s="36">
        <v>2020</v>
      </c>
      <c r="C55" s="37" t="s">
        <v>20</v>
      </c>
      <c r="D55" s="19">
        <f>SUM(Tabla3[[#This Row],[Turbosina]:[Gasavión]])</f>
        <v>184495.08899999998</v>
      </c>
      <c r="E55" s="8">
        <v>182519.18599999999</v>
      </c>
      <c r="F55" s="8">
        <v>1975.903</v>
      </c>
      <c r="G55" s="8"/>
      <c r="I55" s="29"/>
      <c r="J55" s="8"/>
      <c r="K55" s="10"/>
    </row>
    <row r="56" spans="2:11" hidden="1" x14ac:dyDescent="0.35">
      <c r="B56" s="38">
        <v>2020</v>
      </c>
      <c r="C56" s="39" t="s">
        <v>21</v>
      </c>
      <c r="D56" s="18">
        <f>SUM(Tabla3[[#This Row],[Turbosina]:[Gasavión]])</f>
        <v>160167.435</v>
      </c>
      <c r="E56" s="5">
        <v>158161.66200000001</v>
      </c>
      <c r="F56" s="5">
        <v>2005.7730000000001</v>
      </c>
      <c r="G56" s="5"/>
      <c r="H56" s="28"/>
      <c r="I56" s="27"/>
      <c r="J56" s="5"/>
      <c r="K56" s="9"/>
    </row>
    <row r="57" spans="2:11" hidden="1" x14ac:dyDescent="0.35">
      <c r="B57" s="36">
        <v>2020</v>
      </c>
      <c r="C57" s="37" t="s">
        <v>22</v>
      </c>
      <c r="D57" s="19">
        <f>SUM(Tabla3[[#This Row],[Turbosina]:[Gasavión]])</f>
        <v>105511.976</v>
      </c>
      <c r="E57" s="8">
        <v>103802.962</v>
      </c>
      <c r="F57" s="8">
        <v>1709.0140000000001</v>
      </c>
      <c r="G57" s="8"/>
      <c r="I57" s="29"/>
      <c r="J57" s="8"/>
      <c r="K57" s="10"/>
    </row>
    <row r="58" spans="2:11" hidden="1" x14ac:dyDescent="0.35">
      <c r="B58" s="38">
        <v>2020</v>
      </c>
      <c r="C58" s="39" t="s">
        <v>23</v>
      </c>
      <c r="D58" s="18">
        <f>SUM(Tabla3[[#This Row],[Turbosina]:[Gasavión]])</f>
        <v>69285.474000000002</v>
      </c>
      <c r="E58" s="5">
        <v>67702.22</v>
      </c>
      <c r="F58" s="5">
        <v>1583.2539999999999</v>
      </c>
      <c r="G58" s="5"/>
      <c r="H58" s="28"/>
      <c r="I58" s="27"/>
      <c r="J58" s="5"/>
      <c r="K58" s="9"/>
    </row>
    <row r="59" spans="2:11" hidden="1" x14ac:dyDescent="0.35">
      <c r="B59" s="36">
        <v>2020</v>
      </c>
      <c r="C59" s="37" t="s">
        <v>24</v>
      </c>
      <c r="D59" s="19">
        <f>SUM(Tabla3[[#This Row],[Turbosina]:[Gasavión]])</f>
        <v>69532.992000000013</v>
      </c>
      <c r="E59" s="8">
        <v>67898.813000000009</v>
      </c>
      <c r="F59" s="8">
        <v>1634.1790000000001</v>
      </c>
      <c r="G59" s="8"/>
      <c r="I59" s="29"/>
      <c r="J59" s="8"/>
      <c r="K59" s="10"/>
    </row>
    <row r="60" spans="2:11" hidden="1" x14ac:dyDescent="0.35">
      <c r="B60" s="38">
        <v>2020</v>
      </c>
      <c r="C60" s="39" t="s">
        <v>25</v>
      </c>
      <c r="D60" s="18">
        <f>SUM(Tabla3[[#This Row],[Turbosina]:[Gasavión]])</f>
        <v>334769.408</v>
      </c>
      <c r="E60" s="5">
        <v>332339.83399999997</v>
      </c>
      <c r="F60" s="5">
        <v>2429.5740000000001</v>
      </c>
      <c r="G60" s="5"/>
      <c r="H60" s="28"/>
      <c r="I60" s="27"/>
      <c r="J60" s="5"/>
      <c r="K60" s="9"/>
    </row>
    <row r="61" spans="2:11" hidden="1" x14ac:dyDescent="0.35">
      <c r="B61" s="36">
        <v>2020</v>
      </c>
      <c r="C61" s="37" t="s">
        <v>26</v>
      </c>
      <c r="D61" s="19">
        <f>SUM(Tabla3[[#This Row],[Turbosina]:[Gasavión]])</f>
        <v>400050.22200000001</v>
      </c>
      <c r="E61" s="8">
        <v>397843.09899999999</v>
      </c>
      <c r="F61" s="8">
        <v>2207.123</v>
      </c>
      <c r="G61" s="8"/>
      <c r="I61" s="29"/>
      <c r="J61" s="8"/>
      <c r="K61" s="10"/>
    </row>
    <row r="62" spans="2:11" hidden="1" x14ac:dyDescent="0.35">
      <c r="B62" s="40">
        <v>2020</v>
      </c>
      <c r="C62" s="41" t="s">
        <v>27</v>
      </c>
      <c r="D62" s="20">
        <f>SUM(Tabla3[[#This Row],[Turbosina]:[Gasavión]])</f>
        <v>439902.09</v>
      </c>
      <c r="E62" s="7">
        <v>437506.02900000004</v>
      </c>
      <c r="F62" s="7">
        <v>2396.0610000000001</v>
      </c>
      <c r="G62" s="7"/>
      <c r="H62" s="31"/>
      <c r="I62" s="30"/>
      <c r="J62" s="7"/>
      <c r="K62" s="11"/>
    </row>
    <row r="63" spans="2:11" hidden="1" x14ac:dyDescent="0.35">
      <c r="B63" s="42">
        <v>2019</v>
      </c>
      <c r="C63" s="43" t="s">
        <v>28</v>
      </c>
      <c r="D63" s="22">
        <f>SUM(Tabla3[[#This Row],[Turbosina]:[Gasavión]])</f>
        <v>440800</v>
      </c>
      <c r="E63" s="23">
        <v>438700</v>
      </c>
      <c r="F63" s="23">
        <v>2100</v>
      </c>
      <c r="G63" s="23"/>
      <c r="H63" s="33"/>
      <c r="I63" s="32"/>
      <c r="J63" s="23"/>
      <c r="K63" s="25"/>
    </row>
    <row r="64" spans="2:11" hidden="1" x14ac:dyDescent="0.35">
      <c r="B64" s="38">
        <v>2019</v>
      </c>
      <c r="C64" s="39" t="s">
        <v>29</v>
      </c>
      <c r="D64" s="18">
        <f>SUM(Tabla3[[#This Row],[Turbosina]:[Gasavión]])</f>
        <v>412300</v>
      </c>
      <c r="E64" s="5">
        <v>410400</v>
      </c>
      <c r="F64" s="5">
        <v>1900</v>
      </c>
      <c r="G64" s="5"/>
      <c r="H64" s="28"/>
      <c r="I64" s="27"/>
      <c r="J64" s="5"/>
      <c r="K64" s="9"/>
    </row>
    <row r="65" spans="2:11" hidden="1" x14ac:dyDescent="0.35">
      <c r="B65" s="36">
        <v>2019</v>
      </c>
      <c r="C65" s="37" t="s">
        <v>30</v>
      </c>
      <c r="D65" s="19">
        <f>SUM(Tabla3[[#This Row],[Turbosina]:[Gasavión]])</f>
        <v>397000</v>
      </c>
      <c r="E65" s="8">
        <v>395000</v>
      </c>
      <c r="F65" s="8">
        <v>2000</v>
      </c>
      <c r="G65" s="8"/>
      <c r="I65" s="29"/>
      <c r="J65" s="8"/>
      <c r="K65" s="10"/>
    </row>
    <row r="66" spans="2:11" hidden="1" x14ac:dyDescent="0.35">
      <c r="B66" s="38">
        <v>2019</v>
      </c>
      <c r="C66" s="39" t="s">
        <v>31</v>
      </c>
      <c r="D66" s="18">
        <f>SUM(Tabla3[[#This Row],[Turbosina]:[Gasavión]])</f>
        <v>372500</v>
      </c>
      <c r="E66" s="5">
        <v>370700</v>
      </c>
      <c r="F66" s="5">
        <v>1800</v>
      </c>
      <c r="G66" s="5"/>
      <c r="H66" s="28"/>
      <c r="I66" s="27"/>
      <c r="J66" s="5"/>
      <c r="K66" s="9"/>
    </row>
    <row r="67" spans="2:11" hidden="1" x14ac:dyDescent="0.35">
      <c r="B67" s="36">
        <v>2019</v>
      </c>
      <c r="C67" s="37" t="s">
        <v>20</v>
      </c>
      <c r="D67" s="19">
        <f>SUM(Tabla3[[#This Row],[Turbosina]:[Gasavión]])</f>
        <v>430200</v>
      </c>
      <c r="E67" s="8">
        <v>428200</v>
      </c>
      <c r="F67" s="8">
        <v>2000</v>
      </c>
      <c r="G67" s="8"/>
      <c r="I67" s="29"/>
      <c r="J67" s="8"/>
      <c r="K67" s="10"/>
    </row>
    <row r="68" spans="2:11" hidden="1" x14ac:dyDescent="0.35">
      <c r="B68" s="38">
        <v>2019</v>
      </c>
      <c r="C68" s="39" t="s">
        <v>21</v>
      </c>
      <c r="D68" s="18">
        <f>SUM(Tabla3[[#This Row],[Turbosina]:[Gasavión]])</f>
        <v>445000</v>
      </c>
      <c r="E68" s="5">
        <v>442800</v>
      </c>
      <c r="F68" s="5">
        <v>2200</v>
      </c>
      <c r="G68" s="5"/>
      <c r="H68" s="28"/>
      <c r="I68" s="27"/>
      <c r="J68" s="5"/>
      <c r="K68" s="9"/>
    </row>
    <row r="69" spans="2:11" hidden="1" x14ac:dyDescent="0.35">
      <c r="B69" s="36">
        <v>2019</v>
      </c>
      <c r="C69" s="37" t="s">
        <v>22</v>
      </c>
      <c r="D69" s="19">
        <f>SUM(Tabla3[[#This Row],[Turbosina]:[Gasavión]])</f>
        <v>415300</v>
      </c>
      <c r="E69" s="8">
        <v>413200</v>
      </c>
      <c r="F69" s="8">
        <v>2100</v>
      </c>
      <c r="G69" s="8"/>
      <c r="I69" s="29"/>
      <c r="J69" s="8"/>
      <c r="K69" s="10"/>
    </row>
    <row r="70" spans="2:11" hidden="1" x14ac:dyDescent="0.35">
      <c r="B70" s="38">
        <v>2019</v>
      </c>
      <c r="C70" s="39" t="s">
        <v>23</v>
      </c>
      <c r="D70" s="18">
        <f>SUM(Tabla3[[#This Row],[Turbosina]:[Gasavión]])</f>
        <v>413700</v>
      </c>
      <c r="E70" s="5">
        <v>411500</v>
      </c>
      <c r="F70" s="5">
        <v>2200</v>
      </c>
      <c r="G70" s="5"/>
      <c r="H70" s="28"/>
      <c r="I70" s="27"/>
      <c r="J70" s="5"/>
      <c r="K70" s="9"/>
    </row>
    <row r="71" spans="2:11" hidden="1" x14ac:dyDescent="0.35">
      <c r="B71" s="36">
        <v>2019</v>
      </c>
      <c r="C71" s="37" t="s">
        <v>24</v>
      </c>
      <c r="D71" s="19">
        <f>SUM(Tabla3[[#This Row],[Turbosina]:[Gasavión]])</f>
        <v>419400</v>
      </c>
      <c r="E71" s="8">
        <v>417000</v>
      </c>
      <c r="F71" s="8">
        <v>2400</v>
      </c>
      <c r="G71" s="8"/>
      <c r="I71" s="29"/>
      <c r="J71" s="8"/>
      <c r="K71" s="10"/>
    </row>
    <row r="72" spans="2:11" hidden="1" x14ac:dyDescent="0.35">
      <c r="B72" s="38">
        <v>2019</v>
      </c>
      <c r="C72" s="39" t="s">
        <v>25</v>
      </c>
      <c r="D72" s="18">
        <f>SUM(Tabla3[[#This Row],[Turbosina]:[Gasavión]])</f>
        <v>426800</v>
      </c>
      <c r="E72" s="5">
        <v>420000</v>
      </c>
      <c r="F72" s="5">
        <v>6800</v>
      </c>
      <c r="G72" s="5"/>
      <c r="H72" s="28"/>
      <c r="I72" s="27"/>
      <c r="J72" s="5"/>
      <c r="K72" s="9"/>
    </row>
    <row r="73" spans="2:11" hidden="1" x14ac:dyDescent="0.35">
      <c r="B73" s="36">
        <v>2019</v>
      </c>
      <c r="C73" s="37" t="s">
        <v>26</v>
      </c>
      <c r="D73" s="19">
        <f>SUM(Tabla3[[#This Row],[Turbosina]:[Gasavión]])</f>
        <v>375100</v>
      </c>
      <c r="E73" s="8">
        <v>372900</v>
      </c>
      <c r="F73" s="8">
        <v>2200</v>
      </c>
      <c r="G73" s="8"/>
      <c r="I73" s="29"/>
      <c r="J73" s="8"/>
      <c r="K73" s="10"/>
    </row>
    <row r="74" spans="2:11" hidden="1" x14ac:dyDescent="0.35">
      <c r="B74" s="40">
        <v>2019</v>
      </c>
      <c r="C74" s="41" t="s">
        <v>27</v>
      </c>
      <c r="D74" s="20">
        <f>SUM(Tabla3[[#This Row],[Turbosina]:[Gasavión]])</f>
        <v>420900</v>
      </c>
      <c r="E74" s="7">
        <v>418600</v>
      </c>
      <c r="F74" s="7">
        <v>2300</v>
      </c>
      <c r="G74" s="7"/>
      <c r="H74" s="31"/>
      <c r="I74" s="30"/>
      <c r="J74" s="7"/>
      <c r="K74" s="11"/>
    </row>
    <row r="75" spans="2:11" hidden="1" x14ac:dyDescent="0.35">
      <c r="B75" s="37">
        <v>2018</v>
      </c>
      <c r="C75" s="37" t="s">
        <v>28</v>
      </c>
      <c r="D75" s="19">
        <f>SUM(Tabla3[[#This Row],[Turbosina]:[Gasavión]])</f>
        <v>436100</v>
      </c>
      <c r="E75" s="8">
        <v>434000</v>
      </c>
      <c r="F75" s="8">
        <v>2100</v>
      </c>
      <c r="G75" s="8"/>
      <c r="I75" s="32"/>
      <c r="J75" s="23"/>
      <c r="K75" s="25"/>
    </row>
    <row r="76" spans="2:11" hidden="1" x14ac:dyDescent="0.35">
      <c r="B76" s="39">
        <v>2018</v>
      </c>
      <c r="C76" s="39" t="s">
        <v>29</v>
      </c>
      <c r="D76" s="18">
        <f>SUM(Tabla3[[#This Row],[Turbosina]:[Gasavión]])</f>
        <v>406900</v>
      </c>
      <c r="E76" s="5">
        <v>404900</v>
      </c>
      <c r="F76" s="5">
        <v>2000</v>
      </c>
      <c r="G76" s="5"/>
      <c r="H76" s="28"/>
      <c r="I76" s="27"/>
      <c r="J76" s="5"/>
      <c r="K76" s="9"/>
    </row>
    <row r="77" spans="2:11" hidden="1" x14ac:dyDescent="0.35">
      <c r="B77" s="37">
        <v>2018</v>
      </c>
      <c r="C77" s="37" t="s">
        <v>30</v>
      </c>
      <c r="D77" s="19">
        <f>SUM(Tabla3[[#This Row],[Turbosina]:[Gasavión]])</f>
        <v>391100</v>
      </c>
      <c r="E77" s="8">
        <v>389100</v>
      </c>
      <c r="F77" s="8">
        <v>2000</v>
      </c>
      <c r="G77" s="8"/>
      <c r="I77" s="29"/>
      <c r="J77" s="8"/>
      <c r="K77" s="10"/>
    </row>
    <row r="78" spans="2:11" hidden="1" x14ac:dyDescent="0.35">
      <c r="B78" s="39">
        <v>2018</v>
      </c>
      <c r="C78" s="39" t="s">
        <v>31</v>
      </c>
      <c r="D78" s="18">
        <f>SUM(Tabla3[[#This Row],[Turbosina]:[Gasavión]])</f>
        <v>374300</v>
      </c>
      <c r="E78" s="5">
        <v>372300</v>
      </c>
      <c r="F78" s="5">
        <v>2000</v>
      </c>
      <c r="G78" s="5"/>
      <c r="H78" s="28"/>
      <c r="I78" s="27"/>
      <c r="J78" s="5"/>
      <c r="K78" s="9"/>
    </row>
    <row r="79" spans="2:11" hidden="1" x14ac:dyDescent="0.35">
      <c r="B79" s="37">
        <v>2018</v>
      </c>
      <c r="C79" s="37" t="s">
        <v>20</v>
      </c>
      <c r="D79" s="19">
        <f>SUM(Tabla3[[#This Row],[Turbosina]:[Gasavión]])</f>
        <v>428800</v>
      </c>
      <c r="E79" s="8">
        <v>426400</v>
      </c>
      <c r="F79" s="8">
        <v>2400</v>
      </c>
      <c r="G79" s="8"/>
      <c r="I79" s="29"/>
      <c r="J79" s="8"/>
      <c r="K79" s="10"/>
    </row>
    <row r="80" spans="2:11" hidden="1" x14ac:dyDescent="0.35">
      <c r="B80" s="39">
        <v>2018</v>
      </c>
      <c r="C80" s="39" t="s">
        <v>21</v>
      </c>
      <c r="D80" s="18">
        <f>SUM(Tabla3[[#This Row],[Turbosina]:[Gasavión]])</f>
        <v>446300</v>
      </c>
      <c r="E80" s="5">
        <v>444000</v>
      </c>
      <c r="F80" s="5">
        <v>2300</v>
      </c>
      <c r="G80" s="5"/>
      <c r="H80" s="28"/>
      <c r="I80" s="27"/>
      <c r="J80" s="5"/>
      <c r="K80" s="9"/>
    </row>
    <row r="81" spans="2:11" hidden="1" x14ac:dyDescent="0.35">
      <c r="B81" s="37">
        <v>2018</v>
      </c>
      <c r="C81" s="37" t="s">
        <v>22</v>
      </c>
      <c r="D81" s="19">
        <f>SUM(Tabla3[[#This Row],[Turbosina]:[Gasavión]])</f>
        <v>411400</v>
      </c>
      <c r="E81" s="8">
        <v>409400</v>
      </c>
      <c r="F81" s="8">
        <v>2000</v>
      </c>
      <c r="G81" s="8"/>
      <c r="I81" s="29"/>
      <c r="J81" s="8"/>
      <c r="K81" s="10"/>
    </row>
    <row r="82" spans="2:11" hidden="1" x14ac:dyDescent="0.35">
      <c r="B82" s="39">
        <v>2018</v>
      </c>
      <c r="C82" s="39" t="s">
        <v>23</v>
      </c>
      <c r="D82" s="18">
        <f>SUM(Tabla3[[#This Row],[Turbosina]:[Gasavión]])</f>
        <v>406200</v>
      </c>
      <c r="E82" s="5">
        <v>403800</v>
      </c>
      <c r="F82" s="5">
        <v>2400</v>
      </c>
      <c r="G82" s="5"/>
      <c r="H82" s="28"/>
      <c r="I82" s="27"/>
      <c r="J82" s="5"/>
      <c r="K82" s="9"/>
    </row>
    <row r="83" spans="2:11" hidden="1" x14ac:dyDescent="0.35">
      <c r="B83" s="37">
        <v>2018</v>
      </c>
      <c r="C83" s="37" t="s">
        <v>24</v>
      </c>
      <c r="D83" s="19">
        <f>SUM(Tabla3[[#This Row],[Turbosina]:[Gasavión]])</f>
        <v>415400</v>
      </c>
      <c r="E83" s="8">
        <v>413200</v>
      </c>
      <c r="F83" s="8">
        <v>2200</v>
      </c>
      <c r="G83" s="8"/>
      <c r="I83" s="29"/>
      <c r="J83" s="8"/>
      <c r="K83" s="10"/>
    </row>
    <row r="84" spans="2:11" hidden="1" x14ac:dyDescent="0.35">
      <c r="B84" s="39">
        <v>2018</v>
      </c>
      <c r="C84" s="39" t="s">
        <v>25</v>
      </c>
      <c r="D84" s="18">
        <f>SUM(Tabla3[[#This Row],[Turbosina]:[Gasavión]])</f>
        <v>444600</v>
      </c>
      <c r="E84" s="5">
        <v>442100</v>
      </c>
      <c r="F84" s="5">
        <v>2500</v>
      </c>
      <c r="G84" s="5"/>
      <c r="H84" s="28"/>
      <c r="I84" s="27"/>
      <c r="J84" s="5"/>
      <c r="K84" s="9"/>
    </row>
    <row r="85" spans="2:11" hidden="1" x14ac:dyDescent="0.35">
      <c r="B85" s="37">
        <v>2018</v>
      </c>
      <c r="C85" s="37" t="s">
        <v>26</v>
      </c>
      <c r="D85" s="19">
        <f>SUM(Tabla3[[#This Row],[Turbosina]:[Gasavión]])</f>
        <v>381500</v>
      </c>
      <c r="E85" s="8">
        <v>379200</v>
      </c>
      <c r="F85" s="8">
        <v>2300</v>
      </c>
      <c r="G85" s="8"/>
      <c r="I85" s="29"/>
      <c r="J85" s="8"/>
      <c r="K85" s="10"/>
    </row>
    <row r="86" spans="2:11" hidden="1" x14ac:dyDescent="0.35">
      <c r="B86" s="39">
        <v>2018</v>
      </c>
      <c r="C86" s="39" t="s">
        <v>27</v>
      </c>
      <c r="D86" s="18">
        <f>SUM(Tabla3[[#This Row],[Turbosina]:[Gasavión]])</f>
        <v>427700</v>
      </c>
      <c r="E86" s="5">
        <v>425500</v>
      </c>
      <c r="F86" s="5">
        <v>2200</v>
      </c>
      <c r="G86" s="5"/>
      <c r="H86" s="28"/>
      <c r="I86" s="30"/>
      <c r="J86" s="7"/>
      <c r="K86" s="11"/>
    </row>
    <row r="87" spans="2:11" x14ac:dyDescent="0.35">
      <c r="B87" t="s">
        <v>37</v>
      </c>
      <c r="H87" s="8"/>
    </row>
    <row r="88" spans="2:11" x14ac:dyDescent="0.35">
      <c r="B88" t="s">
        <v>13</v>
      </c>
      <c r="H88" s="8"/>
    </row>
    <row r="89" spans="2:11" x14ac:dyDescent="0.35">
      <c r="B89" t="s">
        <v>3</v>
      </c>
      <c r="H89" s="8"/>
      <c r="K89" s="3"/>
    </row>
    <row r="90" spans="2:11" x14ac:dyDescent="0.35">
      <c r="B90" t="s">
        <v>4</v>
      </c>
      <c r="H90" s="8"/>
      <c r="K90" s="3"/>
    </row>
    <row r="91" spans="2:11" x14ac:dyDescent="0.35">
      <c r="B91" s="35" t="s">
        <v>19</v>
      </c>
      <c r="H91" s="8"/>
    </row>
    <row r="92" spans="2:11" x14ac:dyDescent="0.35">
      <c r="B92" t="s">
        <v>14</v>
      </c>
      <c r="H92" s="8"/>
    </row>
    <row r="93" spans="2:11" x14ac:dyDescent="0.35">
      <c r="B93" t="s">
        <v>15</v>
      </c>
      <c r="H93" s="8"/>
    </row>
    <row r="94" spans="2:11" x14ac:dyDescent="0.35">
      <c r="B94" t="s">
        <v>16</v>
      </c>
      <c r="H94" s="8"/>
    </row>
    <row r="95" spans="2:11" x14ac:dyDescent="0.35">
      <c r="B95" t="s">
        <v>35</v>
      </c>
    </row>
  </sheetData>
  <mergeCells count="2">
    <mergeCell ref="D4:F4"/>
    <mergeCell ref="I4:K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2024-11-04T23:12:20Z</dcterms:modified>
</cp:coreProperties>
</file>