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nedz\Dropbox (Pioneer Engineering)\Pioneer Engineering Team Folder\nedzacharias\Yaskawa\legend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10" i="1" l="1"/>
  <c r="E58" i="1" l="1"/>
  <c r="E49" i="1" l="1"/>
  <c r="E50" i="1" s="1"/>
  <c r="E51" i="1" s="1"/>
  <c r="E52" i="1" s="1"/>
  <c r="E44" i="1" l="1"/>
  <c r="E39" i="1"/>
  <c r="E38" i="1"/>
  <c r="E37" i="1"/>
  <c r="E36" i="1"/>
  <c r="E34" i="1"/>
  <c r="E35" i="1" s="1"/>
  <c r="E23" i="1"/>
  <c r="F25" i="1" l="1"/>
  <c r="E41" i="1" s="1"/>
  <c r="E42" i="1" s="1"/>
  <c r="F28" i="1"/>
  <c r="F29" i="1" s="1"/>
  <c r="H14" i="1" s="1"/>
  <c r="H15" i="1" s="1"/>
  <c r="F42" i="1" l="1"/>
  <c r="G31" i="1"/>
  <c r="E6" i="1"/>
  <c r="E11" i="1"/>
  <c r="F30" i="1"/>
  <c r="E32" i="1"/>
  <c r="E43" i="1"/>
  <c r="F26" i="1"/>
  <c r="F27" i="1"/>
</calcChain>
</file>

<file path=xl/sharedStrings.xml><?xml version="1.0" encoding="utf-8"?>
<sst xmlns="http://schemas.openxmlformats.org/spreadsheetml/2006/main" count="44" uniqueCount="44">
  <si>
    <t>repeats between sensor stations</t>
  </si>
  <si>
    <t>fractional part in inches</t>
  </si>
  <si>
    <t>whole repeats</t>
  </si>
  <si>
    <t>whole repeats in inches plus fractional
 part in inches</t>
  </si>
  <si>
    <t xml:space="preserve">
distance between sensor stations plus
distance past eye 
</t>
  </si>
  <si>
    <t xml:space="preserve">
distance between sensor stations plus
distance past eye 
minus distance past eye old t&amp;b</t>
  </si>
  <si>
    <t>first</t>
  </si>
  <si>
    <t>second</t>
  </si>
  <si>
    <t>third</t>
  </si>
  <si>
    <t>fourth</t>
  </si>
  <si>
    <t>inches to next eyespot at t&amp;b
repeat inches - (( distance between sensors -(repeat * whole repeats))</t>
  </si>
  <si>
    <t>distance past the eye t&amp;b</t>
  </si>
  <si>
    <t>total distance from front eyespot to rear eyespot</t>
  </si>
  <si>
    <t xml:space="preserve">inches to next eyespot,
need the fractional repeat in inches
 </t>
  </si>
  <si>
    <t>AA  = repeats between sensor stations;
distance between sensors / repeat</t>
  </si>
  <si>
    <t>fractional part of AA ;  AB</t>
  </si>
  <si>
    <t>fractional part of AA in inches; AC</t>
  </si>
  <si>
    <t xml:space="preserve">inches to next eyespot ;
AC - distance past eye, picture </t>
  </si>
  <si>
    <t xml:space="preserve">fractional part </t>
  </si>
  <si>
    <t>whole repeats in inches</t>
  </si>
  <si>
    <t>Max_RPM</t>
  </si>
  <si>
    <t>motor RPM</t>
  </si>
  <si>
    <t>Numerator</t>
  </si>
  <si>
    <t>denoninator</t>
  </si>
  <si>
    <t>distance past eye (old) t&amp;b  computed</t>
  </si>
  <si>
    <t>one repeat - fractional part</t>
  </si>
  <si>
    <t>Ignore whole repeats and deal with the fraction.</t>
  </si>
  <si>
    <t>part of the fraction is prior to the picture sensor
repeat - dpi picture
part of the fraction is past the t&amp;b sensors.</t>
  </si>
  <si>
    <t xml:space="preserve"> given the repeat and the picture dpi, and the machine at cut position,
Where is the next eyespot to hit the T&amp;B sensors?</t>
  </si>
  <si>
    <t>repeat minus fractional part</t>
  </si>
  <si>
    <t xml:space="preserve">t&amp;b eyespot is at </t>
  </si>
  <si>
    <t>whole repeats plus 1</t>
  </si>
  <si>
    <t>need a consistent coordinate system; picture sensor = 0
and t&amp;b sensor = 0</t>
  </si>
  <si>
    <t xml:space="preserve">next picture eyespot is at </t>
  </si>
  <si>
    <t xml:space="preserve">next t&amp;b eyespot is at </t>
  </si>
  <si>
    <t>2.5 measured</t>
  </si>
  <si>
    <t>next t&amp;b eyespot will be seen at          2.5 
 repeat minus fractional plus next picture eyespot distance</t>
  </si>
  <si>
    <t>next picture eyespot will be seen at   1.25,     repeat  minus distance past eye picture</t>
  </si>
  <si>
    <t>Need to enter 10.5(repeat) and 9.3 (dpi) and get (7.8) t&amp;b dpi.
Get position of last eyespot at T&amp;B
fractional repeat in inches minus(repeat minus (dpi picture))</t>
  </si>
  <si>
    <t>fractional repeat in inches minus(repeat minus (dpi picture)) plus repeat</t>
  </si>
  <si>
    <t>repeat inches                                                         10.5   12.0</t>
  </si>
  <si>
    <t>distance past eye (old) t&amp;b                              7.8     3.8</t>
  </si>
  <si>
    <t>distance between sensor stations  inches  (old 51) 51.1</t>
  </si>
  <si>
    <t>distance past eye inches (new)  ,  picture  (9.25) (10 visual) 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</si>
</sst>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1"/>
  <sheetViews>
    <sheetView tabSelected="1" workbookViewId="0">
      <selection activeCell="C21" sqref="C21"/>
    </sheetView>
  </sheetViews>
  <sheetFormatPr defaultRowHeight="15" x14ac:dyDescent="0.25"/>
  <cols>
    <col min="3" max="3" width="71.42578125" customWidth="1"/>
  </cols>
  <sheetData>
    <row r="2" spans="3:8" ht="30" x14ac:dyDescent="0.25">
      <c r="C2" s="1" t="s">
        <v>28</v>
      </c>
    </row>
    <row r="3" spans="3:8" x14ac:dyDescent="0.25">
      <c r="C3" s="1" t="s">
        <v>26</v>
      </c>
    </row>
    <row r="4" spans="3:8" ht="45" x14ac:dyDescent="0.25">
      <c r="C4" s="1" t="s">
        <v>27</v>
      </c>
    </row>
    <row r="5" spans="3:8" ht="30" x14ac:dyDescent="0.25">
      <c r="C5" s="1" t="s">
        <v>37</v>
      </c>
      <c r="E5">
        <f>D17-D20</f>
        <v>1.1999999999999993</v>
      </c>
    </row>
    <row r="6" spans="3:8" ht="30" x14ac:dyDescent="0.25">
      <c r="C6" s="1" t="s">
        <v>36</v>
      </c>
      <c r="E6">
        <f>D17-F29+E5</f>
        <v>2.5999999999999943</v>
      </c>
    </row>
    <row r="7" spans="3:8" x14ac:dyDescent="0.25">
      <c r="C7" s="1"/>
    </row>
    <row r="8" spans="3:8" x14ac:dyDescent="0.25">
      <c r="C8" s="1" t="s">
        <v>30</v>
      </c>
    </row>
    <row r="9" spans="3:8" ht="30" x14ac:dyDescent="0.25">
      <c r="C9" s="1" t="s">
        <v>32</v>
      </c>
    </row>
    <row r="10" spans="3:8" x14ac:dyDescent="0.25">
      <c r="C10" s="1" t="s">
        <v>33</v>
      </c>
      <c r="E10">
        <f xml:space="preserve"> -(D17-D20)</f>
        <v>-1.1999999999999993</v>
      </c>
    </row>
    <row r="11" spans="3:8" x14ac:dyDescent="0.25">
      <c r="C11" s="1" t="s">
        <v>34</v>
      </c>
      <c r="E11">
        <f>F29-D17</f>
        <v>-1.399999999999995</v>
      </c>
    </row>
    <row r="12" spans="3:8" x14ac:dyDescent="0.25">
      <c r="C12" s="1" t="s">
        <v>35</v>
      </c>
    </row>
    <row r="13" spans="3:8" x14ac:dyDescent="0.25">
      <c r="C13" s="1"/>
    </row>
    <row r="14" spans="3:8" ht="45" x14ac:dyDescent="0.25">
      <c r="C14" s="1" t="s">
        <v>38</v>
      </c>
      <c r="H14">
        <f>F29-(D17-D20)</f>
        <v>7.9000000000000057</v>
      </c>
    </row>
    <row r="15" spans="3:8" x14ac:dyDescent="0.25">
      <c r="C15" s="1" t="s">
        <v>39</v>
      </c>
      <c r="H15">
        <f>H14 + D17</f>
        <v>18.400000000000006</v>
      </c>
    </row>
    <row r="17" spans="3:7" x14ac:dyDescent="0.25">
      <c r="C17" t="s">
        <v>40</v>
      </c>
      <c r="D17">
        <v>10.5</v>
      </c>
    </row>
    <row r="18" spans="3:7" x14ac:dyDescent="0.25">
      <c r="C18" t="s">
        <v>41</v>
      </c>
      <c r="D18">
        <v>7.8</v>
      </c>
    </row>
    <row r="19" spans="3:7" x14ac:dyDescent="0.25">
      <c r="C19" t="s">
        <v>24</v>
      </c>
    </row>
    <row r="20" spans="3:7" x14ac:dyDescent="0.25">
      <c r="C20" t="s">
        <v>43</v>
      </c>
      <c r="D20">
        <v>9.3000000000000007</v>
      </c>
    </row>
    <row r="21" spans="3:7" x14ac:dyDescent="0.25">
      <c r="C21" t="s">
        <v>42</v>
      </c>
      <c r="D21">
        <v>51.1</v>
      </c>
    </row>
    <row r="23" spans="3:7" x14ac:dyDescent="0.25">
      <c r="C23" t="s">
        <v>0</v>
      </c>
      <c r="E23">
        <f>D21 / D17</f>
        <v>4.8666666666666671</v>
      </c>
    </row>
    <row r="25" spans="3:7" x14ac:dyDescent="0.25">
      <c r="C25" t="s">
        <v>2</v>
      </c>
      <c r="F25">
        <f>TRUNC(E23 )</f>
        <v>4</v>
      </c>
    </row>
    <row r="26" spans="3:7" x14ac:dyDescent="0.25">
      <c r="C26" t="s">
        <v>31</v>
      </c>
      <c r="F26">
        <f>F25+1</f>
        <v>5</v>
      </c>
    </row>
    <row r="27" spans="3:7" x14ac:dyDescent="0.25">
      <c r="C27" s="1" t="s">
        <v>19</v>
      </c>
      <c r="F27">
        <f>F25*D17</f>
        <v>42</v>
      </c>
    </row>
    <row r="28" spans="3:7" x14ac:dyDescent="0.25">
      <c r="C28" t="s">
        <v>18</v>
      </c>
      <c r="F28">
        <f>E23-TRUNC(E23)</f>
        <v>0.86666666666666714</v>
      </c>
    </row>
    <row r="29" spans="3:7" x14ac:dyDescent="0.25">
      <c r="C29" t="s">
        <v>1</v>
      </c>
      <c r="F29">
        <f>F28 * D17</f>
        <v>9.100000000000005</v>
      </c>
    </row>
    <row r="30" spans="3:7" x14ac:dyDescent="0.25">
      <c r="C30" t="s">
        <v>29</v>
      </c>
      <c r="F30">
        <f>D17-F29</f>
        <v>1.399999999999995</v>
      </c>
    </row>
    <row r="31" spans="3:7" ht="30" x14ac:dyDescent="0.25">
      <c r="C31" s="1" t="s">
        <v>3</v>
      </c>
      <c r="G31">
        <f>(F25 * D17) + F29</f>
        <v>51.100000000000009</v>
      </c>
    </row>
    <row r="32" spans="3:7" x14ac:dyDescent="0.25">
      <c r="C32" s="1" t="s">
        <v>25</v>
      </c>
      <c r="E32">
        <f>D17-F29</f>
        <v>1.399999999999995</v>
      </c>
    </row>
    <row r="34" spans="3:6" ht="49.5" customHeight="1" x14ac:dyDescent="0.25">
      <c r="C34" s="1" t="s">
        <v>4</v>
      </c>
      <c r="E34">
        <f>D21+D20</f>
        <v>60.400000000000006</v>
      </c>
    </row>
    <row r="35" spans="3:6" ht="60" customHeight="1" x14ac:dyDescent="0.25">
      <c r="C35" s="1" t="s">
        <v>5</v>
      </c>
      <c r="E35">
        <f>E34 -D18</f>
        <v>52.600000000000009</v>
      </c>
    </row>
    <row r="36" spans="3:6" x14ac:dyDescent="0.25">
      <c r="C36" s="1" t="s">
        <v>6</v>
      </c>
      <c r="E36">
        <f xml:space="preserve"> 1*D17</f>
        <v>10.5</v>
      </c>
    </row>
    <row r="37" spans="3:6" x14ac:dyDescent="0.25">
      <c r="C37" s="1" t="s">
        <v>7</v>
      </c>
      <c r="E37">
        <f>2*D17</f>
        <v>21</v>
      </c>
    </row>
    <row r="38" spans="3:6" x14ac:dyDescent="0.25">
      <c r="C38" s="1" t="s">
        <v>8</v>
      </c>
      <c r="E38">
        <f>3*D17</f>
        <v>31.5</v>
      </c>
    </row>
    <row r="39" spans="3:6" x14ac:dyDescent="0.25">
      <c r="C39" s="1" t="s">
        <v>9</v>
      </c>
      <c r="E39">
        <f>4*D17</f>
        <v>42</v>
      </c>
    </row>
    <row r="41" spans="3:6" ht="62.25" customHeight="1" x14ac:dyDescent="0.25">
      <c r="C41" s="1" t="s">
        <v>10</v>
      </c>
      <c r="E41">
        <f>(D17-(D21 -(F25 * D17)))- D20</f>
        <v>-7.9000000000000021</v>
      </c>
    </row>
    <row r="42" spans="3:6" x14ac:dyDescent="0.25">
      <c r="C42" s="1" t="s">
        <v>11</v>
      </c>
      <c r="E42">
        <f>D17-E41</f>
        <v>18.400000000000002</v>
      </c>
      <c r="F42">
        <f>(D17 -(D17-(D21-(F25*D17)))-D20)</f>
        <v>-0.19999999999999929</v>
      </c>
    </row>
    <row r="43" spans="3:6" x14ac:dyDescent="0.25">
      <c r="E43">
        <f xml:space="preserve"> D17-((D17-(D21 -(F25 * D17)))- D20)</f>
        <v>18.400000000000002</v>
      </c>
    </row>
    <row r="44" spans="3:6" x14ac:dyDescent="0.25">
      <c r="E44">
        <f>D17-((D17-(D21-((TRUNC(D21/D17))*D17)))-D20)</f>
        <v>18.400000000000002</v>
      </c>
    </row>
    <row r="46" spans="3:6" ht="57" customHeight="1" x14ac:dyDescent="0.25">
      <c r="C46" s="1" t="s">
        <v>13</v>
      </c>
    </row>
    <row r="47" spans="3:6" x14ac:dyDescent="0.25">
      <c r="C47" t="s">
        <v>12</v>
      </c>
      <c r="E47">
        <v>63</v>
      </c>
    </row>
    <row r="49" spans="3:5" ht="35.25" customHeight="1" x14ac:dyDescent="0.25">
      <c r="C49" s="1" t="s">
        <v>14</v>
      </c>
      <c r="E49">
        <f>D21/D17</f>
        <v>4.8666666666666671</v>
      </c>
    </row>
    <row r="50" spans="3:5" x14ac:dyDescent="0.25">
      <c r="C50" t="s">
        <v>15</v>
      </c>
      <c r="E50">
        <f xml:space="preserve"> E49-TRUNC(E49)</f>
        <v>0.86666666666666714</v>
      </c>
    </row>
    <row r="51" spans="3:5" x14ac:dyDescent="0.25">
      <c r="C51" t="s">
        <v>16</v>
      </c>
      <c r="E51">
        <f>E50 * D17</f>
        <v>9.100000000000005</v>
      </c>
    </row>
    <row r="52" spans="3:5" ht="71.25" customHeight="1" x14ac:dyDescent="0.25">
      <c r="C52" s="1" t="s">
        <v>17</v>
      </c>
      <c r="E52">
        <f>E51-D20</f>
        <v>-0.19999999999999574</v>
      </c>
    </row>
    <row r="58" spans="3:5" x14ac:dyDescent="0.25">
      <c r="C58" t="s">
        <v>20</v>
      </c>
      <c r="E58">
        <f>(D59*D60)/D61</f>
        <v>2.875</v>
      </c>
    </row>
    <row r="59" spans="3:5" x14ac:dyDescent="0.25">
      <c r="C59" t="s">
        <v>21</v>
      </c>
      <c r="D59">
        <v>1725</v>
      </c>
    </row>
    <row r="60" spans="3:5" x14ac:dyDescent="0.25">
      <c r="C60" t="s">
        <v>22</v>
      </c>
      <c r="D60">
        <v>1</v>
      </c>
    </row>
    <row r="61" spans="3:5" x14ac:dyDescent="0.25">
      <c r="C61" t="s">
        <v>23</v>
      </c>
      <c r="D6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Pioneer Balloon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Zacharias</dc:creator>
  <cp:lastModifiedBy>Ned Zacharias</cp:lastModifiedBy>
  <dcterms:created xsi:type="dcterms:W3CDTF">2018-04-26T16:06:23Z</dcterms:created>
  <dcterms:modified xsi:type="dcterms:W3CDTF">2018-07-06T20:01:56Z</dcterms:modified>
</cp:coreProperties>
</file>