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sahoo7\Documents\Graduate School\Fall2019\Machine Learning\Project\CS7641-ML-Project-master\ml_project\"/>
    </mc:Choice>
  </mc:AlternateContent>
  <bookViews>
    <workbookView xWindow="0" yWindow="0" windowWidth="23040" windowHeight="9192" activeTab="3"/>
  </bookViews>
  <sheets>
    <sheet name="Sheet1" sheetId="1" r:id="rId1"/>
    <sheet name="Georgia Dataset" sheetId="2" r:id="rId2"/>
    <sheet name="State Dataset" sheetId="3" r:id="rId3"/>
    <sheet name="Arizona Dataset" sheetId="4" r:id="rId4"/>
  </sheets>
  <calcPr calcId="162913"/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3" i="2"/>
  <c r="K3" i="4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3" i="2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G4" i="4" l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3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4" i="4"/>
  <c r="D3" i="4"/>
</calcChain>
</file>

<file path=xl/sharedStrings.xml><?xml version="1.0" encoding="utf-8"?>
<sst xmlns="http://schemas.openxmlformats.org/spreadsheetml/2006/main" count="279" uniqueCount="271">
  <si>
    <t>State</t>
  </si>
  <si>
    <t>No excuse early voting(http://www.ncsl.org/research/elections-and-campaigns/absentee-and-early-voting.aspx)</t>
  </si>
  <si>
    <t>All mail voting(https://ballotpedia.org/Early_voting)</t>
  </si>
  <si>
    <t>Poll Station Closing Time (https://ballotpedia.org/State_Poll_Opening_and_Closing_Times_(2018))</t>
  </si>
  <si>
    <t>Automatic restoration of voting rights upon release from prison</t>
  </si>
  <si>
    <t>Same day registration(http://www.ncsl.org/research/elections-and-campaigns/same-day-registration.aspx)</t>
  </si>
  <si>
    <t>Civics Course Requirement(https://www.americanprogress.org/issues/education-k-12/reports/2018/02/21/446857/state-civics-education/)</t>
  </si>
  <si>
    <t>Online Registration</t>
  </si>
  <si>
    <t>Vote centers (allowed to vote at any polling location)</t>
  </si>
  <si>
    <t>No excuse absentee voting(http://www.ncsl.org/research/elections-and-campaigns/absentee-and-early-voting.aspx)</t>
  </si>
  <si>
    <t>Automatic Voter Registration(http://www.ncsl.org/research/elections-and-campaigns/automatic-voter-registration.aspx)</t>
  </si>
  <si>
    <t>Pre-registration for young voters(http://www.ncsl.org/research/elections-and-campaigns/preregistration-for-young-voters.aspx)</t>
  </si>
  <si>
    <t>Voter ID required (http://www.ncsl.org/research/elections-and-campaigns/voter-id.aspx)</t>
  </si>
  <si>
    <t>Voter Turnout 2018 (https://ballotpedia.org/Voter_turnout_in_United_States_elections)</t>
  </si>
  <si>
    <t>Alabama</t>
  </si>
  <si>
    <t>Alaska</t>
  </si>
  <si>
    <t>Arizona</t>
  </si>
  <si>
    <t>Arkansas</t>
  </si>
  <si>
    <t>California</t>
  </si>
  <si>
    <t>Colorado</t>
  </si>
  <si>
    <t>Connecticut</t>
  </si>
  <si>
    <t>https://elections.sos.ga.gov/Elections/advancedVotingInfo.do</t>
  </si>
  <si>
    <t>Delaware</t>
  </si>
  <si>
    <t>Florida</t>
  </si>
  <si>
    <t>Georgia</t>
  </si>
  <si>
    <t>Hawaii</t>
  </si>
  <si>
    <t>https://sos.ga.gov/index.php/Elections/voter_registration_statistics</t>
  </si>
  <si>
    <t>Idaho</t>
  </si>
  <si>
    <t>Illinois</t>
  </si>
  <si>
    <t>Indiana</t>
  </si>
  <si>
    <t>Iowa</t>
  </si>
  <si>
    <t>http://www.usreligioncensus.org/compare.php?sel_year2=2010&amp;sel_list_option2=2&amp;sel_denom=&amp;source=form2&amp;confirm2=confirm</t>
  </si>
  <si>
    <t>Kansas</t>
  </si>
  <si>
    <t>Kentucky</t>
  </si>
  <si>
    <t>Louisiana</t>
  </si>
  <si>
    <t>Maine</t>
  </si>
  <si>
    <t>https://www.indexmundi.com/facts/united-states/quick-facts/georgia/land-area#table</t>
  </si>
  <si>
    <t>Maryland</t>
  </si>
  <si>
    <t>Massachusetts</t>
  </si>
  <si>
    <t>Michigan</t>
  </si>
  <si>
    <t>Minnesota</t>
  </si>
  <si>
    <t>Mississippi</t>
  </si>
  <si>
    <t>Counties</t>
  </si>
  <si>
    <t>No. Of Polling Locations</t>
  </si>
  <si>
    <t>TOTAL VOTERS</t>
  </si>
  <si>
    <t>Missouri</t>
  </si>
  <si>
    <t>No. of voters per polling location</t>
  </si>
  <si>
    <t>No. Of Religious Congregations</t>
  </si>
  <si>
    <t>Area per county</t>
  </si>
  <si>
    <t>Montana</t>
  </si>
  <si>
    <t xml:space="preserve">Area per Polling Location </t>
  </si>
  <si>
    <t>Appling</t>
  </si>
  <si>
    <t>Nebraska</t>
  </si>
  <si>
    <t>Nevada</t>
  </si>
  <si>
    <t>New Hampshire</t>
  </si>
  <si>
    <t>New Jersey</t>
  </si>
  <si>
    <t>New Mexico</t>
  </si>
  <si>
    <t>New York</t>
  </si>
  <si>
    <t>Atkinson</t>
  </si>
  <si>
    <t>North Carolina</t>
  </si>
  <si>
    <t>Bacon</t>
  </si>
  <si>
    <t>North Dakota</t>
  </si>
  <si>
    <t>Ohio</t>
  </si>
  <si>
    <t>Baker</t>
  </si>
  <si>
    <t>Oklahoma</t>
  </si>
  <si>
    <t>Baldwin</t>
  </si>
  <si>
    <t>Oregon</t>
  </si>
  <si>
    <t>Banks</t>
  </si>
  <si>
    <t>Pennsylvania</t>
  </si>
  <si>
    <t>Barrow</t>
  </si>
  <si>
    <t>Rhode Island</t>
  </si>
  <si>
    <t>Bartow</t>
  </si>
  <si>
    <t>South Carolina</t>
  </si>
  <si>
    <t xml:space="preserve">Ben Hill </t>
  </si>
  <si>
    <t>South Dakota</t>
  </si>
  <si>
    <t>Berrien</t>
  </si>
  <si>
    <t>Bibb</t>
  </si>
  <si>
    <t>Bleckley</t>
  </si>
  <si>
    <t>Tennessee</t>
  </si>
  <si>
    <t>Brantley</t>
  </si>
  <si>
    <t>Texas</t>
  </si>
  <si>
    <t>Brooks</t>
  </si>
  <si>
    <t>Utah</t>
  </si>
  <si>
    <t>Bryan</t>
  </si>
  <si>
    <t>Vermont</t>
  </si>
  <si>
    <t>Bulloch</t>
  </si>
  <si>
    <t>Burke</t>
  </si>
  <si>
    <t>Virginia</t>
  </si>
  <si>
    <t>Butts</t>
  </si>
  <si>
    <t>Washington</t>
  </si>
  <si>
    <t>Calhoun</t>
  </si>
  <si>
    <t>West Virginia</t>
  </si>
  <si>
    <t>Camden</t>
  </si>
  <si>
    <t>Wisconsin</t>
  </si>
  <si>
    <t>Candler</t>
  </si>
  <si>
    <t>Wyoming</t>
  </si>
  <si>
    <t>Carroll</t>
  </si>
  <si>
    <t>Catoosa</t>
  </si>
  <si>
    <t>Charlton</t>
  </si>
  <si>
    <t>Chatham</t>
  </si>
  <si>
    <t>Chattahoochee</t>
  </si>
  <si>
    <t>Chattooga</t>
  </si>
  <si>
    <t>Cherokee</t>
  </si>
  <si>
    <t>Clarke</t>
  </si>
  <si>
    <t xml:space="preserve">Clay </t>
  </si>
  <si>
    <t xml:space="preserve">Clayton </t>
  </si>
  <si>
    <t>Clinch</t>
  </si>
  <si>
    <t>Cobb</t>
  </si>
  <si>
    <t>Coffee</t>
  </si>
  <si>
    <t>Colquitt</t>
  </si>
  <si>
    <t>Columbia</t>
  </si>
  <si>
    <t>Cook</t>
  </si>
  <si>
    <t>Number of polling locations per county</t>
  </si>
  <si>
    <t>Average distance from polling location</t>
  </si>
  <si>
    <t>Eligible voters per polling station</t>
  </si>
  <si>
    <t>Num voters purged per county</t>
  </si>
  <si>
    <t>Availability of public transport</t>
  </si>
  <si>
    <t>Num churches per county</t>
  </si>
  <si>
    <t>Senior living centers per county</t>
  </si>
  <si>
    <t>Shuttle service to polling station per county</t>
  </si>
  <si>
    <t>Coweta</t>
  </si>
  <si>
    <t>Percentage of households with access to cable/internet</t>
  </si>
  <si>
    <t>access</t>
  </si>
  <si>
    <t>Crawford</t>
  </si>
  <si>
    <t>Crisp</t>
  </si>
  <si>
    <t>Dade</t>
  </si>
  <si>
    <t>Dawson</t>
  </si>
  <si>
    <t>Decatur</t>
  </si>
  <si>
    <t>DeKalb</t>
  </si>
  <si>
    <t>Dodge</t>
  </si>
  <si>
    <t>Dooly</t>
  </si>
  <si>
    <t>Dougherty</t>
  </si>
  <si>
    <t>Douglas</t>
  </si>
  <si>
    <t>Early</t>
  </si>
  <si>
    <t>Echols</t>
  </si>
  <si>
    <t>Effingham</t>
  </si>
  <si>
    <t>Elbert</t>
  </si>
  <si>
    <t>Emanuel</t>
  </si>
  <si>
    <t>Evans</t>
  </si>
  <si>
    <t>Fannin</t>
  </si>
  <si>
    <t>Fayette</t>
  </si>
  <si>
    <t>Floyd</t>
  </si>
  <si>
    <t>Forsyth</t>
  </si>
  <si>
    <t>Franklin</t>
  </si>
  <si>
    <t>Fulton</t>
  </si>
  <si>
    <t>Gilmer</t>
  </si>
  <si>
    <t>Glascock</t>
  </si>
  <si>
    <t>Glynn</t>
  </si>
  <si>
    <t>Gordon</t>
  </si>
  <si>
    <t>Grady</t>
  </si>
  <si>
    <t>Greene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</si>
  <si>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</si>
  <si>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</si>
  <si>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</si>
  <si>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</si>
  <si>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</si>
  <si>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</si>
  <si>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</si>
  <si>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</si>
  <si>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Henry</t>
  </si>
  <si>
    <t>Houston</t>
  </si>
  <si>
    <t>Irwin</t>
  </si>
  <si>
    <t>Jackson</t>
  </si>
  <si>
    <t>Jasper</t>
  </si>
  <si>
    <t>Jeff Davis</t>
  </si>
  <si>
    <t>Jefferson</t>
  </si>
  <si>
    <t>Jenkins</t>
  </si>
  <si>
    <t>Johnson</t>
  </si>
  <si>
    <t>Jones</t>
  </si>
  <si>
    <t>Lamar</t>
  </si>
  <si>
    <t>Lanier</t>
  </si>
  <si>
    <t>Laurens</t>
  </si>
  <si>
    <t>Lee</t>
  </si>
  <si>
    <t>Liberty</t>
  </si>
  <si>
    <t>Lincoln</t>
  </si>
  <si>
    <t>Long</t>
  </si>
  <si>
    <t>Lowndes</t>
  </si>
  <si>
    <t>Lumpkin</t>
  </si>
  <si>
    <t>Macon</t>
  </si>
  <si>
    <t>Madison</t>
  </si>
  <si>
    <t>Marion</t>
  </si>
  <si>
    <t>McDuffie</t>
  </si>
  <si>
    <t>McIntosh</t>
  </si>
  <si>
    <t>Meriwether</t>
  </si>
  <si>
    <t>Miller</t>
  </si>
  <si>
    <t>Mitchell</t>
  </si>
  <si>
    <t>Monroe</t>
  </si>
  <si>
    <t>Montgomery</t>
  </si>
  <si>
    <t>Morgan</t>
  </si>
  <si>
    <t>Murray</t>
  </si>
  <si>
    <t>Muscogee</t>
  </si>
  <si>
    <t>Newton</t>
  </si>
  <si>
    <t>Oconee</t>
  </si>
  <si>
    <t>Oglethorpe</t>
  </si>
  <si>
    <t>Paulding</t>
  </si>
  <si>
    <t>Peach</t>
  </si>
  <si>
    <t>Pickens</t>
  </si>
  <si>
    <t>Pierce</t>
  </si>
  <si>
    <t>Pike</t>
  </si>
  <si>
    <t>Polk</t>
  </si>
  <si>
    <t>Pulaski</t>
  </si>
  <si>
    <t>Putnam</t>
  </si>
  <si>
    <t>Quitman</t>
  </si>
  <si>
    <t>Rabun</t>
  </si>
  <si>
    <t>Randolph</t>
  </si>
  <si>
    <t>Richmond</t>
  </si>
  <si>
    <t>Rockdale</t>
  </si>
  <si>
    <t>Schley</t>
  </si>
  <si>
    <t>Screven</t>
  </si>
  <si>
    <t>Seminole</t>
  </si>
  <si>
    <t>Spalding</t>
  </si>
  <si>
    <t>Stephens</t>
  </si>
  <si>
    <t>Stewart</t>
  </si>
  <si>
    <t>Sumter</t>
  </si>
  <si>
    <t>Talbot</t>
  </si>
  <si>
    <t>Taliaferro</t>
  </si>
  <si>
    <t>Tattnall</t>
  </si>
  <si>
    <t>Taylor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</si>
  <si>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</si>
  <si>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</si>
  <si>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</si>
  <si>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</si>
  <si>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</si>
  <si>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</si>
  <si>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</si>
  <si>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</si>
  <si>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</si>
  <si>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</si>
  <si>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Union</t>
  </si>
  <si>
    <t>Upson</t>
  </si>
  <si>
    <t>Walker</t>
  </si>
  <si>
    <t>Walton</t>
  </si>
  <si>
    <t>Ware</t>
  </si>
  <si>
    <t>Warren</t>
  </si>
  <si>
    <t>Wayne</t>
  </si>
  <si>
    <t>Webster</t>
  </si>
  <si>
    <t>Wheeler</t>
  </si>
  <si>
    <t>White</t>
  </si>
  <si>
    <t>Whitfield</t>
  </si>
  <si>
    <t>Wilcox</t>
  </si>
  <si>
    <t>Wilkes</t>
  </si>
  <si>
    <t>Wilkinson</t>
  </si>
  <si>
    <t>Worth</t>
  </si>
  <si>
    <t>Apache</t>
  </si>
  <si>
    <t>Cochise</t>
  </si>
  <si>
    <t>Coconino</t>
  </si>
  <si>
    <t>Gila</t>
  </si>
  <si>
    <t>Graham</t>
  </si>
  <si>
    <t>Greenlee</t>
  </si>
  <si>
    <t>La Paz</t>
  </si>
  <si>
    <t>Maricopa</t>
  </si>
  <si>
    <t>Mohave</t>
  </si>
  <si>
    <t>Navajo</t>
  </si>
  <si>
    <t>Pima</t>
  </si>
  <si>
    <t>Santa Cruz</t>
  </si>
  <si>
    <t>Yavapai</t>
  </si>
  <si>
    <t>Yuma</t>
  </si>
  <si>
    <t xml:space="preserve">https://azsos.gov/elections/voter-registration-historical-election-data </t>
  </si>
  <si>
    <t>Total Registered Voters</t>
  </si>
  <si>
    <t>collecting</t>
  </si>
  <si>
    <t>Pinal (approx polling loc)</t>
  </si>
  <si>
    <t>http://www.usa.com/rank/arizona-state--land-area--county-rank.htm?hl=&amp;hlst=&amp;wist=&amp;yr=&amp;dis=&amp;sb=ASC&amp;plow=&amp;phigh=&amp;ps=#</t>
  </si>
  <si>
    <t>Voter Turnout</t>
  </si>
  <si>
    <t>Total Voter Turnout</t>
  </si>
  <si>
    <t>Voter turnout Percentage</t>
  </si>
  <si>
    <t>Features</t>
  </si>
  <si>
    <t>Label</t>
  </si>
  <si>
    <t>Percent Broadband Access</t>
  </si>
  <si>
    <t>Percent Broadband access</t>
  </si>
  <si>
    <t>Percentage Purge Rate</t>
  </si>
  <si>
    <t>Percentage of Purge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</si>
</sst>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0"/>
      <color rgb="FF000000"/>
      <name val="Arial"/>
    </font>
    <font>
      <sz val="11"/>
      <color theme="1"/>
      <name val="Arial"/>
      <family val="2"/>
      <scheme val="minor"/>
    </font>
    <font>
      <b/>
      <sz val="10"/>
      <color theme="1"/>
      <name val="Arial"/>
    </font>
    <font>
      <b/>
      <sz val="10"/>
      <name val="Arial"/>
    </font>
    <font>
      <sz val="10"/>
      <color theme="1"/>
      <name val="Arial"/>
    </font>
    <font>
      <sz val="11"/>
      <color rgb="FF666666"/>
      <name val="Arial"/>
    </font>
    <font>
      <sz val="10"/>
      <name val="Arial"/>
    </font>
    <font>
      <u/>
      <sz val="10"/>
      <color rgb="FF0000FF"/>
      <name val="Arial"/>
    </font>
    <font>
      <sz val="9"/>
      <color rgb="FF000000"/>
      <name val="SansSerif"/>
    </font>
    <font>
      <sz val="10"/>
      <color theme="1"/>
      <name val="Arial"/>
    </font>
    <font>
      <sz val="11"/>
      <color rgb="FF1D1C1D"/>
      <name val="Slack-Lato"/>
    </font>
    <font>
      <u/>
      <sz val="10"/>
      <color theme="10"/>
      <name val="Arial"/>
    </font>
    <font>
      <sz val="11"/>
      <color rgb="FF006100"/>
      <name val="Arial"/>
      <family val="2"/>
      <scheme val="minor"/>
    </font>
    <font>
      <sz val="11"/>
      <color rgb="FF9C6500"/>
      <name val="Arial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2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8F8F8"/>
        <bgColor rgb="FFF8F8F8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" fillId="0" borderId="0"/>
    <xf numFmtId="0" fontId="17" fillId="0" borderId="0"/>
  </cellStyleXfs>
  <cellXfs count="32">
    <xf numFmtId="0" fontId="0" fillId="0" borderId="0" xfId="0" applyFont="1" applyAlignme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left"/>
    </xf>
    <xf numFmtId="0" fontId="4" fillId="0" borderId="0" xfId="0" applyFont="1" applyAlignment="1"/>
    <xf numFmtId="10" fontId="4" fillId="0" borderId="0" xfId="0" applyNumberFormat="1" applyFont="1" applyAlignment="1"/>
    <xf numFmtId="0" fontId="6" fillId="0" borderId="0" xfId="0" applyFont="1" applyAlignment="1"/>
    <xf numFmtId="10" fontId="4" fillId="0" borderId="0" xfId="0" applyNumberFormat="1" applyFont="1"/>
    <xf numFmtId="0" fontId="7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8" fillId="0" borderId="0" xfId="0" applyFont="1" applyAlignment="1">
      <alignment horizontal="center"/>
    </xf>
    <xf numFmtId="0" fontId="9" fillId="0" borderId="0" xfId="0" applyFont="1" applyAlignment="1"/>
    <xf numFmtId="0" fontId="8" fillId="0" borderId="0" xfId="0" applyFont="1" applyAlignment="1">
      <alignment horizontal="center" vertical="top"/>
    </xf>
    <xf numFmtId="0" fontId="4" fillId="0" borderId="0" xfId="0" applyFont="1" applyAlignment="1"/>
    <xf numFmtId="0" fontId="0" fillId="2" borderId="0" xfId="0" applyFont="1" applyFill="1" applyAlignment="1">
      <alignment horizontal="right"/>
    </xf>
    <xf numFmtId="0" fontId="10" fillId="3" borderId="0" xfId="0" applyFont="1" applyFill="1" applyAlignment="1">
      <alignment horizontal="left"/>
    </xf>
    <xf numFmtId="0" fontId="9" fillId="0" borderId="0" xfId="0" applyFont="1"/>
    <xf numFmtId="0" fontId="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1" fillId="0" borderId="0" xfId="1" applyAlignment="1">
      <alignment wrapText="1"/>
    </xf>
    <xf numFmtId="0" fontId="15" fillId="0" borderId="0" xfId="1" applyFont="1" applyAlignment="1">
      <alignment horizontal="center" wrapText="1"/>
    </xf>
    <xf numFmtId="0" fontId="0" fillId="0" borderId="0" xfId="0"/>
    <xf numFmtId="0" fontId="16" fillId="0" borderId="0" xfId="0" applyFont="1" applyAlignment="1"/>
    <xf numFmtId="0" fontId="16" fillId="0" borderId="0" xfId="0" applyFont="1" applyAlignment="1">
      <alignment wrapText="1"/>
    </xf>
    <xf numFmtId="0" fontId="12" fillId="4" borderId="0" xfId="2" applyAlignment="1">
      <alignment wrapText="1"/>
    </xf>
    <xf numFmtId="0" fontId="12" fillId="4" borderId="0" xfId="2" applyAlignment="1"/>
    <xf numFmtId="0" fontId="13" fillId="5" borderId="0" xfId="3"/>
    <xf numFmtId="0" fontId="13" fillId="5" borderId="0" xfId="3" applyAlignment="1">
      <alignment wrapText="1"/>
    </xf>
    <xf numFmtId="0" fontId="13" fillId="5" borderId="0" xfId="3" applyAlignment="1"/>
    <xf numFmtId="0" fontId="14" fillId="0" borderId="0" xfId="0" applyFont="1" applyAlignment="1"/>
    <xf numFmtId="2" fontId="13" fillId="5" borderId="0" xfId="3" applyNumberFormat="1" applyAlignment="1"/>
  </cellXfs>
  <cellStyles count="6">
    <cellStyle name="Good" xfId="2" builtinId="26"/>
    <cellStyle name="Hyperlink" xfId="1" builtinId="8"/>
    <cellStyle name="Neutral" xfId="3" builtinId="28"/>
    <cellStyle name="Normal" xfId="0" builtinId="0"/>
    <cellStyle name="Normal 2" xfId="4"/>
    <cellStyle name="Normal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usreligioncensus.org/compare.php?sel_year2=2010&amp;sel_list_option2=2&amp;sel_denom=&amp;source=form2&amp;confirm2=confirm" TargetMode="External"/><Relationship Id="rId2" Type="http://schemas.openxmlformats.org/officeDocument/2006/relationships/hyperlink" Target="https://sos.ga.gov/index.php/Elections/voter_registration_statistics" TargetMode="External"/><Relationship Id="rId1" Type="http://schemas.openxmlformats.org/officeDocument/2006/relationships/hyperlink" Target="https://elections.sos.ga.gov/Elections/advancedVotingInfo.do" TargetMode="External"/><Relationship Id="rId4" Type="http://schemas.openxmlformats.org/officeDocument/2006/relationships/hyperlink" Target="https://www.indexmundi.com/facts/united-states/quick-facts/georgia/land-area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o.la-paz.az.us/162/Elections" TargetMode="External"/><Relationship Id="rId13" Type="http://schemas.openxmlformats.org/officeDocument/2006/relationships/hyperlink" Target="https://pinal.maps.arcgis.com/apps/webappviewer/index.html?id=ca2a4ea134ac41278756c8ba4c27cdd4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co.apache.az.us/wp-content/uploads/2018/07/2018-Polling-Places.pdf" TargetMode="External"/><Relationship Id="rId7" Type="http://schemas.openxmlformats.org/officeDocument/2006/relationships/hyperlink" Target="https://www.greenlee.az.gov/departments/elections/" TargetMode="External"/><Relationship Id="rId12" Type="http://schemas.openxmlformats.org/officeDocument/2006/relationships/hyperlink" Target="https://www.mohavecounty.us/ContentPage.aspx?id=129&amp;cid=893" TargetMode="External"/><Relationship Id="rId17" Type="http://schemas.openxmlformats.org/officeDocument/2006/relationships/hyperlink" Target="http://www.usa.com/rank/arizona-state--land-area--county-rank.htm?hl=&amp;hlst=&amp;wist=&amp;yr=&amp;dis=&amp;sb=ASC&amp;plow=&amp;phigh=&amp;ps=" TargetMode="External"/><Relationship Id="rId2" Type="http://schemas.openxmlformats.org/officeDocument/2006/relationships/hyperlink" Target="https://www.graham.az.gov/502/Vote-Centers---Polling-Places" TargetMode="External"/><Relationship Id="rId16" Type="http://schemas.openxmlformats.org/officeDocument/2006/relationships/hyperlink" Target="https://www.yumacountyaz.gov/home/showdocument?id=20697" TargetMode="External"/><Relationship Id="rId1" Type="http://schemas.openxmlformats.org/officeDocument/2006/relationships/hyperlink" Target="https://azsos.gov/elections/voter-registration-historical-election-data" TargetMode="External"/><Relationship Id="rId6" Type="http://schemas.openxmlformats.org/officeDocument/2006/relationships/hyperlink" Target="http://www.gilacountyaz.gov/government/elections/polling_place_locations.php" TargetMode="External"/><Relationship Id="rId11" Type="http://schemas.openxmlformats.org/officeDocument/2006/relationships/hyperlink" Target="http://www.navajocountyaz.gov/Departments/Elections/Polling-Places" TargetMode="External"/><Relationship Id="rId5" Type="http://schemas.openxmlformats.org/officeDocument/2006/relationships/hyperlink" Target="http://www.coconino.az.gov/DocumentCenter/View/22375/Coconino-Proposed-Polling-Places-Primary-and-General-2018" TargetMode="External"/><Relationship Id="rId15" Type="http://schemas.openxmlformats.org/officeDocument/2006/relationships/hyperlink" Target="http://gis.yavapai.us/ElectionPollingPlace/pollingplace.htm" TargetMode="External"/><Relationship Id="rId10" Type="http://schemas.openxmlformats.org/officeDocument/2006/relationships/hyperlink" Target="https://www.lhcaz.gov/city-clerk/elections" TargetMode="External"/><Relationship Id="rId4" Type="http://schemas.openxmlformats.org/officeDocument/2006/relationships/hyperlink" Target="https://geodesy.net/webmaps/cochise/gedit/gedit.htm?map=VoteCenters" TargetMode="External"/><Relationship Id="rId9" Type="http://schemas.openxmlformats.org/officeDocument/2006/relationships/hyperlink" Target="https://recorder.maricopa.gov/pollingplace/ppdetailresults.aspx?view=other&amp;election=MARICOPA+COUNTY+11/06/2018&amp;ElectNo=1341&amp;Type=other" TargetMode="External"/><Relationship Id="rId14" Type="http://schemas.openxmlformats.org/officeDocument/2006/relationships/hyperlink" Target="https://www.santacruzcountyaz.gov/DocumentCenter/View/10055/2018-Vote-Centers--Polling-Plac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C9"/>
  <sheetViews>
    <sheetView workbookViewId="0"/>
  </sheetViews>
  <sheetFormatPr defaultColWidth="14.44140625" defaultRowHeight="15.75" customHeight="1"/>
  <cols>
    <col min="2" max="2" width="51.109375" customWidth="1"/>
  </cols>
  <sheetData>
    <row r="1" spans="2:3">
      <c r="B1" s="16" t="s">
        <v>112</v>
      </c>
      <c r="C1" s="16"/>
    </row>
    <row r="2" spans="2:3">
      <c r="B2" s="16" t="s">
        <v>113</v>
      </c>
      <c r="C2" s="16"/>
    </row>
    <row r="3" spans="2:3">
      <c r="B3" s="16" t="s">
        <v>114</v>
      </c>
      <c r="C3" s="16"/>
    </row>
    <row r="4" spans="2:3">
      <c r="B4" s="16" t="s">
        <v>115</v>
      </c>
      <c r="C4" s="16"/>
    </row>
    <row r="5" spans="2:3">
      <c r="B5" s="16" t="s">
        <v>116</v>
      </c>
      <c r="C5" s="16"/>
    </row>
    <row r="6" spans="2:3">
      <c r="B6" s="16" t="s">
        <v>117</v>
      </c>
      <c r="C6" s="16"/>
    </row>
    <row r="7" spans="2:3">
      <c r="B7" s="16" t="s">
        <v>118</v>
      </c>
      <c r="C7" s="16"/>
    </row>
    <row r="8" spans="2:3">
      <c r="B8" s="16" t="s">
        <v>119</v>
      </c>
      <c r="C8" s="16"/>
    </row>
    <row r="9" spans="2:3">
      <c r="B9" s="16" t="s">
        <v>121</v>
      </c>
      <c r="C9" s="16" t="s"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2"/>
  <sheetViews>
    <sheetView workbookViewId="0">
      <selection activeCell="H3" sqref="H3"/>
    </sheetView>
  </sheetViews>
  <sheetFormatPr defaultColWidth="14.44140625" defaultRowHeight="15.75" customHeight="1"/>
  <cols>
    <col min="2" max="2" width="10.44140625" customWidth="1"/>
    <col min="3" max="3" width="12.6640625" customWidth="1"/>
    <col min="4" max="4" width="30.109375" bestFit="1" customWidth="1"/>
    <col min="5" max="5" width="12.21875" customWidth="1"/>
    <col min="6" max="6" width="14.21875" bestFit="1" customWidth="1"/>
    <col min="7" max="7" width="22.33203125" bestFit="1" customWidth="1"/>
    <col min="8" max="8" width="10.88671875" customWidth="1"/>
    <col min="9" max="9" width="13.44140625" customWidth="1"/>
    <col min="10" max="10" width="13.5546875" customWidth="1"/>
  </cols>
  <sheetData>
    <row r="1" spans="1:23" ht="112.2" customHeight="1">
      <c r="A1" s="9" t="s">
        <v>21</v>
      </c>
      <c r="B1" s="10"/>
      <c r="C1" s="9" t="s">
        <v>26</v>
      </c>
      <c r="D1" s="3"/>
      <c r="E1" s="9" t="s">
        <v>31</v>
      </c>
      <c r="F1" s="9" t="s">
        <v>36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41.4">
      <c r="A2" s="5" t="s">
        <v>42</v>
      </c>
      <c r="B2" s="31" t="s">
        <v>43</v>
      </c>
      <c r="C2" s="11" t="s">
        <v>44</v>
      </c>
      <c r="D2" s="29" t="s">
        <v>46</v>
      </c>
      <c r="E2" s="29" t="s">
        <v>47</v>
      </c>
      <c r="F2" s="12" t="s">
        <v>48</v>
      </c>
      <c r="G2" s="29" t="s">
        <v>50</v>
      </c>
      <c r="H2" s="28" t="s">
        <v>267</v>
      </c>
      <c r="I2" s="28" t="s">
        <v>270</v>
      </c>
      <c r="J2" s="30" t="s">
        <v>263</v>
      </c>
      <c r="K2" s="26" t="s">
        <v>262</v>
      </c>
    </row>
    <row r="3" spans="1:23" ht="13.8">
      <c r="A3" s="5" t="s">
        <v>51</v>
      </c>
      <c r="B3" s="31">
        <v>1</v>
      </c>
      <c r="C3" s="13">
        <v>11043</v>
      </c>
      <c r="D3" s="27">
        <f>ROUND(C3/B3,0)</f>
        <v>11043</v>
      </c>
      <c r="E3" s="29">
        <v>63</v>
      </c>
      <c r="F3" s="15">
        <v>507.08</v>
      </c>
      <c r="G3" s="27">
        <f>ROUND(F3/B3,2)</f>
        <v>507.08</v>
      </c>
      <c r="H3" s="29">
        <v>0.47160000000000002</v>
      </c>
      <c r="I3" s="31">
        <v>11.57</v>
      </c>
      <c r="J3" s="22">
        <v>6831</v>
      </c>
      <c r="K3" s="26">
        <f>ROUND(100*J3/C3,2)</f>
        <v>61.86</v>
      </c>
    </row>
    <row r="4" spans="1:23" ht="13.8">
      <c r="A4" s="5" t="s">
        <v>58</v>
      </c>
      <c r="B4" s="31">
        <v>1</v>
      </c>
      <c r="C4" s="13">
        <v>4360</v>
      </c>
      <c r="D4" s="27">
        <f t="shared" ref="D4:D67" si="0">ROUND(C4/B4,0)</f>
        <v>4360</v>
      </c>
      <c r="E4" s="29">
        <v>24</v>
      </c>
      <c r="F4" s="15">
        <v>339.38</v>
      </c>
      <c r="G4" s="27">
        <f t="shared" ref="G4:G67" si="1">ROUND(F4/B4,2)</f>
        <v>339.38</v>
      </c>
      <c r="H4" s="29">
        <v>0.62109999999999999</v>
      </c>
      <c r="I4" s="29">
        <v>9.68</v>
      </c>
      <c r="J4" s="22">
        <v>2530</v>
      </c>
      <c r="K4" s="26">
        <f t="shared" ref="K4:K67" si="2">ROUND(100*J4/C4,2)</f>
        <v>58.03</v>
      </c>
    </row>
    <row r="5" spans="1:23" ht="13.8">
      <c r="A5" s="5" t="s">
        <v>60</v>
      </c>
      <c r="B5" s="31">
        <v>0.8</v>
      </c>
      <c r="C5" s="13">
        <v>6286</v>
      </c>
      <c r="D5" s="27">
        <f t="shared" si="0"/>
        <v>7858</v>
      </c>
      <c r="E5" s="29">
        <v>35</v>
      </c>
      <c r="F5" s="15">
        <v>258.58</v>
      </c>
      <c r="G5" s="27">
        <f t="shared" si="1"/>
        <v>323.23</v>
      </c>
      <c r="H5" s="29">
        <v>0.85809999999999997</v>
      </c>
      <c r="I5" s="29">
        <v>12.1</v>
      </c>
      <c r="J5" s="22">
        <v>3836</v>
      </c>
      <c r="K5" s="26">
        <f t="shared" si="2"/>
        <v>61.02</v>
      </c>
    </row>
    <row r="6" spans="1:23" ht="13.8">
      <c r="A6" s="5" t="s">
        <v>63</v>
      </c>
      <c r="B6" s="31">
        <v>1</v>
      </c>
      <c r="C6" s="13">
        <v>2125</v>
      </c>
      <c r="D6" s="27">
        <f t="shared" si="0"/>
        <v>2125</v>
      </c>
      <c r="E6" s="29">
        <v>15</v>
      </c>
      <c r="F6" s="15">
        <v>341.94</v>
      </c>
      <c r="G6" s="27">
        <f t="shared" si="1"/>
        <v>341.94</v>
      </c>
      <c r="H6" s="29">
        <v>0.15</v>
      </c>
      <c r="I6" s="29">
        <v>10.73</v>
      </c>
      <c r="J6" s="22">
        <v>1182</v>
      </c>
      <c r="K6" s="26">
        <f t="shared" si="2"/>
        <v>55.62</v>
      </c>
    </row>
    <row r="7" spans="1:23" ht="13.8">
      <c r="A7" s="5" t="s">
        <v>65</v>
      </c>
      <c r="B7" s="31">
        <v>0.8</v>
      </c>
      <c r="C7" s="13">
        <v>24405</v>
      </c>
      <c r="D7" s="27">
        <f t="shared" si="0"/>
        <v>30506</v>
      </c>
      <c r="E7" s="29">
        <v>57</v>
      </c>
      <c r="F7" s="15">
        <v>257.83999999999997</v>
      </c>
      <c r="G7" s="27">
        <f t="shared" si="1"/>
        <v>322.3</v>
      </c>
      <c r="H7" s="29">
        <v>0.95860000000000001</v>
      </c>
      <c r="I7" s="29">
        <v>10.38</v>
      </c>
      <c r="J7" s="22">
        <v>15688</v>
      </c>
      <c r="K7" s="26">
        <f t="shared" si="2"/>
        <v>64.28</v>
      </c>
    </row>
    <row r="8" spans="1:23" ht="13.8">
      <c r="A8" s="5" t="s">
        <v>67</v>
      </c>
      <c r="B8" s="31">
        <v>3</v>
      </c>
      <c r="C8" s="13">
        <v>11685</v>
      </c>
      <c r="D8" s="27">
        <f t="shared" si="0"/>
        <v>3895</v>
      </c>
      <c r="E8" s="29">
        <v>30</v>
      </c>
      <c r="F8" s="15">
        <v>232.09</v>
      </c>
      <c r="G8" s="27">
        <f t="shared" si="1"/>
        <v>77.36</v>
      </c>
      <c r="H8" s="29">
        <v>0.83830000000000005</v>
      </c>
      <c r="I8" s="29">
        <v>11.05</v>
      </c>
      <c r="J8" s="22">
        <v>6865</v>
      </c>
      <c r="K8" s="26">
        <f t="shared" si="2"/>
        <v>58.75</v>
      </c>
    </row>
    <row r="9" spans="1:23" ht="13.8">
      <c r="A9" s="5" t="s">
        <v>69</v>
      </c>
      <c r="B9" s="31">
        <v>3</v>
      </c>
      <c r="C9" s="13">
        <v>51265</v>
      </c>
      <c r="D9" s="27">
        <f t="shared" si="0"/>
        <v>17088</v>
      </c>
      <c r="E9" s="29">
        <v>75</v>
      </c>
      <c r="F9" s="15">
        <v>160.31</v>
      </c>
      <c r="G9" s="27">
        <f t="shared" si="1"/>
        <v>53.44</v>
      </c>
      <c r="H9" s="29">
        <v>0.99580000000000002</v>
      </c>
      <c r="I9" s="29">
        <v>9.82</v>
      </c>
      <c r="J9" s="22">
        <v>27449</v>
      </c>
      <c r="K9" s="26">
        <f t="shared" si="2"/>
        <v>53.54</v>
      </c>
    </row>
    <row r="10" spans="1:23" ht="13.8">
      <c r="A10" s="5" t="s">
        <v>71</v>
      </c>
      <c r="B10" s="31">
        <v>4</v>
      </c>
      <c r="C10" s="13">
        <v>68041</v>
      </c>
      <c r="D10" s="27">
        <f t="shared" si="0"/>
        <v>17010</v>
      </c>
      <c r="E10" s="29">
        <v>121</v>
      </c>
      <c r="F10" s="15">
        <v>459.54</v>
      </c>
      <c r="G10" s="27">
        <f t="shared" si="1"/>
        <v>114.89</v>
      </c>
      <c r="H10" s="29">
        <v>0.95589999999999997</v>
      </c>
      <c r="I10" s="29">
        <v>10.98</v>
      </c>
      <c r="J10" s="22">
        <v>37396</v>
      </c>
      <c r="K10" s="26">
        <f t="shared" si="2"/>
        <v>54.96</v>
      </c>
    </row>
    <row r="11" spans="1:23" ht="13.8">
      <c r="A11" s="5" t="s">
        <v>73</v>
      </c>
      <c r="B11" s="31">
        <v>1</v>
      </c>
      <c r="C11" s="13">
        <v>9851</v>
      </c>
      <c r="D11" s="27">
        <f t="shared" si="0"/>
        <v>9851</v>
      </c>
      <c r="E11" s="29">
        <v>40</v>
      </c>
      <c r="F11" s="15">
        <v>250.12</v>
      </c>
      <c r="G11" s="27">
        <f t="shared" si="1"/>
        <v>250.12</v>
      </c>
      <c r="H11" s="29">
        <v>0.9335</v>
      </c>
      <c r="I11" s="29">
        <v>10.66</v>
      </c>
      <c r="J11" s="22">
        <v>5572</v>
      </c>
      <c r="K11" s="26">
        <f t="shared" si="2"/>
        <v>56.56</v>
      </c>
    </row>
    <row r="12" spans="1:23" ht="13.8">
      <c r="A12" s="5" t="s">
        <v>75</v>
      </c>
      <c r="B12" s="31">
        <v>1</v>
      </c>
      <c r="C12" s="13">
        <v>10904</v>
      </c>
      <c r="D12" s="27">
        <f t="shared" si="0"/>
        <v>10904</v>
      </c>
      <c r="E12" s="29">
        <v>34</v>
      </c>
      <c r="F12" s="15">
        <v>451.9</v>
      </c>
      <c r="G12" s="27">
        <f t="shared" si="1"/>
        <v>451.9</v>
      </c>
      <c r="H12" s="29">
        <v>0.90529999999999999</v>
      </c>
      <c r="I12" s="29">
        <v>10.4</v>
      </c>
      <c r="J12" s="22">
        <v>6264</v>
      </c>
      <c r="K12" s="26">
        <f t="shared" si="2"/>
        <v>57.45</v>
      </c>
    </row>
    <row r="13" spans="1:23" ht="13.8">
      <c r="A13" s="5" t="s">
        <v>76</v>
      </c>
      <c r="B13" s="31">
        <v>1</v>
      </c>
      <c r="C13" s="13">
        <v>105550</v>
      </c>
      <c r="D13" s="27">
        <f t="shared" si="0"/>
        <v>105550</v>
      </c>
      <c r="E13" s="29">
        <v>235</v>
      </c>
      <c r="F13" s="15">
        <v>249.76</v>
      </c>
      <c r="G13" s="27">
        <f t="shared" si="1"/>
        <v>249.76</v>
      </c>
      <c r="H13" s="29">
        <v>0.9708</v>
      </c>
      <c r="I13" s="29">
        <v>9.83</v>
      </c>
      <c r="J13" s="22">
        <v>60631</v>
      </c>
      <c r="K13" s="26">
        <f t="shared" si="2"/>
        <v>57.44</v>
      </c>
    </row>
    <row r="14" spans="1:23" ht="13.8">
      <c r="A14" s="5" t="s">
        <v>77</v>
      </c>
      <c r="B14" s="31">
        <v>0.83333333333333337</v>
      </c>
      <c r="C14" s="13">
        <v>7356</v>
      </c>
      <c r="D14" s="27">
        <f t="shared" si="0"/>
        <v>8827</v>
      </c>
      <c r="E14" s="29">
        <v>29</v>
      </c>
      <c r="F14" s="15">
        <v>215.87</v>
      </c>
      <c r="G14" s="27">
        <f t="shared" si="1"/>
        <v>259.04000000000002</v>
      </c>
      <c r="H14" s="29">
        <v>0.58089999999999997</v>
      </c>
      <c r="I14" s="29">
        <v>9.9</v>
      </c>
      <c r="J14" s="22">
        <v>4863</v>
      </c>
      <c r="K14" s="26">
        <f t="shared" si="2"/>
        <v>66.11</v>
      </c>
    </row>
    <row r="15" spans="1:23" ht="13.8">
      <c r="A15" s="5" t="s">
        <v>79</v>
      </c>
      <c r="B15" s="31">
        <v>1</v>
      </c>
      <c r="C15" s="13">
        <v>10476</v>
      </c>
      <c r="D15" s="27">
        <f t="shared" si="0"/>
        <v>10476</v>
      </c>
      <c r="E15" s="29">
        <v>27</v>
      </c>
      <c r="F15" s="15">
        <v>442.36</v>
      </c>
      <c r="G15" s="27">
        <f t="shared" si="1"/>
        <v>442.36</v>
      </c>
      <c r="H15" s="29">
        <v>0.99780000000000002</v>
      </c>
      <c r="I15" s="29">
        <v>11.49</v>
      </c>
      <c r="J15" s="22">
        <v>5680</v>
      </c>
      <c r="K15" s="26">
        <f t="shared" si="2"/>
        <v>54.22</v>
      </c>
    </row>
    <row r="16" spans="1:23" ht="13.8">
      <c r="A16" s="5" t="s">
        <v>81</v>
      </c>
      <c r="B16" s="31">
        <v>1</v>
      </c>
      <c r="C16" s="13">
        <v>10431</v>
      </c>
      <c r="D16" s="27">
        <f t="shared" si="0"/>
        <v>10431</v>
      </c>
      <c r="E16" s="29">
        <v>51</v>
      </c>
      <c r="F16" s="15">
        <v>493.05</v>
      </c>
      <c r="G16" s="27">
        <f t="shared" si="1"/>
        <v>493.05</v>
      </c>
      <c r="H16" s="29">
        <v>0.8609</v>
      </c>
      <c r="I16" s="29">
        <v>9.75</v>
      </c>
      <c r="J16" s="22">
        <v>5718</v>
      </c>
      <c r="K16" s="26">
        <f t="shared" si="2"/>
        <v>54.82</v>
      </c>
    </row>
    <row r="17" spans="1:11" ht="13.8">
      <c r="A17" s="5" t="s">
        <v>83</v>
      </c>
      <c r="B17" s="31">
        <v>2</v>
      </c>
      <c r="C17" s="13">
        <v>27146</v>
      </c>
      <c r="D17" s="27">
        <f t="shared" si="0"/>
        <v>13573</v>
      </c>
      <c r="E17" s="29">
        <v>35</v>
      </c>
      <c r="F17" s="15">
        <v>435.97</v>
      </c>
      <c r="G17" s="27">
        <f t="shared" si="1"/>
        <v>217.99</v>
      </c>
      <c r="H17" s="29">
        <v>0.97550000000000003</v>
      </c>
      <c r="I17" s="29">
        <v>11.64</v>
      </c>
      <c r="J17" s="22">
        <v>15004</v>
      </c>
      <c r="K17" s="26">
        <f t="shared" si="2"/>
        <v>55.27</v>
      </c>
    </row>
    <row r="18" spans="1:11" ht="13.8">
      <c r="A18" s="5" t="s">
        <v>85</v>
      </c>
      <c r="B18" s="31">
        <v>1</v>
      </c>
      <c r="C18" s="13">
        <v>42276</v>
      </c>
      <c r="D18" s="27">
        <f t="shared" si="0"/>
        <v>42276</v>
      </c>
      <c r="E18" s="29">
        <v>82</v>
      </c>
      <c r="F18" s="15">
        <v>672.81</v>
      </c>
      <c r="G18" s="27">
        <f t="shared" si="1"/>
        <v>672.81</v>
      </c>
      <c r="H18" s="29">
        <v>0.9849</v>
      </c>
      <c r="I18" s="29">
        <v>10.32</v>
      </c>
      <c r="J18" s="22">
        <v>23608</v>
      </c>
      <c r="K18" s="26">
        <f t="shared" si="2"/>
        <v>55.84</v>
      </c>
    </row>
    <row r="19" spans="1:11" ht="13.8">
      <c r="A19" s="5" t="s">
        <v>86</v>
      </c>
      <c r="B19" s="31">
        <v>1</v>
      </c>
      <c r="C19" s="13">
        <v>15388</v>
      </c>
      <c r="D19" s="27">
        <f t="shared" si="0"/>
        <v>15388</v>
      </c>
      <c r="E19" s="29">
        <v>57</v>
      </c>
      <c r="F19" s="15">
        <v>826.97</v>
      </c>
      <c r="G19" s="27">
        <f t="shared" si="1"/>
        <v>826.97</v>
      </c>
      <c r="H19" s="29">
        <v>0.74629999999999996</v>
      </c>
      <c r="I19" s="29">
        <v>10.96</v>
      </c>
      <c r="J19" s="22">
        <v>8741</v>
      </c>
      <c r="K19" s="26">
        <f t="shared" si="2"/>
        <v>56.8</v>
      </c>
    </row>
    <row r="20" spans="1:11" ht="13.8">
      <c r="A20" s="5" t="s">
        <v>88</v>
      </c>
      <c r="B20" s="31">
        <v>1</v>
      </c>
      <c r="C20" s="13">
        <v>16258</v>
      </c>
      <c r="D20" s="27">
        <f t="shared" si="0"/>
        <v>16258</v>
      </c>
      <c r="E20" s="29">
        <v>40</v>
      </c>
      <c r="F20" s="15">
        <v>184.39</v>
      </c>
      <c r="G20" s="27">
        <f t="shared" si="1"/>
        <v>184.39</v>
      </c>
      <c r="H20" s="29">
        <v>0.80049999999999999</v>
      </c>
      <c r="I20" s="29">
        <v>10.38</v>
      </c>
      <c r="J20" s="22">
        <v>9027</v>
      </c>
      <c r="K20" s="26">
        <f t="shared" si="2"/>
        <v>55.52</v>
      </c>
    </row>
    <row r="21" spans="1:11" ht="13.8">
      <c r="A21" s="5" t="s">
        <v>90</v>
      </c>
      <c r="B21" s="31">
        <v>0.83333333333333337</v>
      </c>
      <c r="C21" s="13">
        <v>3026</v>
      </c>
      <c r="D21" s="27">
        <f t="shared" si="0"/>
        <v>3631</v>
      </c>
      <c r="E21" s="29">
        <v>29</v>
      </c>
      <c r="F21" s="15">
        <v>280.37</v>
      </c>
      <c r="G21" s="27">
        <f t="shared" si="1"/>
        <v>336.44</v>
      </c>
      <c r="H21" s="29">
        <v>0.46160000000000001</v>
      </c>
      <c r="I21" s="29">
        <v>5.87</v>
      </c>
      <c r="J21" s="22">
        <v>1913</v>
      </c>
      <c r="K21" s="26">
        <f t="shared" si="2"/>
        <v>63.22</v>
      </c>
    </row>
    <row r="22" spans="1:11" ht="13.8">
      <c r="A22" s="5" t="s">
        <v>92</v>
      </c>
      <c r="B22" s="31">
        <v>2</v>
      </c>
      <c r="C22" s="13">
        <v>33441</v>
      </c>
      <c r="D22" s="27">
        <f t="shared" si="0"/>
        <v>16721</v>
      </c>
      <c r="E22" s="29">
        <v>73</v>
      </c>
      <c r="F22" s="15">
        <v>613.03</v>
      </c>
      <c r="G22" s="27">
        <f t="shared" si="1"/>
        <v>306.52</v>
      </c>
      <c r="H22" s="29">
        <v>0.95650000000000002</v>
      </c>
      <c r="I22" s="29">
        <v>12.98</v>
      </c>
      <c r="J22" s="22">
        <v>17101</v>
      </c>
      <c r="K22" s="26">
        <f t="shared" si="2"/>
        <v>51.14</v>
      </c>
    </row>
    <row r="23" spans="1:11" ht="13.8">
      <c r="A23" s="5" t="s">
        <v>94</v>
      </c>
      <c r="B23" s="31">
        <v>0.75</v>
      </c>
      <c r="C23" s="13">
        <v>5919</v>
      </c>
      <c r="D23" s="27">
        <f t="shared" si="0"/>
        <v>7892</v>
      </c>
      <c r="E23" s="29">
        <v>23</v>
      </c>
      <c r="F23" s="15">
        <v>243.04</v>
      </c>
      <c r="G23" s="27">
        <f t="shared" si="1"/>
        <v>324.05</v>
      </c>
      <c r="H23" s="29">
        <v>1</v>
      </c>
      <c r="I23" s="29">
        <v>9.76</v>
      </c>
      <c r="J23" s="22">
        <v>3542</v>
      </c>
      <c r="K23" s="26">
        <f t="shared" si="2"/>
        <v>59.84</v>
      </c>
    </row>
    <row r="24" spans="1:11" ht="13.8">
      <c r="A24" s="5" t="s">
        <v>96</v>
      </c>
      <c r="B24" s="31">
        <v>2</v>
      </c>
      <c r="C24" s="13">
        <v>77531</v>
      </c>
      <c r="D24" s="27">
        <f t="shared" si="0"/>
        <v>38766</v>
      </c>
      <c r="E24" s="29">
        <v>154</v>
      </c>
      <c r="F24" s="15">
        <v>499.08</v>
      </c>
      <c r="G24" s="27">
        <f t="shared" si="1"/>
        <v>249.54</v>
      </c>
      <c r="H24" s="29">
        <v>0.8589</v>
      </c>
      <c r="I24" s="29">
        <v>8.89</v>
      </c>
      <c r="J24" s="22">
        <v>41859</v>
      </c>
      <c r="K24" s="26">
        <f t="shared" si="2"/>
        <v>53.99</v>
      </c>
    </row>
    <row r="25" spans="1:11" ht="13.8">
      <c r="A25" s="5" t="s">
        <v>97</v>
      </c>
      <c r="B25" s="31">
        <v>3</v>
      </c>
      <c r="C25" s="13">
        <v>42011</v>
      </c>
      <c r="D25" s="27">
        <f t="shared" si="0"/>
        <v>14004</v>
      </c>
      <c r="E25" s="29">
        <v>62</v>
      </c>
      <c r="F25" s="15">
        <v>162.16</v>
      </c>
      <c r="G25" s="27">
        <f t="shared" si="1"/>
        <v>54.05</v>
      </c>
      <c r="H25" s="29">
        <v>0.99229999999999996</v>
      </c>
      <c r="I25" s="29">
        <v>12.51</v>
      </c>
      <c r="J25" s="22">
        <v>23805</v>
      </c>
      <c r="K25" s="26">
        <f t="shared" si="2"/>
        <v>56.66</v>
      </c>
    </row>
    <row r="26" spans="1:11" ht="13.8">
      <c r="A26" s="5" t="s">
        <v>98</v>
      </c>
      <c r="B26" s="31">
        <v>0.8</v>
      </c>
      <c r="C26" s="13">
        <v>6276</v>
      </c>
      <c r="D26" s="27">
        <f t="shared" si="0"/>
        <v>7845</v>
      </c>
      <c r="E26" s="29">
        <v>25</v>
      </c>
      <c r="F26" s="15">
        <v>773.58</v>
      </c>
      <c r="G26" s="27">
        <f t="shared" si="1"/>
        <v>966.98</v>
      </c>
      <c r="H26" s="29">
        <v>0.80159999999999998</v>
      </c>
      <c r="I26" s="29">
        <v>8.58</v>
      </c>
      <c r="J26" s="22">
        <v>3385</v>
      </c>
      <c r="K26" s="26">
        <f t="shared" si="2"/>
        <v>53.94</v>
      </c>
    </row>
    <row r="27" spans="1:11" ht="13.8">
      <c r="A27" s="5" t="s">
        <v>99</v>
      </c>
      <c r="B27" s="31">
        <v>6</v>
      </c>
      <c r="C27" s="13">
        <v>197103</v>
      </c>
      <c r="D27" s="27">
        <f t="shared" si="0"/>
        <v>32851</v>
      </c>
      <c r="E27" s="29">
        <v>324</v>
      </c>
      <c r="F27" s="15">
        <v>426.44</v>
      </c>
      <c r="G27" s="27">
        <f t="shared" si="1"/>
        <v>71.069999999999993</v>
      </c>
      <c r="H27" s="29">
        <v>0.96460000000000001</v>
      </c>
      <c r="I27" s="29">
        <v>12.86</v>
      </c>
      <c r="J27" s="22">
        <v>103607</v>
      </c>
      <c r="K27" s="26">
        <f t="shared" si="2"/>
        <v>52.56</v>
      </c>
    </row>
    <row r="28" spans="1:11" ht="13.8">
      <c r="A28" s="5" t="s">
        <v>100</v>
      </c>
      <c r="B28" s="31">
        <v>1</v>
      </c>
      <c r="C28" s="13">
        <v>3314</v>
      </c>
      <c r="D28" s="27">
        <f t="shared" si="0"/>
        <v>3314</v>
      </c>
      <c r="E28" s="29">
        <v>8</v>
      </c>
      <c r="F28" s="15">
        <v>248.74</v>
      </c>
      <c r="G28" s="27">
        <f t="shared" si="1"/>
        <v>248.74</v>
      </c>
      <c r="H28" s="29">
        <v>0.79190000000000005</v>
      </c>
      <c r="I28" s="29">
        <v>11.8</v>
      </c>
      <c r="J28" s="22">
        <v>1076</v>
      </c>
      <c r="K28" s="26">
        <f t="shared" si="2"/>
        <v>32.47</v>
      </c>
    </row>
    <row r="29" spans="1:11" ht="13.8">
      <c r="A29" s="5" t="s">
        <v>101</v>
      </c>
      <c r="B29" s="31">
        <v>0.75</v>
      </c>
      <c r="C29" s="13">
        <v>13208</v>
      </c>
      <c r="D29" s="27">
        <f t="shared" si="0"/>
        <v>17611</v>
      </c>
      <c r="E29" s="29">
        <v>80</v>
      </c>
      <c r="F29" s="15">
        <v>313.33999999999997</v>
      </c>
      <c r="G29" s="27">
        <f t="shared" si="1"/>
        <v>417.79</v>
      </c>
      <c r="H29" s="29">
        <v>0.97</v>
      </c>
      <c r="I29" s="29">
        <v>9.16</v>
      </c>
      <c r="J29" s="22">
        <v>7461</v>
      </c>
      <c r="K29" s="26">
        <f t="shared" si="2"/>
        <v>56.49</v>
      </c>
    </row>
    <row r="30" spans="1:11" ht="13.8">
      <c r="A30" s="5" t="s">
        <v>102</v>
      </c>
      <c r="B30" s="31">
        <v>2</v>
      </c>
      <c r="C30" s="13">
        <v>173627</v>
      </c>
      <c r="D30" s="27">
        <f t="shared" si="0"/>
        <v>86814</v>
      </c>
      <c r="E30" s="29">
        <v>154</v>
      </c>
      <c r="F30" s="15">
        <v>421.67</v>
      </c>
      <c r="G30" s="27">
        <f t="shared" si="1"/>
        <v>210.84</v>
      </c>
      <c r="H30" s="29">
        <v>0.98529999999999995</v>
      </c>
      <c r="I30" s="29">
        <v>9.31</v>
      </c>
      <c r="J30" s="22">
        <v>106507</v>
      </c>
      <c r="K30" s="26">
        <f t="shared" si="2"/>
        <v>61.34</v>
      </c>
    </row>
    <row r="31" spans="1:11" ht="13.8">
      <c r="A31" s="5" t="s">
        <v>103</v>
      </c>
      <c r="B31" s="31">
        <v>5</v>
      </c>
      <c r="C31" s="13">
        <v>71657</v>
      </c>
      <c r="D31" s="27">
        <f t="shared" si="0"/>
        <v>14331</v>
      </c>
      <c r="E31" s="29">
        <v>104</v>
      </c>
      <c r="F31" s="15">
        <v>119.2</v>
      </c>
      <c r="G31" s="27">
        <f t="shared" si="1"/>
        <v>23.84</v>
      </c>
      <c r="H31" s="29">
        <v>0.99790000000000001</v>
      </c>
      <c r="I31" s="29">
        <v>11.72</v>
      </c>
      <c r="J31" s="22">
        <v>43489</v>
      </c>
      <c r="K31" s="26">
        <f t="shared" si="2"/>
        <v>60.69</v>
      </c>
    </row>
    <row r="32" spans="1:11" ht="13.8">
      <c r="A32" s="5" t="s">
        <v>104</v>
      </c>
      <c r="B32" s="31">
        <v>0.83333333333333337</v>
      </c>
      <c r="C32" s="13">
        <v>1941</v>
      </c>
      <c r="D32" s="27">
        <f t="shared" si="0"/>
        <v>2329</v>
      </c>
      <c r="E32" s="29">
        <v>15</v>
      </c>
      <c r="F32" s="15">
        <v>195.38</v>
      </c>
      <c r="G32" s="27">
        <f t="shared" si="1"/>
        <v>234.46</v>
      </c>
      <c r="H32" s="29">
        <v>0.74429999999999996</v>
      </c>
      <c r="I32" s="29">
        <v>12.83</v>
      </c>
      <c r="J32" s="22">
        <v>1186</v>
      </c>
      <c r="K32" s="26">
        <f t="shared" si="2"/>
        <v>61.1</v>
      </c>
    </row>
    <row r="33" spans="1:11" ht="13.8">
      <c r="A33" s="5" t="s">
        <v>105</v>
      </c>
      <c r="B33" s="31">
        <v>3</v>
      </c>
      <c r="C33" s="13">
        <v>178087</v>
      </c>
      <c r="D33" s="27">
        <f t="shared" si="0"/>
        <v>59362</v>
      </c>
      <c r="E33" s="29">
        <v>189</v>
      </c>
      <c r="F33" s="15">
        <v>141.57</v>
      </c>
      <c r="G33" s="27">
        <f t="shared" si="1"/>
        <v>47.19</v>
      </c>
      <c r="H33" s="29">
        <v>0.99250000000000005</v>
      </c>
      <c r="I33" s="29">
        <v>10.74</v>
      </c>
      <c r="J33" s="22">
        <v>92300</v>
      </c>
      <c r="K33" s="26">
        <f t="shared" si="2"/>
        <v>51.83</v>
      </c>
    </row>
    <row r="34" spans="1:11" ht="13.8">
      <c r="A34" s="5" t="s">
        <v>106</v>
      </c>
      <c r="B34" s="31">
        <v>1</v>
      </c>
      <c r="C34" s="13">
        <v>4051</v>
      </c>
      <c r="D34" s="27">
        <f t="shared" si="0"/>
        <v>4051</v>
      </c>
      <c r="E34" s="29">
        <v>21</v>
      </c>
      <c r="F34" s="15">
        <v>800.22</v>
      </c>
      <c r="G34" s="27">
        <f t="shared" si="1"/>
        <v>800.22</v>
      </c>
      <c r="H34" s="29">
        <v>0.73799999999999999</v>
      </c>
      <c r="I34" s="29">
        <v>10.87</v>
      </c>
      <c r="J34" s="22">
        <v>2263</v>
      </c>
      <c r="K34" s="26">
        <f t="shared" si="2"/>
        <v>55.86</v>
      </c>
    </row>
    <row r="35" spans="1:11" ht="13.8">
      <c r="A35" s="5" t="s">
        <v>107</v>
      </c>
      <c r="B35" s="31">
        <v>5</v>
      </c>
      <c r="C35" s="13">
        <v>501060</v>
      </c>
      <c r="D35" s="27">
        <f t="shared" si="0"/>
        <v>100212</v>
      </c>
      <c r="E35" s="29">
        <v>449</v>
      </c>
      <c r="F35" s="15">
        <v>339.55</v>
      </c>
      <c r="G35" s="27">
        <f t="shared" si="1"/>
        <v>67.91</v>
      </c>
      <c r="H35" s="29">
        <v>0.9849</v>
      </c>
      <c r="I35" s="29">
        <v>8.73</v>
      </c>
      <c r="J35" s="22">
        <v>310997</v>
      </c>
      <c r="K35" s="26">
        <f t="shared" si="2"/>
        <v>62.07</v>
      </c>
    </row>
    <row r="36" spans="1:11" ht="13.8">
      <c r="A36" s="5" t="s">
        <v>108</v>
      </c>
      <c r="B36" s="31">
        <v>1</v>
      </c>
      <c r="C36" s="13">
        <v>23374</v>
      </c>
      <c r="D36" s="27">
        <f t="shared" si="0"/>
        <v>23374</v>
      </c>
      <c r="E36" s="29">
        <v>91</v>
      </c>
      <c r="F36" s="15">
        <v>575.1</v>
      </c>
      <c r="G36" s="27">
        <f t="shared" si="1"/>
        <v>575.1</v>
      </c>
      <c r="H36" s="29">
        <v>0.92300000000000004</v>
      </c>
      <c r="I36" s="29">
        <v>9.6199999999999992</v>
      </c>
      <c r="J36" s="22">
        <v>12645</v>
      </c>
      <c r="K36" s="26">
        <f t="shared" si="2"/>
        <v>54.1</v>
      </c>
    </row>
    <row r="37" spans="1:11" ht="13.8">
      <c r="A37" s="5" t="s">
        <v>109</v>
      </c>
      <c r="B37" s="31">
        <v>0.83333333333333337</v>
      </c>
      <c r="C37" s="13">
        <v>23690</v>
      </c>
      <c r="D37" s="27">
        <f t="shared" si="0"/>
        <v>28428</v>
      </c>
      <c r="E37" s="29">
        <v>95</v>
      </c>
      <c r="F37" s="15">
        <v>544.15</v>
      </c>
      <c r="G37" s="27">
        <f t="shared" si="1"/>
        <v>652.98</v>
      </c>
      <c r="H37" s="29">
        <v>0.93630000000000002</v>
      </c>
      <c r="I37" s="29">
        <v>8.18</v>
      </c>
      <c r="J37" s="22">
        <v>12993</v>
      </c>
      <c r="K37" s="26">
        <f t="shared" si="2"/>
        <v>54.85</v>
      </c>
    </row>
    <row r="38" spans="1:11" ht="13.8">
      <c r="A38" s="5" t="s">
        <v>110</v>
      </c>
      <c r="B38" s="31">
        <v>1</v>
      </c>
      <c r="C38" s="13">
        <v>99764</v>
      </c>
      <c r="D38" s="27">
        <f t="shared" si="0"/>
        <v>99764</v>
      </c>
      <c r="E38" s="29">
        <v>103</v>
      </c>
      <c r="F38" s="15">
        <v>290.08999999999997</v>
      </c>
      <c r="G38" s="27">
        <f t="shared" si="1"/>
        <v>290.08999999999997</v>
      </c>
      <c r="H38" s="29">
        <v>0.90410000000000001</v>
      </c>
      <c r="I38" s="29">
        <v>10.86</v>
      </c>
      <c r="J38" s="22">
        <v>61719</v>
      </c>
      <c r="K38" s="26">
        <f t="shared" si="2"/>
        <v>61.87</v>
      </c>
    </row>
    <row r="39" spans="1:11" ht="13.8">
      <c r="A39" s="5" t="s">
        <v>111</v>
      </c>
      <c r="B39" s="31">
        <v>1</v>
      </c>
      <c r="C39" s="13">
        <v>10019</v>
      </c>
      <c r="D39" s="27">
        <f t="shared" si="0"/>
        <v>10019</v>
      </c>
      <c r="E39" s="29">
        <v>39</v>
      </c>
      <c r="F39" s="15">
        <v>227.16</v>
      </c>
      <c r="G39" s="27">
        <f t="shared" si="1"/>
        <v>227.16</v>
      </c>
      <c r="H39" s="29">
        <v>0.86980000000000002</v>
      </c>
      <c r="I39" s="29">
        <v>8.43</v>
      </c>
      <c r="J39" s="22">
        <v>5817</v>
      </c>
      <c r="K39" s="26">
        <f t="shared" si="2"/>
        <v>58.06</v>
      </c>
    </row>
    <row r="40" spans="1:11" ht="13.8">
      <c r="A40" s="5" t="s">
        <v>120</v>
      </c>
      <c r="B40" s="31">
        <v>2</v>
      </c>
      <c r="C40" s="13">
        <v>95244</v>
      </c>
      <c r="D40" s="27">
        <f t="shared" si="0"/>
        <v>47622</v>
      </c>
      <c r="E40" s="29">
        <v>158</v>
      </c>
      <c r="F40" s="15">
        <v>440.89</v>
      </c>
      <c r="G40" s="27">
        <f t="shared" si="1"/>
        <v>220.45</v>
      </c>
      <c r="H40" s="29">
        <v>0.96479999999999999</v>
      </c>
      <c r="I40" s="29">
        <v>9.4700000000000006</v>
      </c>
      <c r="J40" s="22">
        <v>58237</v>
      </c>
      <c r="K40" s="26">
        <f t="shared" si="2"/>
        <v>61.15</v>
      </c>
    </row>
    <row r="41" spans="1:11" ht="13.8">
      <c r="A41" s="5" t="s">
        <v>123</v>
      </c>
      <c r="B41" s="31">
        <v>2</v>
      </c>
      <c r="C41" s="13">
        <v>7935</v>
      </c>
      <c r="D41" s="27">
        <f t="shared" si="0"/>
        <v>3968</v>
      </c>
      <c r="E41" s="29">
        <v>19</v>
      </c>
      <c r="F41" s="15">
        <v>324.89</v>
      </c>
      <c r="G41" s="27">
        <f t="shared" si="1"/>
        <v>162.44999999999999</v>
      </c>
      <c r="H41" s="29">
        <v>0.93899999999999995</v>
      </c>
      <c r="I41" s="29">
        <v>9.73</v>
      </c>
      <c r="J41" s="22">
        <v>4954</v>
      </c>
      <c r="K41" s="26">
        <f t="shared" si="2"/>
        <v>62.43</v>
      </c>
    </row>
    <row r="42" spans="1:11" ht="13.8">
      <c r="A42" s="5" t="s">
        <v>124</v>
      </c>
      <c r="B42" s="31">
        <v>1</v>
      </c>
      <c r="C42" s="13">
        <v>12043</v>
      </c>
      <c r="D42" s="27">
        <f t="shared" si="0"/>
        <v>12043</v>
      </c>
      <c r="E42" s="29">
        <v>50</v>
      </c>
      <c r="F42" s="15">
        <v>272.58</v>
      </c>
      <c r="G42" s="27">
        <f t="shared" si="1"/>
        <v>272.58</v>
      </c>
      <c r="H42" s="29">
        <v>0.82140000000000002</v>
      </c>
      <c r="I42" s="29">
        <v>8.36</v>
      </c>
      <c r="J42" s="22">
        <v>7056</v>
      </c>
      <c r="K42" s="26">
        <f t="shared" si="2"/>
        <v>58.59</v>
      </c>
    </row>
    <row r="43" spans="1:11" ht="13.8">
      <c r="A43" s="5" t="s">
        <v>125</v>
      </c>
      <c r="B43" s="31">
        <v>1</v>
      </c>
      <c r="C43" s="13">
        <v>11097</v>
      </c>
      <c r="D43" s="27">
        <f t="shared" si="0"/>
        <v>11097</v>
      </c>
      <c r="E43" s="29">
        <v>32</v>
      </c>
      <c r="F43" s="15">
        <v>173.98</v>
      </c>
      <c r="G43" s="27">
        <f t="shared" si="1"/>
        <v>173.98</v>
      </c>
      <c r="H43" s="29">
        <v>0.91080000000000005</v>
      </c>
      <c r="I43" s="29">
        <v>12.56</v>
      </c>
      <c r="J43" s="22">
        <v>5466</v>
      </c>
      <c r="K43" s="26">
        <f t="shared" si="2"/>
        <v>49.26</v>
      </c>
    </row>
    <row r="44" spans="1:11" ht="13.8">
      <c r="A44" s="14" t="s">
        <v>126</v>
      </c>
      <c r="B44" s="31">
        <v>1</v>
      </c>
      <c r="C44" s="13">
        <v>19604</v>
      </c>
      <c r="D44" s="27">
        <f t="shared" si="0"/>
        <v>19604</v>
      </c>
      <c r="E44" s="29">
        <v>41</v>
      </c>
      <c r="F44" s="15">
        <v>210.83</v>
      </c>
      <c r="G44" s="27">
        <f t="shared" si="1"/>
        <v>210.83</v>
      </c>
      <c r="H44" s="29">
        <v>0.9304</v>
      </c>
      <c r="I44" s="29">
        <v>7.26</v>
      </c>
      <c r="J44" s="22">
        <v>11597</v>
      </c>
      <c r="K44" s="26">
        <f t="shared" si="2"/>
        <v>59.16</v>
      </c>
    </row>
    <row r="45" spans="1:11" ht="13.8">
      <c r="A45" s="14" t="s">
        <v>127</v>
      </c>
      <c r="B45" s="31">
        <v>1</v>
      </c>
      <c r="C45" s="13">
        <v>15519</v>
      </c>
      <c r="D45" s="27">
        <f t="shared" si="0"/>
        <v>15519</v>
      </c>
      <c r="E45" s="29">
        <v>88</v>
      </c>
      <c r="F45" s="15">
        <v>597.14</v>
      </c>
      <c r="G45" s="27">
        <f t="shared" si="1"/>
        <v>597.14</v>
      </c>
      <c r="H45" s="29">
        <v>0.70450000000000002</v>
      </c>
      <c r="I45" s="29">
        <v>11.75</v>
      </c>
      <c r="J45" s="22">
        <v>9095</v>
      </c>
      <c r="K45" s="26">
        <f t="shared" si="2"/>
        <v>58.61</v>
      </c>
    </row>
    <row r="46" spans="1:11" ht="13.8">
      <c r="A46" s="14" t="s">
        <v>128</v>
      </c>
      <c r="B46" s="31">
        <v>4</v>
      </c>
      <c r="C46" s="13">
        <v>508442</v>
      </c>
      <c r="D46" s="27">
        <f t="shared" si="0"/>
        <v>127111</v>
      </c>
      <c r="E46" s="29">
        <v>520</v>
      </c>
      <c r="F46" s="15">
        <v>267.58</v>
      </c>
      <c r="G46" s="27">
        <f t="shared" si="1"/>
        <v>66.900000000000006</v>
      </c>
      <c r="H46" s="29">
        <v>0.99050000000000005</v>
      </c>
      <c r="I46" s="29">
        <v>9.7200000000000006</v>
      </c>
      <c r="J46" s="22">
        <v>313713</v>
      </c>
      <c r="K46" s="26">
        <f t="shared" si="2"/>
        <v>61.7</v>
      </c>
    </row>
    <row r="47" spans="1:11" ht="13.8">
      <c r="A47" s="14" t="s">
        <v>129</v>
      </c>
      <c r="B47" s="31">
        <v>1</v>
      </c>
      <c r="C47" s="13">
        <v>11029</v>
      </c>
      <c r="D47" s="27">
        <f t="shared" si="0"/>
        <v>11029</v>
      </c>
      <c r="E47" s="29">
        <v>77</v>
      </c>
      <c r="F47" s="15">
        <v>495.89</v>
      </c>
      <c r="G47" s="27">
        <f t="shared" si="1"/>
        <v>495.89</v>
      </c>
      <c r="H47" s="29">
        <v>0.66559999999999997</v>
      </c>
      <c r="I47" s="29">
        <v>10.01</v>
      </c>
      <c r="J47" s="22">
        <v>7068</v>
      </c>
      <c r="K47" s="26">
        <f t="shared" si="2"/>
        <v>64.09</v>
      </c>
    </row>
    <row r="48" spans="1:11" ht="13.8">
      <c r="A48" s="14" t="s">
        <v>130</v>
      </c>
      <c r="B48" s="31">
        <v>1</v>
      </c>
      <c r="C48" s="13">
        <v>5906</v>
      </c>
      <c r="D48" s="27">
        <f t="shared" si="0"/>
        <v>5906</v>
      </c>
      <c r="E48" s="29">
        <v>40</v>
      </c>
      <c r="F48" s="15">
        <v>391.94</v>
      </c>
      <c r="G48" s="27">
        <f t="shared" si="1"/>
        <v>391.94</v>
      </c>
      <c r="H48" s="29">
        <v>0.71099999999999997</v>
      </c>
      <c r="I48" s="29">
        <v>10.9</v>
      </c>
      <c r="J48" s="22">
        <v>3810</v>
      </c>
      <c r="K48" s="26">
        <f t="shared" si="2"/>
        <v>64.510000000000005</v>
      </c>
    </row>
    <row r="49" spans="1:11" ht="13.8">
      <c r="A49" s="14" t="s">
        <v>131</v>
      </c>
      <c r="B49" s="31">
        <v>1</v>
      </c>
      <c r="C49" s="13">
        <v>60634</v>
      </c>
      <c r="D49" s="27">
        <f t="shared" si="0"/>
        <v>60634</v>
      </c>
      <c r="E49" s="29">
        <v>134</v>
      </c>
      <c r="F49" s="15">
        <v>328.69</v>
      </c>
      <c r="G49" s="27">
        <f t="shared" si="1"/>
        <v>328.69</v>
      </c>
      <c r="H49" s="29">
        <v>0.98980000000000001</v>
      </c>
      <c r="I49" s="29">
        <v>12.13</v>
      </c>
      <c r="J49" s="22">
        <v>31170</v>
      </c>
      <c r="K49" s="26">
        <f t="shared" si="2"/>
        <v>51.41</v>
      </c>
    </row>
    <row r="50" spans="1:11" ht="13.8">
      <c r="A50" s="14" t="s">
        <v>132</v>
      </c>
      <c r="B50" s="31">
        <v>2</v>
      </c>
      <c r="C50" s="13">
        <v>92780</v>
      </c>
      <c r="D50" s="27">
        <f t="shared" si="0"/>
        <v>46390</v>
      </c>
      <c r="E50" s="29">
        <v>118</v>
      </c>
      <c r="F50" s="15">
        <v>200.07</v>
      </c>
      <c r="G50" s="27">
        <f t="shared" si="1"/>
        <v>100.04</v>
      </c>
      <c r="H50" s="29">
        <v>0.97989999999999999</v>
      </c>
      <c r="I50" s="29">
        <v>9.59</v>
      </c>
      <c r="J50" s="22">
        <v>55327</v>
      </c>
      <c r="K50" s="26">
        <f t="shared" si="2"/>
        <v>59.63</v>
      </c>
    </row>
    <row r="51" spans="1:11" ht="13.8">
      <c r="A51" s="14" t="s">
        <v>133</v>
      </c>
      <c r="B51" s="31">
        <v>1</v>
      </c>
      <c r="C51" s="13">
        <v>7211</v>
      </c>
      <c r="D51" s="27">
        <f t="shared" si="0"/>
        <v>7211</v>
      </c>
      <c r="E51" s="29">
        <v>55</v>
      </c>
      <c r="F51" s="15">
        <v>512.59</v>
      </c>
      <c r="G51" s="27">
        <f t="shared" si="1"/>
        <v>512.59</v>
      </c>
      <c r="H51" s="29">
        <v>0.62080000000000002</v>
      </c>
      <c r="I51" s="29">
        <v>10.74</v>
      </c>
      <c r="J51" s="22">
        <v>4155</v>
      </c>
      <c r="K51" s="26">
        <f t="shared" si="2"/>
        <v>57.62</v>
      </c>
    </row>
    <row r="52" spans="1:11" ht="13.8">
      <c r="A52" s="14" t="s">
        <v>134</v>
      </c>
      <c r="B52" s="31">
        <v>0.8</v>
      </c>
      <c r="C52" s="13">
        <v>1887</v>
      </c>
      <c r="D52" s="27">
        <f t="shared" si="0"/>
        <v>2359</v>
      </c>
      <c r="E52" s="29">
        <v>6</v>
      </c>
      <c r="F52" s="15">
        <v>414.89</v>
      </c>
      <c r="G52" s="27">
        <f t="shared" si="1"/>
        <v>518.61</v>
      </c>
      <c r="H52" s="29">
        <v>0.26519999999999999</v>
      </c>
      <c r="I52" s="29">
        <v>8.44</v>
      </c>
      <c r="J52" s="22">
        <v>1140</v>
      </c>
      <c r="K52" s="26">
        <f t="shared" si="2"/>
        <v>60.41</v>
      </c>
    </row>
    <row r="53" spans="1:11" ht="13.8">
      <c r="A53" s="14" t="s">
        <v>135</v>
      </c>
      <c r="B53" s="31">
        <v>0.83333333333333337</v>
      </c>
      <c r="C53" s="13">
        <v>40648</v>
      </c>
      <c r="D53" s="27">
        <f t="shared" si="0"/>
        <v>48778</v>
      </c>
      <c r="E53" s="29">
        <v>77</v>
      </c>
      <c r="F53" s="15">
        <v>477.7</v>
      </c>
      <c r="G53" s="27">
        <f t="shared" si="1"/>
        <v>573.24</v>
      </c>
      <c r="H53" s="29">
        <v>0.97260000000000002</v>
      </c>
      <c r="I53" s="29">
        <v>9.3000000000000007</v>
      </c>
      <c r="J53" s="22">
        <v>23421</v>
      </c>
      <c r="K53" s="26">
        <f t="shared" si="2"/>
        <v>57.62</v>
      </c>
    </row>
    <row r="54" spans="1:11" ht="13.8">
      <c r="A54" s="14" t="s">
        <v>136</v>
      </c>
      <c r="B54" s="31">
        <v>0.88888888888888884</v>
      </c>
      <c r="C54" s="13">
        <v>11599</v>
      </c>
      <c r="D54" s="27">
        <f t="shared" si="0"/>
        <v>13049</v>
      </c>
      <c r="E54" s="29">
        <v>66</v>
      </c>
      <c r="F54" s="15">
        <v>351.06</v>
      </c>
      <c r="G54" s="27">
        <f t="shared" si="1"/>
        <v>394.94</v>
      </c>
      <c r="H54" s="29">
        <v>0.82679999999999998</v>
      </c>
      <c r="I54" s="29">
        <v>9.9</v>
      </c>
      <c r="J54" s="22">
        <v>7348</v>
      </c>
      <c r="K54" s="26">
        <f t="shared" si="2"/>
        <v>63.35</v>
      </c>
    </row>
    <row r="55" spans="1:11" ht="13.8">
      <c r="A55" s="14" t="s">
        <v>137</v>
      </c>
      <c r="B55" s="31">
        <v>1</v>
      </c>
      <c r="C55" s="13">
        <v>13180</v>
      </c>
      <c r="D55" s="27">
        <f t="shared" si="0"/>
        <v>13180</v>
      </c>
      <c r="E55" s="29">
        <v>53</v>
      </c>
      <c r="F55" s="15">
        <v>680.6</v>
      </c>
      <c r="G55" s="27">
        <f t="shared" si="1"/>
        <v>680.6</v>
      </c>
      <c r="H55" s="29">
        <v>0.94820000000000004</v>
      </c>
      <c r="I55" s="29">
        <v>12.38</v>
      </c>
      <c r="J55" s="22">
        <v>7738</v>
      </c>
      <c r="K55" s="26">
        <f t="shared" si="2"/>
        <v>58.71</v>
      </c>
    </row>
    <row r="56" spans="1:11" ht="13.8">
      <c r="A56" s="14" t="s">
        <v>138</v>
      </c>
      <c r="B56" s="31">
        <v>0.8</v>
      </c>
      <c r="C56" s="13">
        <v>5748</v>
      </c>
      <c r="D56" s="27">
        <f t="shared" si="0"/>
        <v>7185</v>
      </c>
      <c r="E56" s="29">
        <v>26</v>
      </c>
      <c r="F56" s="15">
        <v>182.85</v>
      </c>
      <c r="G56" s="27">
        <f t="shared" si="1"/>
        <v>228.56</v>
      </c>
      <c r="H56" s="29">
        <v>0.60809999999999997</v>
      </c>
      <c r="I56" s="29">
        <v>8.11</v>
      </c>
      <c r="J56" s="22">
        <v>3458</v>
      </c>
      <c r="K56" s="26">
        <f t="shared" si="2"/>
        <v>60.16</v>
      </c>
    </row>
    <row r="57" spans="1:11" ht="13.8">
      <c r="A57" s="14" t="s">
        <v>139</v>
      </c>
      <c r="B57" s="31">
        <v>1</v>
      </c>
      <c r="C57" s="13">
        <v>18555</v>
      </c>
      <c r="D57" s="27">
        <f t="shared" si="0"/>
        <v>18555</v>
      </c>
      <c r="E57" s="29">
        <v>58</v>
      </c>
      <c r="F57" s="15">
        <v>386.72</v>
      </c>
      <c r="G57" s="27">
        <f t="shared" si="1"/>
        <v>386.72</v>
      </c>
      <c r="H57" s="29">
        <v>0.90669999999999995</v>
      </c>
      <c r="I57" s="29">
        <v>10.77</v>
      </c>
      <c r="J57" s="22">
        <v>11235</v>
      </c>
      <c r="K57" s="26">
        <f t="shared" si="2"/>
        <v>60.55</v>
      </c>
    </row>
    <row r="58" spans="1:11" ht="13.8">
      <c r="A58" s="14" t="s">
        <v>140</v>
      </c>
      <c r="B58" s="31">
        <v>3</v>
      </c>
      <c r="C58" s="13">
        <v>85282</v>
      </c>
      <c r="D58" s="27">
        <f t="shared" si="0"/>
        <v>28427</v>
      </c>
      <c r="E58" s="29">
        <v>117</v>
      </c>
      <c r="F58" s="15">
        <v>194.34</v>
      </c>
      <c r="G58" s="27">
        <f t="shared" si="1"/>
        <v>64.78</v>
      </c>
      <c r="H58" s="29">
        <v>0.98729999999999996</v>
      </c>
      <c r="I58" s="29">
        <v>9.1</v>
      </c>
      <c r="J58" s="22">
        <v>58064</v>
      </c>
      <c r="K58" s="26">
        <f t="shared" si="2"/>
        <v>68.08</v>
      </c>
    </row>
    <row r="59" spans="1:11" ht="13.8">
      <c r="A59" s="14" t="s">
        <v>141</v>
      </c>
      <c r="B59" s="31">
        <v>1</v>
      </c>
      <c r="C59" s="13">
        <v>55049</v>
      </c>
      <c r="D59" s="27">
        <f t="shared" si="0"/>
        <v>55049</v>
      </c>
      <c r="E59" s="29">
        <v>170</v>
      </c>
      <c r="F59" s="15">
        <v>509.91</v>
      </c>
      <c r="G59" s="27">
        <f t="shared" si="1"/>
        <v>509.91</v>
      </c>
      <c r="H59" s="29">
        <v>0.92859999999999998</v>
      </c>
      <c r="I59" s="29">
        <v>9.6999999999999993</v>
      </c>
      <c r="J59" s="22">
        <v>31434</v>
      </c>
      <c r="K59" s="26">
        <f t="shared" si="2"/>
        <v>57.1</v>
      </c>
    </row>
    <row r="60" spans="1:11" ht="13.8">
      <c r="A60" s="14" t="s">
        <v>142</v>
      </c>
      <c r="B60" s="31">
        <v>1</v>
      </c>
      <c r="C60" s="13">
        <v>149855</v>
      </c>
      <c r="D60" s="27">
        <f t="shared" si="0"/>
        <v>149855</v>
      </c>
      <c r="E60" s="29">
        <v>108</v>
      </c>
      <c r="F60" s="15">
        <v>224.02</v>
      </c>
      <c r="G60" s="27">
        <f t="shared" si="1"/>
        <v>224.02</v>
      </c>
      <c r="H60" s="29">
        <v>0.99750000000000005</v>
      </c>
      <c r="I60" s="29">
        <v>7.11</v>
      </c>
      <c r="J60" s="22">
        <v>93473</v>
      </c>
      <c r="K60" s="26">
        <f t="shared" si="2"/>
        <v>62.38</v>
      </c>
    </row>
    <row r="61" spans="1:11" ht="13.8">
      <c r="A61" s="14" t="s">
        <v>143</v>
      </c>
      <c r="B61" s="31">
        <v>1</v>
      </c>
      <c r="C61" s="13">
        <v>13979</v>
      </c>
      <c r="D61" s="27">
        <f t="shared" si="0"/>
        <v>13979</v>
      </c>
      <c r="E61" s="29">
        <v>70</v>
      </c>
      <c r="F61" s="15">
        <v>261.5</v>
      </c>
      <c r="G61" s="27">
        <f t="shared" si="1"/>
        <v>261.5</v>
      </c>
      <c r="H61" s="29">
        <v>0.7671</v>
      </c>
      <c r="I61" s="29">
        <v>11.51</v>
      </c>
      <c r="J61" s="22">
        <v>8170</v>
      </c>
      <c r="K61" s="26">
        <f t="shared" si="2"/>
        <v>58.44</v>
      </c>
    </row>
    <row r="62" spans="1:11" ht="13.8">
      <c r="A62" s="14" t="s">
        <v>144</v>
      </c>
      <c r="B62" s="31">
        <v>10</v>
      </c>
      <c r="C62" s="13">
        <v>742750</v>
      </c>
      <c r="D62" s="27">
        <f t="shared" si="0"/>
        <v>74275</v>
      </c>
      <c r="E62" s="29">
        <v>755</v>
      </c>
      <c r="F62" s="15">
        <v>526.64</v>
      </c>
      <c r="G62" s="27">
        <f t="shared" si="1"/>
        <v>52.66</v>
      </c>
      <c r="H62" s="29">
        <v>0.97430000000000005</v>
      </c>
      <c r="I62" s="29">
        <v>10.86</v>
      </c>
      <c r="J62" s="22">
        <v>422287</v>
      </c>
      <c r="K62" s="26">
        <f t="shared" si="2"/>
        <v>56.85</v>
      </c>
    </row>
    <row r="63" spans="1:11" ht="13.8">
      <c r="A63" s="14" t="s">
        <v>145</v>
      </c>
      <c r="B63" s="31">
        <v>1</v>
      </c>
      <c r="C63" s="13">
        <v>20519</v>
      </c>
      <c r="D63" s="27">
        <f t="shared" si="0"/>
        <v>20519</v>
      </c>
      <c r="E63" s="29">
        <v>48</v>
      </c>
      <c r="F63" s="15">
        <v>426.54</v>
      </c>
      <c r="G63" s="27">
        <f t="shared" si="1"/>
        <v>426.54</v>
      </c>
      <c r="H63" s="29">
        <v>0.82989999999999997</v>
      </c>
      <c r="I63" s="29">
        <v>10.67</v>
      </c>
      <c r="J63" s="22">
        <v>12517</v>
      </c>
      <c r="K63" s="26">
        <f t="shared" si="2"/>
        <v>61</v>
      </c>
    </row>
    <row r="64" spans="1:11" ht="13.8">
      <c r="A64" s="14" t="s">
        <v>146</v>
      </c>
      <c r="B64" s="31">
        <v>0.75</v>
      </c>
      <c r="C64" s="13">
        <v>1914</v>
      </c>
      <c r="D64" s="27">
        <f t="shared" si="0"/>
        <v>2552</v>
      </c>
      <c r="E64" s="29">
        <v>12</v>
      </c>
      <c r="F64" s="15">
        <v>143.74</v>
      </c>
      <c r="G64" s="27">
        <f t="shared" si="1"/>
        <v>191.65</v>
      </c>
      <c r="H64" s="29">
        <v>0.15</v>
      </c>
      <c r="I64" s="29">
        <v>7.33</v>
      </c>
      <c r="J64" s="22">
        <v>1303</v>
      </c>
      <c r="K64" s="26">
        <f t="shared" si="2"/>
        <v>68.08</v>
      </c>
    </row>
    <row r="65" spans="1:11" ht="13.8">
      <c r="A65" s="14" t="s">
        <v>147</v>
      </c>
      <c r="B65" s="31">
        <v>1</v>
      </c>
      <c r="C65" s="13">
        <v>57029</v>
      </c>
      <c r="D65" s="27">
        <f t="shared" si="0"/>
        <v>57029</v>
      </c>
      <c r="E65" s="29">
        <v>126</v>
      </c>
      <c r="F65" s="15">
        <v>419.75</v>
      </c>
      <c r="G65" s="27">
        <f t="shared" si="1"/>
        <v>419.75</v>
      </c>
      <c r="H65" s="29">
        <v>0.97689999999999999</v>
      </c>
      <c r="I65" s="29">
        <v>10.55</v>
      </c>
      <c r="J65" s="22">
        <v>32605</v>
      </c>
      <c r="K65" s="26">
        <f t="shared" si="2"/>
        <v>57.17</v>
      </c>
    </row>
    <row r="66" spans="1:11" ht="13.8">
      <c r="A66" s="14" t="s">
        <v>148</v>
      </c>
      <c r="B66" s="31">
        <v>1</v>
      </c>
      <c r="C66" s="13">
        <v>32990</v>
      </c>
      <c r="D66" s="27">
        <f t="shared" si="0"/>
        <v>32990</v>
      </c>
      <c r="E66" s="29">
        <v>89</v>
      </c>
      <c r="F66" s="15">
        <v>355.81</v>
      </c>
      <c r="G66" s="27">
        <f t="shared" si="1"/>
        <v>355.81</v>
      </c>
      <c r="H66" s="29">
        <v>0.90459999999999996</v>
      </c>
      <c r="I66" s="29">
        <v>10.49</v>
      </c>
      <c r="J66" s="22">
        <v>17827</v>
      </c>
      <c r="K66" s="26">
        <f t="shared" si="2"/>
        <v>54.04</v>
      </c>
    </row>
    <row r="67" spans="1:11" ht="13.8">
      <c r="A67" s="14" t="s">
        <v>149</v>
      </c>
      <c r="B67" s="31">
        <v>1</v>
      </c>
      <c r="C67" s="13">
        <v>14188</v>
      </c>
      <c r="D67" s="27">
        <f t="shared" si="0"/>
        <v>14188</v>
      </c>
      <c r="E67" s="29">
        <v>59</v>
      </c>
      <c r="F67" s="15">
        <v>454.53</v>
      </c>
      <c r="G67" s="27">
        <f t="shared" si="1"/>
        <v>454.53</v>
      </c>
      <c r="H67" s="29">
        <v>0.88029999999999997</v>
      </c>
      <c r="I67" s="29">
        <v>11.49</v>
      </c>
      <c r="J67" s="22">
        <v>8386</v>
      </c>
      <c r="K67" s="26">
        <f t="shared" si="2"/>
        <v>59.11</v>
      </c>
    </row>
    <row r="68" spans="1:11" ht="13.8">
      <c r="A68" s="14" t="s">
        <v>150</v>
      </c>
      <c r="B68" s="31">
        <v>1</v>
      </c>
      <c r="C68" s="13">
        <v>12849</v>
      </c>
      <c r="D68" s="27">
        <f t="shared" ref="D68:D131" si="3">ROUND(C68/B68,0)</f>
        <v>12849</v>
      </c>
      <c r="E68" s="29">
        <v>40</v>
      </c>
      <c r="F68" s="15">
        <v>387.44</v>
      </c>
      <c r="G68" s="27">
        <f t="shared" ref="G68:G131" si="4">ROUND(F68/B68,2)</f>
        <v>387.44</v>
      </c>
      <c r="H68" s="29">
        <v>0.71530000000000005</v>
      </c>
      <c r="I68" s="29">
        <v>9.2899999999999991</v>
      </c>
      <c r="J68" s="22">
        <v>9016</v>
      </c>
      <c r="K68" s="26">
        <f t="shared" ref="K68:K131" si="5">ROUND(100*J68/C68,2)</f>
        <v>70.17</v>
      </c>
    </row>
    <row r="69" spans="1:11" ht="13.8">
      <c r="A69" s="14" t="s">
        <v>151</v>
      </c>
      <c r="B69" s="31">
        <v>10</v>
      </c>
      <c r="C69" s="13">
        <v>547495</v>
      </c>
      <c r="D69" s="27">
        <f t="shared" si="3"/>
        <v>54750</v>
      </c>
      <c r="E69" s="29">
        <v>548</v>
      </c>
      <c r="F69" s="15">
        <v>430.38</v>
      </c>
      <c r="G69" s="27">
        <f t="shared" si="4"/>
        <v>43.04</v>
      </c>
      <c r="H69" s="29">
        <v>0.99409999999999998</v>
      </c>
      <c r="I69" s="29">
        <v>8.8000000000000007</v>
      </c>
      <c r="J69" s="22">
        <v>313595</v>
      </c>
      <c r="K69" s="26">
        <f t="shared" si="5"/>
        <v>57.28</v>
      </c>
    </row>
    <row r="70" spans="1:11" ht="13.8">
      <c r="A70" s="14" t="s">
        <v>152</v>
      </c>
      <c r="B70" s="31">
        <v>3</v>
      </c>
      <c r="C70" s="13">
        <v>26374</v>
      </c>
      <c r="D70" s="27">
        <f t="shared" si="3"/>
        <v>8791</v>
      </c>
      <c r="E70" s="29">
        <v>85</v>
      </c>
      <c r="F70" s="15">
        <v>276.74</v>
      </c>
      <c r="G70" s="27">
        <f t="shared" si="4"/>
        <v>92.25</v>
      </c>
      <c r="H70" s="29">
        <v>0.93869999999999998</v>
      </c>
      <c r="I70" s="29">
        <v>9.43</v>
      </c>
      <c r="J70" s="22">
        <v>15535</v>
      </c>
      <c r="K70" s="26">
        <f t="shared" si="5"/>
        <v>58.9</v>
      </c>
    </row>
    <row r="71" spans="1:11" ht="13.8">
      <c r="A71" s="14" t="s">
        <v>153</v>
      </c>
      <c r="B71" s="31">
        <v>2</v>
      </c>
      <c r="C71" s="13">
        <v>120749</v>
      </c>
      <c r="D71" s="27">
        <f t="shared" si="3"/>
        <v>60375</v>
      </c>
      <c r="E71" s="29">
        <v>187</v>
      </c>
      <c r="F71" s="15">
        <v>392.78</v>
      </c>
      <c r="G71" s="27">
        <f t="shared" si="4"/>
        <v>196.39</v>
      </c>
      <c r="H71" s="29">
        <v>0.98109999999999997</v>
      </c>
      <c r="I71" s="29">
        <v>8.8000000000000007</v>
      </c>
      <c r="J71" s="22">
        <v>67352</v>
      </c>
      <c r="K71" s="26">
        <f t="shared" si="5"/>
        <v>55.78</v>
      </c>
    </row>
    <row r="72" spans="1:11" ht="13.8">
      <c r="A72" s="14" t="s">
        <v>154</v>
      </c>
      <c r="B72" s="31">
        <v>0.8571428571428571</v>
      </c>
      <c r="C72" s="13">
        <v>5785</v>
      </c>
      <c r="D72" s="27">
        <f t="shared" si="3"/>
        <v>6749</v>
      </c>
      <c r="E72" s="29">
        <v>32</v>
      </c>
      <c r="F72" s="15">
        <v>471.84</v>
      </c>
      <c r="G72" s="27">
        <f t="shared" si="4"/>
        <v>550.48</v>
      </c>
      <c r="H72" s="29">
        <v>0.20899999999999999</v>
      </c>
      <c r="I72" s="29">
        <v>10.210000000000001</v>
      </c>
      <c r="J72" s="22">
        <v>3545</v>
      </c>
      <c r="K72" s="26">
        <f t="shared" si="5"/>
        <v>61.28</v>
      </c>
    </row>
    <row r="73" spans="1:11" ht="13.8">
      <c r="A73" s="14" t="s">
        <v>155</v>
      </c>
      <c r="B73" s="31">
        <v>1</v>
      </c>
      <c r="C73" s="13">
        <v>19099</v>
      </c>
      <c r="D73" s="27">
        <f t="shared" si="3"/>
        <v>19099</v>
      </c>
      <c r="E73" s="29">
        <v>57</v>
      </c>
      <c r="F73" s="15">
        <v>282.17</v>
      </c>
      <c r="G73" s="27">
        <f t="shared" si="4"/>
        <v>282.17</v>
      </c>
      <c r="H73" s="29">
        <v>0.49299999999999999</v>
      </c>
      <c r="I73" s="29">
        <v>9.5500000000000007</v>
      </c>
      <c r="J73" s="22">
        <v>10614</v>
      </c>
      <c r="K73" s="26">
        <f t="shared" si="5"/>
        <v>55.57</v>
      </c>
    </row>
    <row r="74" spans="1:11" ht="13.8">
      <c r="A74" s="14" t="s">
        <v>156</v>
      </c>
      <c r="B74" s="31">
        <v>2</v>
      </c>
      <c r="C74" s="13">
        <v>23815</v>
      </c>
      <c r="D74" s="27">
        <f t="shared" si="3"/>
        <v>11908</v>
      </c>
      <c r="E74" s="29">
        <v>52</v>
      </c>
      <c r="F74" s="15">
        <v>463.87</v>
      </c>
      <c r="G74" s="27">
        <f t="shared" si="4"/>
        <v>231.94</v>
      </c>
      <c r="H74" s="29">
        <v>0.89800000000000002</v>
      </c>
      <c r="I74" s="29">
        <v>9.36</v>
      </c>
      <c r="J74" s="22">
        <v>16007</v>
      </c>
      <c r="K74" s="26">
        <f t="shared" si="5"/>
        <v>67.209999999999994</v>
      </c>
    </row>
    <row r="75" spans="1:11" ht="13.8">
      <c r="A75" s="14" t="s">
        <v>157</v>
      </c>
      <c r="B75" s="31">
        <v>1</v>
      </c>
      <c r="C75" s="13">
        <v>15502</v>
      </c>
      <c r="D75" s="27">
        <f t="shared" si="3"/>
        <v>15502</v>
      </c>
      <c r="E75" s="29">
        <v>57</v>
      </c>
      <c r="F75" s="15">
        <v>232.39</v>
      </c>
      <c r="G75" s="27">
        <f t="shared" si="4"/>
        <v>232.39</v>
      </c>
      <c r="H75" s="29">
        <v>0.85650000000000004</v>
      </c>
      <c r="I75" s="29">
        <v>11.35</v>
      </c>
      <c r="J75" s="22">
        <v>9662</v>
      </c>
      <c r="K75" s="26">
        <f t="shared" si="5"/>
        <v>62.33</v>
      </c>
    </row>
    <row r="76" spans="1:11" ht="13.8">
      <c r="A76" s="14" t="s">
        <v>158</v>
      </c>
      <c r="B76" s="31">
        <v>1</v>
      </c>
      <c r="C76" s="13">
        <v>7172</v>
      </c>
      <c r="D76" s="27">
        <f t="shared" si="3"/>
        <v>7172</v>
      </c>
      <c r="E76" s="29">
        <v>35</v>
      </c>
      <c r="F76" s="15">
        <v>296.02999999999997</v>
      </c>
      <c r="G76" s="27">
        <f t="shared" si="4"/>
        <v>296.02999999999997</v>
      </c>
      <c r="H76" s="29">
        <v>0.61560000000000004</v>
      </c>
      <c r="I76" s="29">
        <v>10</v>
      </c>
      <c r="J76" s="22">
        <v>4062</v>
      </c>
      <c r="K76" s="26">
        <f t="shared" si="5"/>
        <v>56.64</v>
      </c>
    </row>
    <row r="77" spans="1:11" ht="13.8">
      <c r="A77" s="14" t="s">
        <v>159</v>
      </c>
      <c r="B77" s="31">
        <v>10</v>
      </c>
      <c r="C77" s="13">
        <v>160918</v>
      </c>
      <c r="D77" s="27">
        <f t="shared" si="3"/>
        <v>16092</v>
      </c>
      <c r="E77" s="29">
        <v>158</v>
      </c>
      <c r="F77" s="15">
        <v>322.13</v>
      </c>
      <c r="G77" s="27">
        <f t="shared" si="4"/>
        <v>32.21</v>
      </c>
      <c r="H77" s="29">
        <v>0.99670000000000003</v>
      </c>
      <c r="I77" s="29">
        <v>8.25</v>
      </c>
      <c r="J77" s="22">
        <v>98512</v>
      </c>
      <c r="K77" s="26">
        <f t="shared" si="5"/>
        <v>61.22</v>
      </c>
    </row>
    <row r="78" spans="1:11" ht="13.8">
      <c r="A78" s="14" t="s">
        <v>160</v>
      </c>
      <c r="B78" s="31">
        <v>3</v>
      </c>
      <c r="C78" s="13">
        <v>99243</v>
      </c>
      <c r="D78" s="27">
        <f t="shared" si="3"/>
        <v>33081</v>
      </c>
      <c r="E78" s="29">
        <v>143</v>
      </c>
      <c r="F78" s="15">
        <v>375.54</v>
      </c>
      <c r="G78" s="27">
        <f t="shared" si="4"/>
        <v>125.18</v>
      </c>
      <c r="H78" s="29">
        <v>0.98370000000000002</v>
      </c>
      <c r="I78" s="29">
        <v>11.28</v>
      </c>
      <c r="J78" s="22">
        <v>59313</v>
      </c>
      <c r="K78" s="26">
        <f t="shared" si="5"/>
        <v>59.77</v>
      </c>
    </row>
    <row r="79" spans="1:11" ht="13.8">
      <c r="A79" s="14" t="s">
        <v>161</v>
      </c>
      <c r="B79" s="31">
        <v>1</v>
      </c>
      <c r="C79" s="13">
        <v>5683</v>
      </c>
      <c r="D79" s="27">
        <f t="shared" si="3"/>
        <v>5683</v>
      </c>
      <c r="E79" s="29">
        <v>20</v>
      </c>
      <c r="F79" s="15">
        <v>354.34</v>
      </c>
      <c r="G79" s="27">
        <f t="shared" si="4"/>
        <v>354.34</v>
      </c>
      <c r="H79" s="29">
        <v>0.69379999999999997</v>
      </c>
      <c r="I79" s="29">
        <v>10.29</v>
      </c>
      <c r="J79" s="22">
        <v>3554</v>
      </c>
      <c r="K79" s="26">
        <f t="shared" si="5"/>
        <v>62.54</v>
      </c>
    </row>
    <row r="80" spans="1:11" ht="13.8">
      <c r="A80" s="14" t="s">
        <v>162</v>
      </c>
      <c r="B80" s="31">
        <v>3</v>
      </c>
      <c r="C80" s="13">
        <v>46807</v>
      </c>
      <c r="D80" s="27">
        <f t="shared" si="3"/>
        <v>15602</v>
      </c>
      <c r="E80" s="29">
        <v>90</v>
      </c>
      <c r="F80" s="15">
        <v>339.66</v>
      </c>
      <c r="G80" s="27">
        <f t="shared" si="4"/>
        <v>113.22</v>
      </c>
      <c r="H80" s="29">
        <v>0.93520000000000003</v>
      </c>
      <c r="I80" s="29">
        <v>8.81</v>
      </c>
      <c r="J80" s="22">
        <v>26941</v>
      </c>
      <c r="K80" s="26">
        <f t="shared" si="5"/>
        <v>57.56</v>
      </c>
    </row>
    <row r="81" spans="1:11" ht="13.8">
      <c r="A81" s="14" t="s">
        <v>163</v>
      </c>
      <c r="B81" s="31">
        <v>1</v>
      </c>
      <c r="C81" s="13">
        <v>9613</v>
      </c>
      <c r="D81" s="27">
        <f t="shared" si="3"/>
        <v>9613</v>
      </c>
      <c r="E81" s="29">
        <v>28</v>
      </c>
      <c r="F81" s="15">
        <v>368.17</v>
      </c>
      <c r="G81" s="27">
        <f t="shared" si="4"/>
        <v>368.17</v>
      </c>
      <c r="H81" s="29">
        <v>0.66500000000000004</v>
      </c>
      <c r="I81" s="29">
        <v>9.15</v>
      </c>
      <c r="J81" s="22">
        <v>5890</v>
      </c>
      <c r="K81" s="26">
        <f t="shared" si="5"/>
        <v>61.27</v>
      </c>
    </row>
    <row r="82" spans="1:11" ht="13.8">
      <c r="A82" s="14" t="s">
        <v>164</v>
      </c>
      <c r="B82" s="31">
        <v>1</v>
      </c>
      <c r="C82" s="13">
        <v>8048</v>
      </c>
      <c r="D82" s="27">
        <f t="shared" si="3"/>
        <v>8048</v>
      </c>
      <c r="E82" s="29">
        <v>40</v>
      </c>
      <c r="F82" s="15">
        <v>330.74</v>
      </c>
      <c r="G82" s="27">
        <f t="shared" si="4"/>
        <v>330.74</v>
      </c>
      <c r="H82" s="29">
        <v>0.69220000000000004</v>
      </c>
      <c r="I82" s="29">
        <v>10.72</v>
      </c>
      <c r="J82" s="22">
        <v>4828</v>
      </c>
      <c r="K82" s="26">
        <f t="shared" si="5"/>
        <v>59.99</v>
      </c>
    </row>
    <row r="83" spans="1:11" ht="13.8">
      <c r="A83" s="14" t="s">
        <v>165</v>
      </c>
      <c r="B83" s="31">
        <v>1</v>
      </c>
      <c r="C83" s="13">
        <v>10740</v>
      </c>
      <c r="D83" s="27">
        <f t="shared" si="3"/>
        <v>10740</v>
      </c>
      <c r="E83" s="29">
        <v>74</v>
      </c>
      <c r="F83" s="15">
        <v>526.49</v>
      </c>
      <c r="G83" s="27">
        <f t="shared" si="4"/>
        <v>526.49</v>
      </c>
      <c r="H83" s="29">
        <v>0.15</v>
      </c>
      <c r="I83" s="29">
        <v>10.69</v>
      </c>
      <c r="J83" s="22">
        <v>6771</v>
      </c>
      <c r="K83" s="26">
        <f t="shared" si="5"/>
        <v>63.04</v>
      </c>
    </row>
    <row r="84" spans="1:11" ht="13.8">
      <c r="A84" s="14" t="s">
        <v>166</v>
      </c>
      <c r="B84" s="31">
        <v>1</v>
      </c>
      <c r="C84" s="13">
        <v>4864</v>
      </c>
      <c r="D84" s="27">
        <f t="shared" si="3"/>
        <v>4864</v>
      </c>
      <c r="E84" s="29">
        <v>25</v>
      </c>
      <c r="F84" s="15">
        <v>347.28</v>
      </c>
      <c r="G84" s="27">
        <f t="shared" si="4"/>
        <v>347.28</v>
      </c>
      <c r="H84" s="29">
        <v>0.59289999999999998</v>
      </c>
      <c r="I84" s="29">
        <v>10.29</v>
      </c>
      <c r="J84" s="22">
        <v>2876</v>
      </c>
      <c r="K84" s="26">
        <f t="shared" si="5"/>
        <v>59.13</v>
      </c>
    </row>
    <row r="85" spans="1:11" ht="13.8">
      <c r="A85" s="14" t="s">
        <v>167</v>
      </c>
      <c r="B85" s="31">
        <v>1</v>
      </c>
      <c r="C85" s="13">
        <v>5227</v>
      </c>
      <c r="D85" s="27">
        <f t="shared" si="3"/>
        <v>5227</v>
      </c>
      <c r="E85" s="29">
        <v>40</v>
      </c>
      <c r="F85" s="15">
        <v>303.01</v>
      </c>
      <c r="G85" s="27">
        <f t="shared" si="4"/>
        <v>303.01</v>
      </c>
      <c r="H85" s="29">
        <v>0.2873</v>
      </c>
      <c r="I85" s="29">
        <v>9.7799999999999994</v>
      </c>
      <c r="J85" s="22">
        <v>3487</v>
      </c>
      <c r="K85" s="26">
        <f t="shared" si="5"/>
        <v>66.709999999999994</v>
      </c>
    </row>
    <row r="86" spans="1:11" ht="13.8">
      <c r="A86" s="14" t="s">
        <v>168</v>
      </c>
      <c r="B86" s="31">
        <v>0.8571428571428571</v>
      </c>
      <c r="C86" s="13">
        <v>19121</v>
      </c>
      <c r="D86" s="27">
        <f t="shared" si="3"/>
        <v>22308</v>
      </c>
      <c r="E86" s="29">
        <v>38</v>
      </c>
      <c r="F86" s="15">
        <v>393.93</v>
      </c>
      <c r="G86" s="27">
        <f t="shared" si="4"/>
        <v>459.59</v>
      </c>
      <c r="H86" s="29">
        <v>0.90880000000000005</v>
      </c>
      <c r="I86" s="29">
        <v>10.09</v>
      </c>
      <c r="J86" s="22">
        <v>12460</v>
      </c>
      <c r="K86" s="26">
        <f t="shared" si="5"/>
        <v>65.16</v>
      </c>
    </row>
    <row r="87" spans="1:11" ht="13.8">
      <c r="A87" s="14" t="s">
        <v>169</v>
      </c>
      <c r="B87" s="31">
        <v>1</v>
      </c>
      <c r="C87" s="13">
        <v>11503</v>
      </c>
      <c r="D87" s="27">
        <f t="shared" si="3"/>
        <v>11503</v>
      </c>
      <c r="E87" s="29">
        <v>35</v>
      </c>
      <c r="F87" s="15">
        <v>183.5</v>
      </c>
      <c r="G87" s="27">
        <f t="shared" si="4"/>
        <v>183.5</v>
      </c>
      <c r="H87" s="29">
        <v>0.70989999999999998</v>
      </c>
      <c r="I87" s="29">
        <v>11.31</v>
      </c>
      <c r="J87" s="22">
        <v>7357</v>
      </c>
      <c r="K87" s="26">
        <f t="shared" si="5"/>
        <v>63.96</v>
      </c>
    </row>
    <row r="88" spans="1:11" ht="13.8">
      <c r="A88" s="14" t="s">
        <v>170</v>
      </c>
      <c r="B88" s="31">
        <v>0.8</v>
      </c>
      <c r="C88" s="13">
        <v>5218</v>
      </c>
      <c r="D88" s="27">
        <f t="shared" si="3"/>
        <v>6523</v>
      </c>
      <c r="E88" s="29">
        <v>17</v>
      </c>
      <c r="F88" s="15">
        <v>185.26</v>
      </c>
      <c r="G88" s="27">
        <f t="shared" si="4"/>
        <v>231.58</v>
      </c>
      <c r="H88" s="29">
        <v>0.87970000000000004</v>
      </c>
      <c r="I88" s="29">
        <v>8.26</v>
      </c>
      <c r="J88" s="22">
        <v>2687</v>
      </c>
      <c r="K88" s="26">
        <f t="shared" si="5"/>
        <v>51.49</v>
      </c>
    </row>
    <row r="89" spans="1:11" ht="13.8">
      <c r="A89" s="14" t="s">
        <v>171</v>
      </c>
      <c r="B89" s="31">
        <v>5</v>
      </c>
      <c r="C89" s="13">
        <v>30566</v>
      </c>
      <c r="D89" s="27">
        <f t="shared" si="3"/>
        <v>6113</v>
      </c>
      <c r="E89" s="29">
        <v>126</v>
      </c>
      <c r="F89" s="15">
        <v>807.3</v>
      </c>
      <c r="G89" s="27">
        <f t="shared" si="4"/>
        <v>161.46</v>
      </c>
      <c r="H89" s="29">
        <v>0.62519999999999998</v>
      </c>
      <c r="I89" s="29">
        <v>8.09</v>
      </c>
      <c r="J89" s="22">
        <v>18960</v>
      </c>
      <c r="K89" s="26">
        <f t="shared" si="5"/>
        <v>62.03</v>
      </c>
    </row>
    <row r="90" spans="1:11" ht="13.8">
      <c r="A90" s="14" t="s">
        <v>172</v>
      </c>
      <c r="B90" s="31">
        <v>1</v>
      </c>
      <c r="C90" s="13">
        <v>21723</v>
      </c>
      <c r="D90" s="27">
        <f t="shared" si="3"/>
        <v>21723</v>
      </c>
      <c r="E90" s="29">
        <v>26</v>
      </c>
      <c r="F90" s="15">
        <v>355.78</v>
      </c>
      <c r="G90" s="27">
        <f t="shared" si="4"/>
        <v>355.78</v>
      </c>
      <c r="H90" s="29">
        <v>0.93240000000000001</v>
      </c>
      <c r="I90" s="29">
        <v>8.6999999999999993</v>
      </c>
      <c r="J90" s="22">
        <v>13563</v>
      </c>
      <c r="K90" s="26">
        <f t="shared" si="5"/>
        <v>62.44</v>
      </c>
    </row>
    <row r="91" spans="1:11" ht="13.8">
      <c r="A91" s="14" t="s">
        <v>173</v>
      </c>
      <c r="B91" s="31">
        <v>2</v>
      </c>
      <c r="C91" s="13">
        <v>33050</v>
      </c>
      <c r="D91" s="27">
        <f t="shared" si="3"/>
        <v>16525</v>
      </c>
      <c r="E91" s="29">
        <v>72</v>
      </c>
      <c r="F91" s="15">
        <v>489.8</v>
      </c>
      <c r="G91" s="27">
        <f t="shared" si="4"/>
        <v>244.9</v>
      </c>
      <c r="H91" s="29">
        <v>0.97489999999999999</v>
      </c>
      <c r="I91" s="29">
        <v>12.72</v>
      </c>
      <c r="J91" s="22">
        <v>15369</v>
      </c>
      <c r="K91" s="26">
        <f t="shared" si="5"/>
        <v>46.5</v>
      </c>
    </row>
    <row r="92" spans="1:11" ht="13.8">
      <c r="A92" s="14" t="s">
        <v>174</v>
      </c>
      <c r="B92" s="31">
        <v>1</v>
      </c>
      <c r="C92" s="13">
        <v>5916</v>
      </c>
      <c r="D92" s="27">
        <f t="shared" si="3"/>
        <v>5916</v>
      </c>
      <c r="E92" s="29">
        <v>24</v>
      </c>
      <c r="F92" s="15">
        <v>210.38</v>
      </c>
      <c r="G92" s="27">
        <f t="shared" si="4"/>
        <v>210.38</v>
      </c>
      <c r="H92" s="29">
        <v>1</v>
      </c>
      <c r="I92" s="29">
        <v>10.62</v>
      </c>
      <c r="J92" s="22">
        <v>3977</v>
      </c>
      <c r="K92" s="26">
        <f t="shared" si="5"/>
        <v>67.22</v>
      </c>
    </row>
    <row r="93" spans="1:11" ht="13.8">
      <c r="A93" s="14" t="s">
        <v>175</v>
      </c>
      <c r="B93" s="31">
        <v>0.75</v>
      </c>
      <c r="C93" s="13">
        <v>8157</v>
      </c>
      <c r="D93" s="27">
        <f t="shared" si="3"/>
        <v>10876</v>
      </c>
      <c r="E93" s="29">
        <v>12</v>
      </c>
      <c r="F93" s="15">
        <v>400.29</v>
      </c>
      <c r="G93" s="27">
        <f t="shared" si="4"/>
        <v>533.72</v>
      </c>
      <c r="H93" s="29">
        <v>0.92879999999999996</v>
      </c>
      <c r="I93" s="29">
        <v>9.4700000000000006</v>
      </c>
      <c r="J93" s="22">
        <v>3972</v>
      </c>
      <c r="K93" s="26">
        <f t="shared" si="5"/>
        <v>48.69</v>
      </c>
    </row>
    <row r="94" spans="1:11" ht="13.8">
      <c r="A94" s="14" t="s">
        <v>176</v>
      </c>
      <c r="B94" s="31">
        <v>1</v>
      </c>
      <c r="C94" s="13">
        <v>71276</v>
      </c>
      <c r="D94" s="27">
        <f t="shared" si="3"/>
        <v>71276</v>
      </c>
      <c r="E94" s="29">
        <v>166</v>
      </c>
      <c r="F94" s="15">
        <v>496.07</v>
      </c>
      <c r="G94" s="27">
        <f t="shared" si="4"/>
        <v>496.07</v>
      </c>
      <c r="H94" s="29">
        <v>0.92020000000000002</v>
      </c>
      <c r="I94" s="29">
        <v>11.25</v>
      </c>
      <c r="J94" s="22">
        <v>35258</v>
      </c>
      <c r="K94" s="26">
        <f t="shared" si="5"/>
        <v>49.47</v>
      </c>
    </row>
    <row r="95" spans="1:11" ht="13.8">
      <c r="A95" s="14" t="s">
        <v>177</v>
      </c>
      <c r="B95" s="31">
        <v>1</v>
      </c>
      <c r="C95" s="13">
        <v>20409</v>
      </c>
      <c r="D95" s="27">
        <f t="shared" si="3"/>
        <v>20409</v>
      </c>
      <c r="E95" s="29">
        <v>27</v>
      </c>
      <c r="F95" s="15">
        <v>282.93</v>
      </c>
      <c r="G95" s="27">
        <f t="shared" si="4"/>
        <v>282.93</v>
      </c>
      <c r="H95" s="29">
        <v>0.88270000000000004</v>
      </c>
      <c r="I95" s="29">
        <v>9.3800000000000008</v>
      </c>
      <c r="J95" s="22">
        <v>11580</v>
      </c>
      <c r="K95" s="26">
        <f t="shared" si="5"/>
        <v>56.74</v>
      </c>
    </row>
    <row r="96" spans="1:11" ht="13.8">
      <c r="A96" s="14" t="s">
        <v>178</v>
      </c>
      <c r="B96" s="31">
        <v>2</v>
      </c>
      <c r="C96" s="13">
        <v>6707</v>
      </c>
      <c r="D96" s="27">
        <f t="shared" si="3"/>
        <v>3354</v>
      </c>
      <c r="E96" s="29">
        <v>39</v>
      </c>
      <c r="F96" s="15">
        <v>400.64</v>
      </c>
      <c r="G96" s="27">
        <f t="shared" si="4"/>
        <v>200.32</v>
      </c>
      <c r="H96" s="29">
        <v>0.82369999999999999</v>
      </c>
      <c r="I96" s="29">
        <v>11.03</v>
      </c>
      <c r="J96" s="22">
        <v>8750</v>
      </c>
      <c r="K96" s="26">
        <f t="shared" si="5"/>
        <v>130.46</v>
      </c>
    </row>
    <row r="97" spans="1:11" ht="13.8">
      <c r="A97" s="14" t="s">
        <v>179</v>
      </c>
      <c r="B97" s="31">
        <v>1</v>
      </c>
      <c r="C97" s="13">
        <v>19152</v>
      </c>
      <c r="D97" s="27">
        <f t="shared" si="3"/>
        <v>19152</v>
      </c>
      <c r="E97" s="29">
        <v>47</v>
      </c>
      <c r="F97" s="15">
        <v>282.31</v>
      </c>
      <c r="G97" s="27">
        <f t="shared" si="4"/>
        <v>282.31</v>
      </c>
      <c r="H97" s="29">
        <v>0.97570000000000001</v>
      </c>
      <c r="I97" s="29">
        <v>9.6199999999999992</v>
      </c>
      <c r="J97" s="22">
        <v>5418</v>
      </c>
      <c r="K97" s="26">
        <f t="shared" si="5"/>
        <v>28.29</v>
      </c>
    </row>
    <row r="98" spans="1:11" ht="13.8">
      <c r="A98" s="14" t="s">
        <v>180</v>
      </c>
      <c r="B98" s="31">
        <v>1</v>
      </c>
      <c r="C98" s="13">
        <v>4629</v>
      </c>
      <c r="D98" s="27">
        <f t="shared" si="3"/>
        <v>4629</v>
      </c>
      <c r="E98" s="29">
        <v>23</v>
      </c>
      <c r="F98" s="15">
        <v>366</v>
      </c>
      <c r="G98" s="27">
        <f t="shared" si="4"/>
        <v>366</v>
      </c>
      <c r="H98" s="29">
        <v>0.82440000000000002</v>
      </c>
      <c r="I98" s="29">
        <v>9.6300000000000008</v>
      </c>
      <c r="J98" s="22">
        <v>4231</v>
      </c>
      <c r="K98" s="26">
        <f t="shared" si="5"/>
        <v>91.4</v>
      </c>
    </row>
    <row r="99" spans="1:11" ht="13.8">
      <c r="A99" s="14" t="s">
        <v>181</v>
      </c>
      <c r="B99" s="31">
        <v>0.83333333333333337</v>
      </c>
      <c r="C99" s="13">
        <v>14385</v>
      </c>
      <c r="D99" s="27">
        <f t="shared" si="3"/>
        <v>17262</v>
      </c>
      <c r="E99" s="29">
        <v>44</v>
      </c>
      <c r="F99" s="15">
        <v>257.45999999999998</v>
      </c>
      <c r="G99" s="27">
        <f t="shared" si="4"/>
        <v>308.95</v>
      </c>
      <c r="H99" s="29">
        <v>0.90439999999999998</v>
      </c>
      <c r="I99" s="29">
        <v>9.7200000000000006</v>
      </c>
      <c r="J99" s="22">
        <v>11719</v>
      </c>
      <c r="K99" s="26">
        <f t="shared" si="5"/>
        <v>81.47</v>
      </c>
    </row>
    <row r="100" spans="1:11" ht="13.8">
      <c r="A100" s="14" t="s">
        <v>182</v>
      </c>
      <c r="B100" s="31">
        <v>1</v>
      </c>
      <c r="C100" s="13">
        <v>9104</v>
      </c>
      <c r="D100" s="27">
        <f t="shared" si="3"/>
        <v>9104</v>
      </c>
      <c r="E100" s="29">
        <v>23</v>
      </c>
      <c r="F100" s="15">
        <v>424.3</v>
      </c>
      <c r="G100" s="27">
        <f t="shared" si="4"/>
        <v>424.3</v>
      </c>
      <c r="H100" s="29">
        <v>0.76959999999999995</v>
      </c>
      <c r="I100" s="29">
        <v>11.23</v>
      </c>
      <c r="J100" s="22">
        <v>2934</v>
      </c>
      <c r="K100" s="26">
        <f t="shared" si="5"/>
        <v>32.229999999999997</v>
      </c>
    </row>
    <row r="101" spans="1:11" ht="13.8">
      <c r="A101" s="14" t="s">
        <v>183</v>
      </c>
      <c r="B101" s="31">
        <v>1</v>
      </c>
      <c r="C101" s="13">
        <v>14375</v>
      </c>
      <c r="D101" s="27">
        <f t="shared" si="3"/>
        <v>14375</v>
      </c>
      <c r="E101" s="29">
        <v>60</v>
      </c>
      <c r="F101" s="15">
        <v>501.22</v>
      </c>
      <c r="G101" s="27">
        <f t="shared" si="4"/>
        <v>501.22</v>
      </c>
      <c r="H101" s="29">
        <v>0.53490000000000004</v>
      </c>
      <c r="I101" s="29">
        <v>11</v>
      </c>
      <c r="J101" s="22">
        <v>8670</v>
      </c>
      <c r="K101" s="26">
        <f t="shared" si="5"/>
        <v>60.31</v>
      </c>
    </row>
    <row r="102" spans="1:11" ht="13.8">
      <c r="A102" s="14" t="s">
        <v>184</v>
      </c>
      <c r="B102" s="31">
        <v>1</v>
      </c>
      <c r="C102" s="13">
        <v>3814</v>
      </c>
      <c r="D102" s="27">
        <f t="shared" si="3"/>
        <v>3814</v>
      </c>
      <c r="E102" s="29">
        <v>19</v>
      </c>
      <c r="F102" s="15">
        <v>282.42</v>
      </c>
      <c r="G102" s="27">
        <f t="shared" si="4"/>
        <v>282.42</v>
      </c>
      <c r="H102" s="29">
        <v>0.17530000000000001</v>
      </c>
      <c r="I102" s="29">
        <v>9.27</v>
      </c>
      <c r="J102" s="22">
        <v>2319</v>
      </c>
      <c r="K102" s="26">
        <f t="shared" si="5"/>
        <v>60.8</v>
      </c>
    </row>
    <row r="103" spans="1:11" ht="13.8">
      <c r="A103" s="14" t="s">
        <v>185</v>
      </c>
      <c r="B103" s="31">
        <v>0.8571428571428571</v>
      </c>
      <c r="C103" s="13">
        <v>13047</v>
      </c>
      <c r="D103" s="27">
        <f t="shared" si="3"/>
        <v>15222</v>
      </c>
      <c r="E103" s="29">
        <v>53</v>
      </c>
      <c r="F103" s="15">
        <v>512.09</v>
      </c>
      <c r="G103" s="27">
        <f t="shared" si="4"/>
        <v>597.44000000000005</v>
      </c>
      <c r="H103" s="29">
        <v>0.65480000000000005</v>
      </c>
      <c r="I103" s="29">
        <v>10.62</v>
      </c>
      <c r="J103" s="22">
        <v>7452</v>
      </c>
      <c r="K103" s="26">
        <f t="shared" si="5"/>
        <v>57.12</v>
      </c>
    </row>
    <row r="104" spans="1:11" ht="13.8">
      <c r="A104" s="14" t="s">
        <v>186</v>
      </c>
      <c r="B104" s="31">
        <v>1</v>
      </c>
      <c r="C104" s="13">
        <v>19620</v>
      </c>
      <c r="D104" s="27">
        <f t="shared" si="3"/>
        <v>19620</v>
      </c>
      <c r="E104" s="29">
        <v>53</v>
      </c>
      <c r="F104" s="15">
        <v>395.66</v>
      </c>
      <c r="G104" s="27">
        <f t="shared" si="4"/>
        <v>395.66</v>
      </c>
      <c r="H104" s="29">
        <v>0.62970000000000004</v>
      </c>
      <c r="I104" s="29">
        <v>9.33</v>
      </c>
      <c r="J104" s="22">
        <v>12979</v>
      </c>
      <c r="K104" s="26">
        <f t="shared" si="5"/>
        <v>66.150000000000006</v>
      </c>
    </row>
    <row r="105" spans="1:11" ht="13.8">
      <c r="A105" s="14" t="s">
        <v>187</v>
      </c>
      <c r="B105" s="31">
        <v>5</v>
      </c>
      <c r="C105" s="13">
        <v>5330</v>
      </c>
      <c r="D105" s="27">
        <f t="shared" si="3"/>
        <v>1066</v>
      </c>
      <c r="E105" s="29">
        <v>26</v>
      </c>
      <c r="F105" s="15">
        <v>239.52</v>
      </c>
      <c r="G105" s="27">
        <f t="shared" si="4"/>
        <v>47.9</v>
      </c>
      <c r="H105" s="29">
        <v>0.4859</v>
      </c>
      <c r="I105" s="29">
        <v>10.98</v>
      </c>
      <c r="J105" s="22">
        <v>3531</v>
      </c>
      <c r="K105" s="26">
        <f t="shared" si="5"/>
        <v>66.25</v>
      </c>
    </row>
    <row r="106" spans="1:11" ht="13.8">
      <c r="A106" s="14" t="s">
        <v>188</v>
      </c>
      <c r="B106" s="31">
        <v>0.83333333333333337</v>
      </c>
      <c r="C106" s="13">
        <v>13823</v>
      </c>
      <c r="D106" s="27">
        <f t="shared" si="3"/>
        <v>16588</v>
      </c>
      <c r="E106" s="29">
        <v>37</v>
      </c>
      <c r="F106" s="15">
        <v>347.35</v>
      </c>
      <c r="G106" s="27">
        <f t="shared" si="4"/>
        <v>416.82</v>
      </c>
      <c r="H106" s="29">
        <v>0.50449999999999995</v>
      </c>
      <c r="I106" s="29">
        <v>8.5299999999999994</v>
      </c>
      <c r="J106" s="22">
        <v>9573</v>
      </c>
      <c r="K106" s="26">
        <f t="shared" si="5"/>
        <v>69.25</v>
      </c>
    </row>
    <row r="107" spans="1:11" ht="13.8">
      <c r="A107" s="14" t="s">
        <v>189</v>
      </c>
      <c r="B107" s="31">
        <v>1</v>
      </c>
      <c r="C107" s="13">
        <v>20493</v>
      </c>
      <c r="D107" s="27">
        <f t="shared" si="3"/>
        <v>20493</v>
      </c>
      <c r="E107" s="29">
        <v>43</v>
      </c>
      <c r="F107" s="15">
        <v>344.47</v>
      </c>
      <c r="G107" s="27">
        <f t="shared" si="4"/>
        <v>344.47</v>
      </c>
      <c r="H107" s="29">
        <v>0.98939999999999995</v>
      </c>
      <c r="I107" s="29">
        <v>8.56</v>
      </c>
      <c r="J107" s="22">
        <v>11120</v>
      </c>
      <c r="K107" s="26">
        <f t="shared" si="5"/>
        <v>54.26</v>
      </c>
    </row>
    <row r="108" spans="1:11" ht="13.8">
      <c r="A108" s="14" t="s">
        <v>190</v>
      </c>
      <c r="B108" s="31">
        <v>0.66666666666666663</v>
      </c>
      <c r="C108" s="13">
        <v>120151</v>
      </c>
      <c r="D108" s="27">
        <f t="shared" si="3"/>
        <v>180227</v>
      </c>
      <c r="E108" s="29">
        <v>259</v>
      </c>
      <c r="F108" s="15">
        <v>216.39</v>
      </c>
      <c r="G108" s="27">
        <f t="shared" si="4"/>
        <v>324.58999999999997</v>
      </c>
      <c r="H108" s="29">
        <v>0.99229999999999996</v>
      </c>
      <c r="I108" s="29">
        <v>12.54</v>
      </c>
      <c r="J108" s="22">
        <v>63247</v>
      </c>
      <c r="K108" s="26">
        <f t="shared" si="5"/>
        <v>52.64</v>
      </c>
    </row>
    <row r="109" spans="1:11" ht="13.8">
      <c r="A109" s="14" t="s">
        <v>191</v>
      </c>
      <c r="B109" s="31">
        <v>1</v>
      </c>
      <c r="C109" s="13">
        <v>73625</v>
      </c>
      <c r="D109" s="27">
        <f t="shared" si="3"/>
        <v>73625</v>
      </c>
      <c r="E109" s="29">
        <v>104</v>
      </c>
      <c r="F109" s="15">
        <v>272.16000000000003</v>
      </c>
      <c r="G109" s="27">
        <f t="shared" si="4"/>
        <v>272.16000000000003</v>
      </c>
      <c r="H109" s="29">
        <v>0.97319999999999995</v>
      </c>
      <c r="I109" s="29">
        <v>9.27</v>
      </c>
      <c r="J109" s="22">
        <v>43202</v>
      </c>
      <c r="K109" s="26">
        <f t="shared" si="5"/>
        <v>58.68</v>
      </c>
    </row>
    <row r="110" spans="1:11" ht="13.8">
      <c r="A110" s="14" t="s">
        <v>192</v>
      </c>
      <c r="B110" s="31">
        <v>1</v>
      </c>
      <c r="C110" s="13">
        <v>28373</v>
      </c>
      <c r="D110" s="27">
        <f t="shared" si="3"/>
        <v>28373</v>
      </c>
      <c r="E110" s="29">
        <v>44</v>
      </c>
      <c r="F110" s="15">
        <v>184.29</v>
      </c>
      <c r="G110" s="27">
        <f t="shared" si="4"/>
        <v>184.29</v>
      </c>
      <c r="H110" s="29">
        <v>0.92579999999999996</v>
      </c>
      <c r="I110" s="29">
        <v>7.59</v>
      </c>
      <c r="J110" s="22">
        <v>20732</v>
      </c>
      <c r="K110" s="26">
        <f t="shared" si="5"/>
        <v>73.069999999999993</v>
      </c>
    </row>
    <row r="111" spans="1:11" ht="13.8">
      <c r="A111" s="14" t="s">
        <v>193</v>
      </c>
      <c r="B111" s="31">
        <v>0.8571428571428571</v>
      </c>
      <c r="C111" s="13">
        <v>10017</v>
      </c>
      <c r="D111" s="27">
        <f t="shared" si="3"/>
        <v>11687</v>
      </c>
      <c r="E111" s="29">
        <v>29</v>
      </c>
      <c r="F111" s="15">
        <v>439.01</v>
      </c>
      <c r="G111" s="27">
        <f t="shared" si="4"/>
        <v>512.17999999999995</v>
      </c>
      <c r="H111" s="29">
        <v>0.80779999999999996</v>
      </c>
      <c r="I111" s="29">
        <v>9.3000000000000007</v>
      </c>
      <c r="J111" s="22">
        <v>6502</v>
      </c>
      <c r="K111" s="26">
        <f t="shared" si="5"/>
        <v>64.91</v>
      </c>
    </row>
    <row r="112" spans="1:11" ht="13.8">
      <c r="A112" s="14" t="s">
        <v>194</v>
      </c>
      <c r="B112" s="31">
        <v>4</v>
      </c>
      <c r="C112" s="13">
        <v>106741</v>
      </c>
      <c r="D112" s="27">
        <f t="shared" si="3"/>
        <v>26685</v>
      </c>
      <c r="E112" s="29">
        <v>88</v>
      </c>
      <c r="F112" s="15">
        <v>312.22000000000003</v>
      </c>
      <c r="G112" s="27">
        <f t="shared" si="4"/>
        <v>78.06</v>
      </c>
      <c r="H112" s="29">
        <v>0.99419999999999997</v>
      </c>
      <c r="I112" s="29">
        <v>7.82</v>
      </c>
      <c r="J112" s="22">
        <v>61314</v>
      </c>
      <c r="K112" s="26">
        <f t="shared" si="5"/>
        <v>57.44</v>
      </c>
    </row>
    <row r="113" spans="1:11" ht="13.8">
      <c r="A113" s="14" t="s">
        <v>195</v>
      </c>
      <c r="B113" s="31">
        <v>7</v>
      </c>
      <c r="C113" s="13">
        <v>17492</v>
      </c>
      <c r="D113" s="27">
        <f t="shared" si="3"/>
        <v>2499</v>
      </c>
      <c r="E113" s="29">
        <v>47</v>
      </c>
      <c r="F113" s="15">
        <v>150.27000000000001</v>
      </c>
      <c r="G113" s="27">
        <f t="shared" si="4"/>
        <v>21.47</v>
      </c>
      <c r="H113" s="29">
        <v>0.85670000000000002</v>
      </c>
      <c r="I113" s="29">
        <v>10.51</v>
      </c>
      <c r="J113" s="22">
        <v>10328</v>
      </c>
      <c r="K113" s="26">
        <f t="shared" si="5"/>
        <v>59.04</v>
      </c>
    </row>
    <row r="114" spans="1:11" ht="13.8">
      <c r="A114" s="14" t="s">
        <v>196</v>
      </c>
      <c r="B114" s="31">
        <v>1</v>
      </c>
      <c r="C114" s="13">
        <v>21864</v>
      </c>
      <c r="D114" s="27">
        <f t="shared" si="3"/>
        <v>21864</v>
      </c>
      <c r="E114" s="29">
        <v>33</v>
      </c>
      <c r="F114" s="15">
        <v>232.06</v>
      </c>
      <c r="G114" s="27">
        <f t="shared" si="4"/>
        <v>232.06</v>
      </c>
      <c r="H114" s="29">
        <v>0.91830000000000001</v>
      </c>
      <c r="I114" s="29">
        <v>8.84</v>
      </c>
      <c r="J114" s="22">
        <v>13383</v>
      </c>
      <c r="K114" s="26">
        <f t="shared" si="5"/>
        <v>61.21</v>
      </c>
    </row>
    <row r="115" spans="1:11" ht="13.8">
      <c r="A115" s="14" t="s">
        <v>197</v>
      </c>
      <c r="B115" s="31">
        <v>1</v>
      </c>
      <c r="C115" s="13">
        <v>11400</v>
      </c>
      <c r="D115" s="27">
        <f t="shared" si="3"/>
        <v>11400</v>
      </c>
      <c r="E115" s="29">
        <v>41</v>
      </c>
      <c r="F115" s="15">
        <v>316.49</v>
      </c>
      <c r="G115" s="27">
        <f t="shared" si="4"/>
        <v>316.49</v>
      </c>
      <c r="H115" s="29">
        <v>0.76300000000000001</v>
      </c>
      <c r="I115" s="29">
        <v>10.46</v>
      </c>
      <c r="J115" s="22">
        <v>6894</v>
      </c>
      <c r="K115" s="26">
        <f t="shared" si="5"/>
        <v>60.47</v>
      </c>
    </row>
    <row r="116" spans="1:11" ht="13.8">
      <c r="A116" s="14" t="s">
        <v>198</v>
      </c>
      <c r="B116" s="31">
        <v>2</v>
      </c>
      <c r="C116" s="13">
        <v>12821</v>
      </c>
      <c r="D116" s="27">
        <f t="shared" si="3"/>
        <v>6411</v>
      </c>
      <c r="E116" s="29">
        <v>37</v>
      </c>
      <c r="F116" s="15">
        <v>216.09</v>
      </c>
      <c r="G116" s="27">
        <f t="shared" si="4"/>
        <v>108.05</v>
      </c>
      <c r="H116" s="29">
        <v>0.32819999999999999</v>
      </c>
      <c r="I116" s="29">
        <v>9.06</v>
      </c>
      <c r="J116" s="22">
        <v>8551</v>
      </c>
      <c r="K116" s="26">
        <f t="shared" si="5"/>
        <v>66.7</v>
      </c>
    </row>
    <row r="117" spans="1:11" ht="13.8">
      <c r="A117" s="14" t="s">
        <v>199</v>
      </c>
      <c r="B117" s="31">
        <v>2</v>
      </c>
      <c r="C117" s="13">
        <v>22044</v>
      </c>
      <c r="D117" s="27">
        <f t="shared" si="3"/>
        <v>11022</v>
      </c>
      <c r="E117" s="29">
        <v>78</v>
      </c>
      <c r="F117" s="15">
        <v>310.33</v>
      </c>
      <c r="G117" s="27">
        <f t="shared" si="4"/>
        <v>155.16999999999999</v>
      </c>
      <c r="H117" s="29">
        <v>0.94640000000000002</v>
      </c>
      <c r="I117" s="29">
        <v>11.89</v>
      </c>
      <c r="J117" s="22">
        <v>12891</v>
      </c>
      <c r="K117" s="26">
        <f t="shared" si="5"/>
        <v>58.48</v>
      </c>
    </row>
    <row r="118" spans="1:11" ht="13.8">
      <c r="A118" s="14" t="s">
        <v>200</v>
      </c>
      <c r="B118" s="31">
        <v>1</v>
      </c>
      <c r="C118" s="13">
        <v>5519</v>
      </c>
      <c r="D118" s="27">
        <f t="shared" si="3"/>
        <v>5519</v>
      </c>
      <c r="E118" s="29">
        <v>21</v>
      </c>
      <c r="F118" s="15">
        <v>249.03</v>
      </c>
      <c r="G118" s="27">
        <f t="shared" si="4"/>
        <v>249.03</v>
      </c>
      <c r="H118" s="29">
        <v>0.73460000000000003</v>
      </c>
      <c r="I118" s="29">
        <v>9.26</v>
      </c>
      <c r="J118" s="22">
        <v>3633</v>
      </c>
      <c r="K118" s="26">
        <f t="shared" si="5"/>
        <v>65.83</v>
      </c>
    </row>
    <row r="119" spans="1:11" ht="13.8">
      <c r="A119" s="14" t="s">
        <v>201</v>
      </c>
      <c r="B119" s="31">
        <v>0.83333333333333337</v>
      </c>
      <c r="C119" s="13">
        <v>14324</v>
      </c>
      <c r="D119" s="27">
        <f t="shared" si="3"/>
        <v>17189</v>
      </c>
      <c r="E119" s="29">
        <v>41</v>
      </c>
      <c r="F119" s="15">
        <v>344.64</v>
      </c>
      <c r="G119" s="27">
        <f t="shared" si="4"/>
        <v>413.57</v>
      </c>
      <c r="H119" s="29">
        <v>0.88880000000000003</v>
      </c>
      <c r="I119" s="29">
        <v>8.77</v>
      </c>
      <c r="J119" s="22">
        <v>9334</v>
      </c>
      <c r="K119" s="26">
        <f t="shared" si="5"/>
        <v>65.16</v>
      </c>
    </row>
    <row r="120" spans="1:11" ht="13.8">
      <c r="A120" s="14" t="s">
        <v>202</v>
      </c>
      <c r="B120" s="31">
        <v>0.75</v>
      </c>
      <c r="C120" s="13">
        <v>1518</v>
      </c>
      <c r="D120" s="27">
        <f t="shared" si="3"/>
        <v>2024</v>
      </c>
      <c r="E120" s="29">
        <v>11</v>
      </c>
      <c r="F120" s="15">
        <v>151.24</v>
      </c>
      <c r="G120" s="27">
        <f t="shared" si="4"/>
        <v>201.65</v>
      </c>
      <c r="H120" s="29">
        <v>0.65900000000000003</v>
      </c>
      <c r="I120" s="29">
        <v>8.43</v>
      </c>
      <c r="J120" s="22">
        <v>936</v>
      </c>
      <c r="K120" s="26">
        <f t="shared" si="5"/>
        <v>61.66</v>
      </c>
    </row>
    <row r="121" spans="1:11" ht="13.8">
      <c r="A121" s="14" t="s">
        <v>203</v>
      </c>
      <c r="B121" s="31">
        <v>1</v>
      </c>
      <c r="C121" s="13">
        <v>12101</v>
      </c>
      <c r="D121" s="27">
        <f t="shared" si="3"/>
        <v>12101</v>
      </c>
      <c r="E121" s="29">
        <v>49</v>
      </c>
      <c r="F121" s="15">
        <v>369.99</v>
      </c>
      <c r="G121" s="27">
        <f t="shared" si="4"/>
        <v>369.99</v>
      </c>
      <c r="H121" s="29">
        <v>0.93700000000000006</v>
      </c>
      <c r="I121" s="29">
        <v>10.17</v>
      </c>
      <c r="J121" s="22">
        <v>7605</v>
      </c>
      <c r="K121" s="26">
        <f t="shared" si="5"/>
        <v>62.85</v>
      </c>
    </row>
    <row r="122" spans="1:11" ht="13.8">
      <c r="A122" s="14" t="s">
        <v>204</v>
      </c>
      <c r="B122" s="31">
        <v>0.83333333333333337</v>
      </c>
      <c r="C122" s="13">
        <v>4252</v>
      </c>
      <c r="D122" s="27">
        <f t="shared" si="3"/>
        <v>5102</v>
      </c>
      <c r="E122" s="29">
        <v>31</v>
      </c>
      <c r="F122" s="15">
        <v>428.24</v>
      </c>
      <c r="G122" s="27">
        <f t="shared" si="4"/>
        <v>513.89</v>
      </c>
      <c r="H122" s="29">
        <v>0.84799999999999998</v>
      </c>
      <c r="I122" s="29">
        <v>8.11</v>
      </c>
      <c r="J122" s="22">
        <v>2806</v>
      </c>
      <c r="K122" s="26">
        <f t="shared" si="5"/>
        <v>65.989999999999995</v>
      </c>
    </row>
    <row r="123" spans="1:11" ht="13.8">
      <c r="A123" s="14" t="s">
        <v>205</v>
      </c>
      <c r="B123" s="31">
        <v>1</v>
      </c>
      <c r="C123" s="13">
        <v>130509</v>
      </c>
      <c r="D123" s="27">
        <f t="shared" si="3"/>
        <v>130509</v>
      </c>
      <c r="E123" s="29">
        <v>248</v>
      </c>
      <c r="F123" s="15">
        <v>324.33</v>
      </c>
      <c r="G123" s="27">
        <f t="shared" si="4"/>
        <v>324.33</v>
      </c>
      <c r="H123" s="29">
        <v>0.94869999999999999</v>
      </c>
      <c r="I123" s="29">
        <v>13.67</v>
      </c>
      <c r="J123" s="22">
        <v>70204</v>
      </c>
      <c r="K123" s="26">
        <f t="shared" si="5"/>
        <v>53.79</v>
      </c>
    </row>
    <row r="124" spans="1:11" ht="13.8">
      <c r="A124" s="14" t="s">
        <v>206</v>
      </c>
      <c r="B124" s="31">
        <v>1</v>
      </c>
      <c r="C124" s="13">
        <v>60821</v>
      </c>
      <c r="D124" s="27">
        <f t="shared" si="3"/>
        <v>60821</v>
      </c>
      <c r="E124" s="29">
        <v>98</v>
      </c>
      <c r="F124" s="15">
        <v>129.79</v>
      </c>
      <c r="G124" s="27">
        <f t="shared" si="4"/>
        <v>129.79</v>
      </c>
      <c r="H124" s="29">
        <v>0.99309999999999998</v>
      </c>
      <c r="I124" s="29">
        <v>10.16</v>
      </c>
      <c r="J124" s="22">
        <v>36689</v>
      </c>
      <c r="K124" s="26">
        <f t="shared" si="5"/>
        <v>60.32</v>
      </c>
    </row>
    <row r="125" spans="1:11" ht="13.8">
      <c r="A125" s="14" t="s">
        <v>207</v>
      </c>
      <c r="B125" s="31">
        <v>1</v>
      </c>
      <c r="C125" s="13">
        <v>2718</v>
      </c>
      <c r="D125" s="27">
        <f t="shared" si="3"/>
        <v>2718</v>
      </c>
      <c r="E125" s="29">
        <v>11</v>
      </c>
      <c r="F125" s="15">
        <v>166.91</v>
      </c>
      <c r="G125" s="27">
        <f t="shared" si="4"/>
        <v>166.91</v>
      </c>
      <c r="H125" s="29">
        <v>0.83530000000000004</v>
      </c>
      <c r="I125" s="29">
        <v>8.93</v>
      </c>
      <c r="J125" s="22">
        <v>1935</v>
      </c>
      <c r="K125" s="26">
        <f t="shared" si="5"/>
        <v>71.19</v>
      </c>
    </row>
    <row r="126" spans="1:11" ht="13.8">
      <c r="A126" s="14" t="s">
        <v>208</v>
      </c>
      <c r="B126" s="31">
        <v>1</v>
      </c>
      <c r="C126" s="13">
        <v>9100</v>
      </c>
      <c r="D126" s="27">
        <f t="shared" si="3"/>
        <v>9100</v>
      </c>
      <c r="E126" s="29">
        <v>65</v>
      </c>
      <c r="F126" s="15">
        <v>645.1</v>
      </c>
      <c r="G126" s="27">
        <f t="shared" si="4"/>
        <v>645.1</v>
      </c>
      <c r="H126" s="29">
        <v>0.99429999999999996</v>
      </c>
      <c r="I126" s="29">
        <v>10.73</v>
      </c>
      <c r="J126" s="22">
        <v>5439</v>
      </c>
      <c r="K126" s="26">
        <f t="shared" si="5"/>
        <v>59.77</v>
      </c>
    </row>
    <row r="127" spans="1:11" ht="13.8">
      <c r="A127" s="14" t="s">
        <v>209</v>
      </c>
      <c r="B127" s="31">
        <v>1</v>
      </c>
      <c r="C127" s="13">
        <v>5405</v>
      </c>
      <c r="D127" s="27">
        <f t="shared" si="3"/>
        <v>5405</v>
      </c>
      <c r="E127" s="29">
        <v>32</v>
      </c>
      <c r="F127" s="15">
        <v>235.23</v>
      </c>
      <c r="G127" s="27">
        <f t="shared" si="4"/>
        <v>235.23</v>
      </c>
      <c r="H127" s="29">
        <v>0.88759999999999994</v>
      </c>
      <c r="I127" s="29">
        <v>10.51</v>
      </c>
      <c r="J127" s="22">
        <v>3233</v>
      </c>
      <c r="K127" s="26">
        <f t="shared" si="5"/>
        <v>59.81</v>
      </c>
    </row>
    <row r="128" spans="1:11" ht="13.8">
      <c r="A128" s="14" t="s">
        <v>210</v>
      </c>
      <c r="B128" s="31">
        <v>1</v>
      </c>
      <c r="C128" s="13">
        <v>43476</v>
      </c>
      <c r="D128" s="27">
        <f t="shared" si="3"/>
        <v>43476</v>
      </c>
      <c r="E128" s="29">
        <v>112</v>
      </c>
      <c r="F128" s="15">
        <v>196.47</v>
      </c>
      <c r="G128" s="27">
        <f t="shared" si="4"/>
        <v>196.47</v>
      </c>
      <c r="H128" s="29">
        <v>0.96260000000000001</v>
      </c>
      <c r="I128" s="29">
        <v>10.23</v>
      </c>
      <c r="J128" s="22">
        <v>24444</v>
      </c>
      <c r="K128" s="26">
        <f t="shared" si="5"/>
        <v>56.22</v>
      </c>
    </row>
    <row r="129" spans="1:11" ht="13.8">
      <c r="A129" s="14" t="s">
        <v>211</v>
      </c>
      <c r="B129" s="31">
        <v>2</v>
      </c>
      <c r="C129" s="13">
        <v>16972</v>
      </c>
      <c r="D129" s="27">
        <f t="shared" si="3"/>
        <v>8486</v>
      </c>
      <c r="E129" s="29">
        <v>54</v>
      </c>
      <c r="F129" s="15">
        <v>179.13</v>
      </c>
      <c r="G129" s="27">
        <f t="shared" si="4"/>
        <v>89.57</v>
      </c>
      <c r="H129" s="29">
        <v>0.96540000000000004</v>
      </c>
      <c r="I129" s="29">
        <v>12.88</v>
      </c>
      <c r="J129" s="22">
        <v>9090</v>
      </c>
      <c r="K129" s="26">
        <f t="shared" si="5"/>
        <v>53.56</v>
      </c>
    </row>
    <row r="130" spans="1:11" ht="13.8">
      <c r="A130" s="14" t="s">
        <v>212</v>
      </c>
      <c r="B130" s="31">
        <v>1</v>
      </c>
      <c r="C130" s="13">
        <v>2957</v>
      </c>
      <c r="D130" s="27">
        <f t="shared" si="3"/>
        <v>2957</v>
      </c>
      <c r="E130" s="29">
        <v>21</v>
      </c>
      <c r="F130" s="15">
        <v>458.73</v>
      </c>
      <c r="G130" s="27">
        <f t="shared" si="4"/>
        <v>458.73</v>
      </c>
      <c r="H130" s="29">
        <v>0.65580000000000005</v>
      </c>
      <c r="I130" s="29">
        <v>10.11</v>
      </c>
      <c r="J130" s="22">
        <v>1774</v>
      </c>
      <c r="K130" s="26">
        <f t="shared" si="5"/>
        <v>59.99</v>
      </c>
    </row>
    <row r="131" spans="1:11" ht="13.8">
      <c r="A131" s="14" t="s">
        <v>213</v>
      </c>
      <c r="B131" s="31">
        <v>2</v>
      </c>
      <c r="C131" s="13">
        <v>16803</v>
      </c>
      <c r="D131" s="27">
        <f t="shared" si="3"/>
        <v>8402</v>
      </c>
      <c r="E131" s="29">
        <v>62</v>
      </c>
      <c r="F131" s="15">
        <v>482.7</v>
      </c>
      <c r="G131" s="27">
        <f t="shared" si="4"/>
        <v>241.35</v>
      </c>
      <c r="H131" s="29">
        <v>0.78120000000000001</v>
      </c>
      <c r="I131" s="29">
        <v>11.16</v>
      </c>
      <c r="J131" s="22">
        <v>10521</v>
      </c>
      <c r="K131" s="26">
        <f t="shared" si="5"/>
        <v>62.61</v>
      </c>
    </row>
    <row r="132" spans="1:11" ht="13.8">
      <c r="A132" s="14" t="s">
        <v>214</v>
      </c>
      <c r="B132" s="31">
        <v>0.8571428571428571</v>
      </c>
      <c r="C132" s="13">
        <v>4416</v>
      </c>
      <c r="D132" s="27">
        <f t="shared" ref="D132:D161" si="6">ROUND(C132/B132,0)</f>
        <v>5152</v>
      </c>
      <c r="E132" s="29">
        <v>21</v>
      </c>
      <c r="F132" s="15">
        <v>391.39</v>
      </c>
      <c r="G132" s="27">
        <f t="shared" ref="G132:G161" si="7">ROUND(F132/B132,2)</f>
        <v>456.62</v>
      </c>
      <c r="H132" s="29">
        <v>0.86799999999999999</v>
      </c>
      <c r="I132" s="29">
        <v>10.130000000000001</v>
      </c>
      <c r="J132" s="22">
        <v>2948</v>
      </c>
      <c r="K132" s="26">
        <f t="shared" ref="K132:K161" si="8">ROUND(100*J132/C132,2)</f>
        <v>66.760000000000005</v>
      </c>
    </row>
    <row r="133" spans="1:11" ht="13.8">
      <c r="A133" s="14" t="s">
        <v>215</v>
      </c>
      <c r="B133" s="31">
        <v>0.8</v>
      </c>
      <c r="C133" s="13">
        <v>1225</v>
      </c>
      <c r="D133" s="27">
        <f t="shared" si="6"/>
        <v>1531</v>
      </c>
      <c r="E133" s="29">
        <v>13</v>
      </c>
      <c r="F133" s="15">
        <v>194.61</v>
      </c>
      <c r="G133" s="27">
        <f t="shared" si="7"/>
        <v>243.26</v>
      </c>
      <c r="H133" s="29">
        <v>0.91379999999999995</v>
      </c>
      <c r="I133" s="29">
        <v>9.27</v>
      </c>
      <c r="J133" s="22">
        <v>933</v>
      </c>
      <c r="K133" s="26">
        <f t="shared" si="8"/>
        <v>76.16</v>
      </c>
    </row>
    <row r="134" spans="1:11" ht="13.8">
      <c r="A134" s="14" t="s">
        <v>216</v>
      </c>
      <c r="B134" s="31">
        <v>2</v>
      </c>
      <c r="C134" s="13">
        <v>11495</v>
      </c>
      <c r="D134" s="27">
        <f t="shared" si="6"/>
        <v>5748</v>
      </c>
      <c r="E134" s="29">
        <v>56</v>
      </c>
      <c r="F134" s="15">
        <v>479.4</v>
      </c>
      <c r="G134" s="27">
        <f t="shared" si="7"/>
        <v>239.7</v>
      </c>
      <c r="H134" s="29">
        <v>0.80500000000000005</v>
      </c>
      <c r="I134" s="29">
        <v>10.49</v>
      </c>
      <c r="J134" s="22">
        <v>6661</v>
      </c>
      <c r="K134" s="26">
        <f t="shared" si="8"/>
        <v>57.95</v>
      </c>
    </row>
    <row r="135" spans="1:11" ht="13.8">
      <c r="A135" s="14" t="s">
        <v>217</v>
      </c>
      <c r="B135" s="31">
        <v>0.8571428571428571</v>
      </c>
      <c r="C135" s="13">
        <v>5005</v>
      </c>
      <c r="D135" s="27">
        <f t="shared" si="6"/>
        <v>5839</v>
      </c>
      <c r="E135" s="29">
        <v>29</v>
      </c>
      <c r="F135" s="15">
        <v>376.69</v>
      </c>
      <c r="G135" s="27">
        <f t="shared" si="7"/>
        <v>439.47</v>
      </c>
      <c r="H135" s="29">
        <v>0.86299999999999999</v>
      </c>
      <c r="I135" s="29">
        <v>9.23</v>
      </c>
      <c r="J135" s="22">
        <v>3273</v>
      </c>
      <c r="K135" s="26">
        <f t="shared" si="8"/>
        <v>65.39</v>
      </c>
    </row>
    <row r="136" spans="1:11" ht="13.8">
      <c r="A136" s="14" t="s">
        <v>218</v>
      </c>
      <c r="B136" s="31">
        <v>0.8571428571428571</v>
      </c>
      <c r="C136" s="13">
        <v>5826</v>
      </c>
      <c r="D136" s="27">
        <f t="shared" si="6"/>
        <v>6797</v>
      </c>
      <c r="E136" s="29">
        <v>61</v>
      </c>
      <c r="F136" s="15">
        <v>437.3</v>
      </c>
      <c r="G136" s="27">
        <f t="shared" si="7"/>
        <v>510.18</v>
      </c>
      <c r="H136" s="29">
        <v>0.8256</v>
      </c>
      <c r="I136" s="29">
        <v>11.4</v>
      </c>
      <c r="J136" s="22">
        <v>3646</v>
      </c>
      <c r="K136" s="26">
        <f t="shared" si="8"/>
        <v>62.58</v>
      </c>
    </row>
    <row r="137" spans="1:11" ht="13.8">
      <c r="A137" s="14" t="s">
        <v>219</v>
      </c>
      <c r="B137" s="31">
        <v>1</v>
      </c>
      <c r="C137" s="13">
        <v>6555</v>
      </c>
      <c r="D137" s="27">
        <f t="shared" si="6"/>
        <v>6555</v>
      </c>
      <c r="E137" s="29">
        <v>34</v>
      </c>
      <c r="F137" s="15">
        <v>335.44</v>
      </c>
      <c r="G137" s="27">
        <f t="shared" si="7"/>
        <v>335.44</v>
      </c>
      <c r="H137" s="29">
        <v>0.82440000000000002</v>
      </c>
      <c r="I137" s="29">
        <v>8.49</v>
      </c>
      <c r="J137" s="22">
        <v>3951</v>
      </c>
      <c r="K137" s="26">
        <f t="shared" si="8"/>
        <v>60.27</v>
      </c>
    </row>
    <row r="138" spans="1:11" ht="13.8">
      <c r="A138" s="14" t="s">
        <v>220</v>
      </c>
      <c r="B138" s="31">
        <v>1</v>
      </c>
      <c r="C138" s="13">
        <v>28833</v>
      </c>
      <c r="D138" s="27">
        <f t="shared" si="6"/>
        <v>28833</v>
      </c>
      <c r="E138" s="29">
        <v>109</v>
      </c>
      <c r="F138" s="15">
        <v>544.6</v>
      </c>
      <c r="G138" s="27">
        <f t="shared" si="7"/>
        <v>544.6</v>
      </c>
      <c r="H138" s="29">
        <v>0.91459999999999997</v>
      </c>
      <c r="I138" s="29">
        <v>10.88</v>
      </c>
      <c r="J138" s="22">
        <v>17301</v>
      </c>
      <c r="K138" s="26">
        <f t="shared" si="8"/>
        <v>60</v>
      </c>
    </row>
    <row r="139" spans="1:11" ht="13.8">
      <c r="A139" s="14" t="s">
        <v>221</v>
      </c>
      <c r="B139" s="31">
        <v>1</v>
      </c>
      <c r="C139" s="13">
        <v>23436</v>
      </c>
      <c r="D139" s="27">
        <f t="shared" si="6"/>
        <v>23436</v>
      </c>
      <c r="E139" s="29">
        <v>77</v>
      </c>
      <c r="F139" s="15">
        <v>258.92</v>
      </c>
      <c r="G139" s="27">
        <f t="shared" si="7"/>
        <v>258.92</v>
      </c>
      <c r="H139" s="29">
        <v>0.88719999999999999</v>
      </c>
      <c r="I139" s="29">
        <v>9.93</v>
      </c>
      <c r="J139" s="22">
        <v>13703</v>
      </c>
      <c r="K139" s="26">
        <f t="shared" si="8"/>
        <v>58.47</v>
      </c>
    </row>
    <row r="140" spans="1:11" ht="13.8">
      <c r="A140" s="14" t="s">
        <v>222</v>
      </c>
      <c r="B140" s="31">
        <v>1</v>
      </c>
      <c r="C140" s="13">
        <v>15471</v>
      </c>
      <c r="D140" s="27">
        <f t="shared" si="6"/>
        <v>15471</v>
      </c>
      <c r="E140" s="29">
        <v>81</v>
      </c>
      <c r="F140" s="15">
        <v>364.01</v>
      </c>
      <c r="G140" s="27">
        <f t="shared" si="7"/>
        <v>364.01</v>
      </c>
      <c r="H140" s="29">
        <v>0.61060000000000003</v>
      </c>
      <c r="I140" s="29">
        <v>12.15</v>
      </c>
      <c r="J140" s="22">
        <v>8874</v>
      </c>
      <c r="K140" s="26">
        <f t="shared" si="8"/>
        <v>57.36</v>
      </c>
    </row>
    <row r="141" spans="1:11" ht="13.8">
      <c r="A141" s="14" t="s">
        <v>223</v>
      </c>
      <c r="B141" s="31">
        <v>0.8</v>
      </c>
      <c r="C141" s="13">
        <v>9670</v>
      </c>
      <c r="D141" s="27">
        <f t="shared" si="6"/>
        <v>12088</v>
      </c>
      <c r="E141" s="29">
        <v>25</v>
      </c>
      <c r="F141" s="15">
        <v>166.56</v>
      </c>
      <c r="G141" s="27">
        <f t="shared" si="7"/>
        <v>208.2</v>
      </c>
      <c r="H141" s="29">
        <v>0.97770000000000001</v>
      </c>
      <c r="I141" s="29">
        <v>9.33</v>
      </c>
      <c r="J141" s="22">
        <v>6170</v>
      </c>
      <c r="K141" s="26">
        <f t="shared" si="8"/>
        <v>63.81</v>
      </c>
    </row>
    <row r="142" spans="1:11" ht="13.8">
      <c r="A142" s="14" t="s">
        <v>224</v>
      </c>
      <c r="B142" s="31">
        <v>0.8</v>
      </c>
      <c r="C142" s="13">
        <v>4156</v>
      </c>
      <c r="D142" s="27">
        <f t="shared" si="6"/>
        <v>5195</v>
      </c>
      <c r="E142" s="29">
        <v>18</v>
      </c>
      <c r="F142" s="15">
        <v>199.44</v>
      </c>
      <c r="G142" s="27">
        <f t="shared" si="7"/>
        <v>249.3</v>
      </c>
      <c r="H142" s="29">
        <v>0.15</v>
      </c>
      <c r="I142" s="29">
        <v>8.36</v>
      </c>
      <c r="J142" s="22">
        <v>2619</v>
      </c>
      <c r="K142" s="26">
        <f t="shared" si="8"/>
        <v>63.02</v>
      </c>
    </row>
    <row r="143" spans="1:11" ht="13.8">
      <c r="A143" s="14" t="s">
        <v>225</v>
      </c>
      <c r="B143" s="31">
        <v>2</v>
      </c>
      <c r="C143" s="13">
        <v>40687</v>
      </c>
      <c r="D143" s="27">
        <f t="shared" si="6"/>
        <v>20344</v>
      </c>
      <c r="E143" s="29">
        <v>143</v>
      </c>
      <c r="F143" s="15">
        <v>413.99</v>
      </c>
      <c r="G143" s="27">
        <f t="shared" si="7"/>
        <v>207</v>
      </c>
      <c r="H143" s="29">
        <v>0.92779999999999996</v>
      </c>
      <c r="I143" s="29">
        <v>12.63</v>
      </c>
      <c r="J143" s="22">
        <v>23967</v>
      </c>
      <c r="K143" s="26">
        <f t="shared" si="8"/>
        <v>58.91</v>
      </c>
    </row>
    <row r="144" spans="1:11" ht="13.8">
      <c r="A144" s="14" t="s">
        <v>226</v>
      </c>
      <c r="B144" s="31">
        <v>0.83333333333333337</v>
      </c>
      <c r="C144" s="13">
        <v>5365</v>
      </c>
      <c r="D144" s="27">
        <f t="shared" si="6"/>
        <v>6438</v>
      </c>
      <c r="E144" s="29">
        <v>30</v>
      </c>
      <c r="F144" s="15">
        <v>285.39</v>
      </c>
      <c r="G144" s="27">
        <f t="shared" si="7"/>
        <v>342.47</v>
      </c>
      <c r="H144" s="29">
        <v>0.8095</v>
      </c>
      <c r="I144" s="29">
        <v>11.05</v>
      </c>
      <c r="J144" s="22">
        <v>3274</v>
      </c>
      <c r="K144" s="26">
        <f t="shared" si="8"/>
        <v>61.03</v>
      </c>
    </row>
    <row r="145" spans="1:11" ht="13.8">
      <c r="A145" s="14" t="s">
        <v>227</v>
      </c>
      <c r="B145" s="31">
        <v>1</v>
      </c>
      <c r="C145" s="13">
        <v>6061</v>
      </c>
      <c r="D145" s="27">
        <f t="shared" si="6"/>
        <v>6061</v>
      </c>
      <c r="E145" s="29">
        <v>20</v>
      </c>
      <c r="F145" s="15">
        <v>358.4</v>
      </c>
      <c r="G145" s="27">
        <f t="shared" si="7"/>
        <v>358.4</v>
      </c>
      <c r="H145" s="29">
        <v>0.57530000000000003</v>
      </c>
      <c r="I145" s="29">
        <v>8.75</v>
      </c>
      <c r="J145" s="22">
        <v>3804</v>
      </c>
      <c r="K145" s="26">
        <f t="shared" si="8"/>
        <v>62.76</v>
      </c>
    </row>
    <row r="146" spans="1:11" ht="13.8">
      <c r="A146" s="14" t="s">
        <v>228</v>
      </c>
      <c r="B146" s="31">
        <v>1</v>
      </c>
      <c r="C146" s="13">
        <v>17600</v>
      </c>
      <c r="D146" s="27">
        <f t="shared" si="6"/>
        <v>17600</v>
      </c>
      <c r="E146" s="29">
        <v>55</v>
      </c>
      <c r="F146" s="15">
        <v>321.93</v>
      </c>
      <c r="G146" s="27">
        <f t="shared" si="7"/>
        <v>321.93</v>
      </c>
      <c r="H146" s="29">
        <v>0.95520000000000005</v>
      </c>
      <c r="I146" s="29">
        <v>9.52</v>
      </c>
      <c r="J146" s="22">
        <v>11910</v>
      </c>
      <c r="K146" s="26">
        <f t="shared" si="8"/>
        <v>67.67</v>
      </c>
    </row>
    <row r="147" spans="1:11" ht="13.8">
      <c r="A147" s="14" t="s">
        <v>229</v>
      </c>
      <c r="B147" s="31">
        <v>1</v>
      </c>
      <c r="C147" s="13">
        <v>16681</v>
      </c>
      <c r="D147" s="27">
        <f t="shared" si="6"/>
        <v>16681</v>
      </c>
      <c r="E147" s="29">
        <v>60</v>
      </c>
      <c r="F147" s="15">
        <v>323.44</v>
      </c>
      <c r="G147" s="27">
        <f t="shared" si="7"/>
        <v>323.44</v>
      </c>
      <c r="H147" s="29">
        <v>0.94599999999999995</v>
      </c>
      <c r="I147" s="29">
        <v>7.87</v>
      </c>
      <c r="J147" s="22">
        <v>10593</v>
      </c>
      <c r="K147" s="26">
        <f t="shared" si="8"/>
        <v>63.5</v>
      </c>
    </row>
    <row r="148" spans="1:11" ht="13.8">
      <c r="A148" s="14" t="s">
        <v>230</v>
      </c>
      <c r="B148" s="31">
        <v>1</v>
      </c>
      <c r="C148" s="13">
        <v>40188</v>
      </c>
      <c r="D148" s="27">
        <f t="shared" si="6"/>
        <v>40188</v>
      </c>
      <c r="E148" s="29">
        <v>133</v>
      </c>
      <c r="F148" s="15">
        <v>446.38</v>
      </c>
      <c r="G148" s="27">
        <f t="shared" si="7"/>
        <v>446.38</v>
      </c>
      <c r="H148" s="29">
        <v>0.96640000000000004</v>
      </c>
      <c r="I148" s="29">
        <v>11.29</v>
      </c>
      <c r="J148" s="22">
        <v>21539</v>
      </c>
      <c r="K148" s="26">
        <f t="shared" si="8"/>
        <v>53.6</v>
      </c>
    </row>
    <row r="149" spans="1:11" ht="13.8">
      <c r="A149" s="14" t="s">
        <v>231</v>
      </c>
      <c r="B149" s="31">
        <v>3</v>
      </c>
      <c r="C149" s="13">
        <v>65056</v>
      </c>
      <c r="D149" s="27">
        <f t="shared" si="6"/>
        <v>21685</v>
      </c>
      <c r="E149" s="29">
        <v>100</v>
      </c>
      <c r="F149" s="15">
        <v>325.68</v>
      </c>
      <c r="G149" s="27">
        <f t="shared" si="7"/>
        <v>108.56</v>
      </c>
      <c r="H149" s="29">
        <v>0.93769999999999998</v>
      </c>
      <c r="I149" s="29">
        <v>9.32</v>
      </c>
      <c r="J149" s="22">
        <v>38706</v>
      </c>
      <c r="K149" s="26">
        <f t="shared" si="8"/>
        <v>59.5</v>
      </c>
    </row>
    <row r="150" spans="1:11" ht="13.8">
      <c r="A150" s="14" t="s">
        <v>232</v>
      </c>
      <c r="B150" s="31">
        <v>2</v>
      </c>
      <c r="C150" s="13">
        <v>19362</v>
      </c>
      <c r="D150" s="27">
        <f t="shared" si="6"/>
        <v>9681</v>
      </c>
      <c r="E150" s="29">
        <v>101</v>
      </c>
      <c r="F150" s="15">
        <v>892.46</v>
      </c>
      <c r="G150" s="27">
        <f t="shared" si="7"/>
        <v>446.23</v>
      </c>
      <c r="H150" s="29">
        <v>0.85229999999999995</v>
      </c>
      <c r="I150" s="29">
        <v>11.04</v>
      </c>
      <c r="J150" s="22">
        <v>11059</v>
      </c>
      <c r="K150" s="26">
        <f t="shared" si="8"/>
        <v>57.12</v>
      </c>
    </row>
    <row r="151" spans="1:11" ht="13.8">
      <c r="A151" s="14" t="s">
        <v>233</v>
      </c>
      <c r="B151" s="31">
        <v>0.83333333333333337</v>
      </c>
      <c r="C151" s="13">
        <v>3653</v>
      </c>
      <c r="D151" s="27">
        <f t="shared" si="6"/>
        <v>4384</v>
      </c>
      <c r="E151" s="29">
        <v>25</v>
      </c>
      <c r="F151" s="15">
        <v>284.3</v>
      </c>
      <c r="G151" s="27">
        <f t="shared" si="7"/>
        <v>341.16</v>
      </c>
      <c r="H151" s="29">
        <v>1</v>
      </c>
      <c r="I151" s="29">
        <v>8.58</v>
      </c>
      <c r="J151" s="22">
        <v>2271</v>
      </c>
      <c r="K151" s="26">
        <f t="shared" si="8"/>
        <v>62.17</v>
      </c>
    </row>
    <row r="152" spans="1:11" ht="13.8">
      <c r="A152" s="14" t="s">
        <v>89</v>
      </c>
      <c r="B152" s="31">
        <v>1</v>
      </c>
      <c r="C152" s="13">
        <v>12396</v>
      </c>
      <c r="D152" s="27">
        <f t="shared" si="6"/>
        <v>12396</v>
      </c>
      <c r="E152" s="29">
        <v>76</v>
      </c>
      <c r="F152" s="15">
        <v>678.45</v>
      </c>
      <c r="G152" s="27">
        <f t="shared" si="7"/>
        <v>678.45</v>
      </c>
      <c r="H152" s="29">
        <v>0.70020000000000004</v>
      </c>
      <c r="I152" s="29">
        <v>8.2899999999999991</v>
      </c>
      <c r="J152" s="22">
        <v>8191</v>
      </c>
      <c r="K152" s="26">
        <f t="shared" si="8"/>
        <v>66.08</v>
      </c>
    </row>
    <row r="153" spans="1:11" ht="13.8">
      <c r="A153" s="14" t="s">
        <v>234</v>
      </c>
      <c r="B153" s="31">
        <v>1</v>
      </c>
      <c r="C153" s="13">
        <v>16772</v>
      </c>
      <c r="D153" s="27">
        <f t="shared" si="6"/>
        <v>16772</v>
      </c>
      <c r="E153" s="29">
        <v>75</v>
      </c>
      <c r="F153" s="15">
        <v>641.78</v>
      </c>
      <c r="G153" s="27">
        <f t="shared" si="7"/>
        <v>641.78</v>
      </c>
      <c r="H153" s="29">
        <v>0.82179999999999997</v>
      </c>
      <c r="I153" s="29">
        <v>10.71</v>
      </c>
      <c r="J153" s="22">
        <v>10140</v>
      </c>
      <c r="K153" s="26">
        <f t="shared" si="8"/>
        <v>60.46</v>
      </c>
    </row>
    <row r="154" spans="1:11" ht="13.8">
      <c r="A154" s="14" t="s">
        <v>235</v>
      </c>
      <c r="B154" s="31">
        <v>1</v>
      </c>
      <c r="C154" s="13">
        <v>1611</v>
      </c>
      <c r="D154" s="27">
        <f t="shared" si="6"/>
        <v>1611</v>
      </c>
      <c r="E154" s="29">
        <v>5</v>
      </c>
      <c r="F154" s="15">
        <v>209.12</v>
      </c>
      <c r="G154" s="27">
        <f t="shared" si="7"/>
        <v>209.12</v>
      </c>
      <c r="H154" s="29">
        <v>0.4945</v>
      </c>
      <c r="I154" s="29">
        <v>12.71</v>
      </c>
      <c r="J154" s="22">
        <v>1098</v>
      </c>
      <c r="K154" s="26">
        <f t="shared" si="8"/>
        <v>68.16</v>
      </c>
    </row>
    <row r="155" spans="1:11" ht="13.8">
      <c r="A155" s="14" t="s">
        <v>236</v>
      </c>
      <c r="B155" s="31">
        <v>1</v>
      </c>
      <c r="C155" s="13">
        <v>3055</v>
      </c>
      <c r="D155" s="27">
        <f t="shared" si="6"/>
        <v>3055</v>
      </c>
      <c r="E155" s="29">
        <v>17</v>
      </c>
      <c r="F155" s="15">
        <v>295.48</v>
      </c>
      <c r="G155" s="27">
        <f t="shared" si="7"/>
        <v>295.48</v>
      </c>
      <c r="H155" s="29">
        <v>0.51219999999999999</v>
      </c>
      <c r="I155" s="29">
        <v>9.59</v>
      </c>
      <c r="J155" s="22">
        <v>1932</v>
      </c>
      <c r="K155" s="26">
        <f t="shared" si="8"/>
        <v>63.24</v>
      </c>
    </row>
    <row r="156" spans="1:11" ht="13.8">
      <c r="A156" s="14" t="s">
        <v>237</v>
      </c>
      <c r="B156" s="31">
        <v>0.8</v>
      </c>
      <c r="C156" s="13">
        <v>19169</v>
      </c>
      <c r="D156" s="27">
        <f t="shared" si="6"/>
        <v>23961</v>
      </c>
      <c r="E156" s="29">
        <v>38</v>
      </c>
      <c r="F156" s="15">
        <v>240.69</v>
      </c>
      <c r="G156" s="27">
        <f t="shared" si="7"/>
        <v>300.86</v>
      </c>
      <c r="H156" s="29">
        <v>0.89980000000000004</v>
      </c>
      <c r="I156" s="29">
        <v>8.2899999999999991</v>
      </c>
      <c r="J156" s="22">
        <v>11475</v>
      </c>
      <c r="K156" s="26">
        <f t="shared" si="8"/>
        <v>59.86</v>
      </c>
    </row>
    <row r="157" spans="1:11" ht="13.8">
      <c r="A157" s="14" t="s">
        <v>238</v>
      </c>
      <c r="B157" s="31">
        <v>1</v>
      </c>
      <c r="C157" s="13">
        <v>49470</v>
      </c>
      <c r="D157" s="27">
        <f t="shared" si="6"/>
        <v>49470</v>
      </c>
      <c r="E157" s="29">
        <v>139</v>
      </c>
      <c r="F157" s="15">
        <v>290.45999999999998</v>
      </c>
      <c r="G157" s="27">
        <f t="shared" si="7"/>
        <v>290.45999999999998</v>
      </c>
      <c r="H157" s="29">
        <v>1</v>
      </c>
      <c r="I157" s="29">
        <v>11.04</v>
      </c>
      <c r="J157" s="22">
        <v>27405</v>
      </c>
      <c r="K157" s="26">
        <f t="shared" si="8"/>
        <v>55.4</v>
      </c>
    </row>
    <row r="158" spans="1:11" ht="13.8">
      <c r="A158" s="14" t="s">
        <v>239</v>
      </c>
      <c r="B158" s="31">
        <v>1</v>
      </c>
      <c r="C158" s="13">
        <v>4356</v>
      </c>
      <c r="D158" s="27">
        <f t="shared" si="6"/>
        <v>4356</v>
      </c>
      <c r="E158" s="29">
        <v>34</v>
      </c>
      <c r="F158" s="15">
        <v>377.71</v>
      </c>
      <c r="G158" s="27">
        <f t="shared" si="7"/>
        <v>377.71</v>
      </c>
      <c r="H158" s="29">
        <v>0.69689999999999996</v>
      </c>
      <c r="I158" s="29">
        <v>10.36</v>
      </c>
      <c r="J158" s="22">
        <v>2822</v>
      </c>
      <c r="K158" s="26">
        <f t="shared" si="8"/>
        <v>64.78</v>
      </c>
    </row>
    <row r="159" spans="1:11" ht="13.8">
      <c r="A159" s="14" t="s">
        <v>240</v>
      </c>
      <c r="B159" s="31">
        <v>1</v>
      </c>
      <c r="C159" s="13">
        <v>6735</v>
      </c>
      <c r="D159" s="27">
        <f t="shared" si="6"/>
        <v>6735</v>
      </c>
      <c r="E159" s="29">
        <v>37</v>
      </c>
      <c r="F159" s="15">
        <v>469.49</v>
      </c>
      <c r="G159" s="27">
        <f t="shared" si="7"/>
        <v>469.49</v>
      </c>
      <c r="H159" s="29">
        <v>1</v>
      </c>
      <c r="I159" s="29">
        <v>10.32</v>
      </c>
      <c r="J159" s="22">
        <v>4376</v>
      </c>
      <c r="K159" s="26">
        <f t="shared" si="8"/>
        <v>64.97</v>
      </c>
    </row>
    <row r="160" spans="1:11" ht="13.8">
      <c r="A160" s="14" t="s">
        <v>241</v>
      </c>
      <c r="B160" s="31">
        <v>2</v>
      </c>
      <c r="C160" s="13">
        <v>6228</v>
      </c>
      <c r="D160" s="27">
        <f t="shared" si="6"/>
        <v>3114</v>
      </c>
      <c r="E160" s="29">
        <v>32</v>
      </c>
      <c r="F160" s="15">
        <v>447.31</v>
      </c>
      <c r="G160" s="27">
        <f t="shared" si="7"/>
        <v>223.66</v>
      </c>
      <c r="H160" s="29">
        <v>0.78039999999999998</v>
      </c>
      <c r="I160" s="29">
        <v>9.7799999999999994</v>
      </c>
      <c r="J160" s="22">
        <v>4273</v>
      </c>
      <c r="K160" s="26">
        <f t="shared" si="8"/>
        <v>68.61</v>
      </c>
    </row>
    <row r="161" spans="1:11" ht="13.8">
      <c r="A161" s="14" t="s">
        <v>242</v>
      </c>
      <c r="B161" s="31">
        <v>2</v>
      </c>
      <c r="C161" s="13">
        <v>13285</v>
      </c>
      <c r="D161" s="27">
        <f t="shared" si="6"/>
        <v>6643</v>
      </c>
      <c r="E161" s="29">
        <v>51</v>
      </c>
      <c r="F161" s="15">
        <v>570.70000000000005</v>
      </c>
      <c r="G161" s="27">
        <f t="shared" si="7"/>
        <v>285.35000000000002</v>
      </c>
      <c r="H161" s="29">
        <v>0.73099999999999998</v>
      </c>
      <c r="I161" s="29">
        <v>9.44</v>
      </c>
      <c r="J161" s="22">
        <v>7856</v>
      </c>
      <c r="K161" s="26">
        <f t="shared" si="8"/>
        <v>59.13</v>
      </c>
    </row>
    <row r="162" spans="1:11" ht="13.2">
      <c r="C162" s="11"/>
      <c r="F162" s="17"/>
    </row>
    <row r="163" spans="1:11" ht="13.2">
      <c r="F163" s="17"/>
    </row>
    <row r="164" spans="1:11" ht="13.2">
      <c r="F164" s="17"/>
    </row>
    <row r="165" spans="1:11" ht="13.2">
      <c r="F165" s="17"/>
    </row>
    <row r="166" spans="1:11" ht="13.2">
      <c r="F166" s="17"/>
    </row>
    <row r="167" spans="1:11" ht="13.2">
      <c r="F167" s="17"/>
    </row>
    <row r="168" spans="1:11" ht="13.2">
      <c r="F168" s="17"/>
    </row>
    <row r="169" spans="1:11" ht="13.2">
      <c r="F169" s="17"/>
    </row>
    <row r="170" spans="1:11" ht="13.2">
      <c r="F170" s="17"/>
    </row>
    <row r="171" spans="1:11" ht="13.2">
      <c r="F171" s="17"/>
    </row>
    <row r="172" spans="1:11" ht="13.2">
      <c r="F172" s="17"/>
    </row>
    <row r="173" spans="1:11" ht="13.2">
      <c r="F173" s="17"/>
    </row>
    <row r="174" spans="1:11" ht="13.2">
      <c r="F174" s="17"/>
    </row>
    <row r="175" spans="1:11" ht="13.2">
      <c r="F175" s="17"/>
    </row>
    <row r="176" spans="1:11" ht="13.2">
      <c r="F176" s="17"/>
    </row>
    <row r="177" spans="6:6" ht="13.2">
      <c r="F177" s="17"/>
    </row>
    <row r="178" spans="6:6" ht="13.2">
      <c r="F178" s="17"/>
    </row>
    <row r="179" spans="6:6" ht="13.2">
      <c r="F179" s="17"/>
    </row>
    <row r="180" spans="6:6" ht="13.2">
      <c r="F180" s="17"/>
    </row>
    <row r="181" spans="6:6" ht="13.2">
      <c r="F181" s="17"/>
    </row>
    <row r="182" spans="6:6" ht="13.2">
      <c r="F182" s="17"/>
    </row>
    <row r="183" spans="6:6" ht="13.2">
      <c r="F183" s="17"/>
    </row>
    <row r="184" spans="6:6" ht="13.2">
      <c r="F184" s="17"/>
    </row>
    <row r="185" spans="6:6" ht="13.2">
      <c r="F185" s="17"/>
    </row>
    <row r="186" spans="6:6" ht="13.2">
      <c r="F186" s="17"/>
    </row>
    <row r="187" spans="6:6" ht="13.2">
      <c r="F187" s="17"/>
    </row>
    <row r="188" spans="6:6" ht="13.2">
      <c r="F188" s="17"/>
    </row>
    <row r="189" spans="6:6" ht="13.2">
      <c r="F189" s="17"/>
    </row>
    <row r="190" spans="6:6" ht="13.2">
      <c r="F190" s="17"/>
    </row>
    <row r="191" spans="6:6" ht="13.2">
      <c r="F191" s="17"/>
    </row>
    <row r="192" spans="6:6" ht="13.2">
      <c r="F192" s="17"/>
    </row>
    <row r="193" spans="6:6" ht="13.2">
      <c r="F193" s="17"/>
    </row>
    <row r="194" spans="6:6" ht="13.2">
      <c r="F194" s="17"/>
    </row>
    <row r="195" spans="6:6" ht="13.2">
      <c r="F195" s="17"/>
    </row>
    <row r="196" spans="6:6" ht="13.2">
      <c r="F196" s="17"/>
    </row>
    <row r="197" spans="6:6" ht="13.2">
      <c r="F197" s="17"/>
    </row>
    <row r="198" spans="6:6" ht="13.2">
      <c r="F198" s="17"/>
    </row>
    <row r="199" spans="6:6" ht="13.2">
      <c r="F199" s="17"/>
    </row>
    <row r="200" spans="6:6" ht="13.2">
      <c r="F200" s="17"/>
    </row>
    <row r="201" spans="6:6" ht="13.2">
      <c r="F201" s="17"/>
    </row>
    <row r="202" spans="6:6" ht="13.2">
      <c r="F202" s="17"/>
    </row>
    <row r="203" spans="6:6" ht="13.2">
      <c r="F203" s="17"/>
    </row>
    <row r="204" spans="6:6" ht="13.2">
      <c r="F204" s="17"/>
    </row>
    <row r="205" spans="6:6" ht="13.2">
      <c r="F205" s="17"/>
    </row>
    <row r="206" spans="6:6" ht="13.2">
      <c r="F206" s="17"/>
    </row>
    <row r="207" spans="6:6" ht="13.2">
      <c r="F207" s="17"/>
    </row>
    <row r="208" spans="6:6" ht="13.2">
      <c r="F208" s="17"/>
    </row>
    <row r="209" spans="6:6" ht="13.2">
      <c r="F209" s="17"/>
    </row>
    <row r="210" spans="6:6" ht="13.2">
      <c r="F210" s="17"/>
    </row>
    <row r="211" spans="6:6" ht="13.2">
      <c r="F211" s="17"/>
    </row>
    <row r="212" spans="6:6" ht="13.2">
      <c r="F212" s="17"/>
    </row>
    <row r="213" spans="6:6" ht="13.2">
      <c r="F213" s="17"/>
    </row>
    <row r="214" spans="6:6" ht="13.2">
      <c r="F214" s="17"/>
    </row>
    <row r="215" spans="6:6" ht="13.2">
      <c r="F215" s="17"/>
    </row>
    <row r="216" spans="6:6" ht="13.2">
      <c r="F216" s="17"/>
    </row>
    <row r="217" spans="6:6" ht="13.2">
      <c r="F217" s="17"/>
    </row>
    <row r="218" spans="6:6" ht="13.2">
      <c r="F218" s="17"/>
    </row>
    <row r="219" spans="6:6" ht="13.2">
      <c r="F219" s="17"/>
    </row>
    <row r="220" spans="6:6" ht="13.2">
      <c r="F220" s="17"/>
    </row>
    <row r="221" spans="6:6" ht="13.2">
      <c r="F221" s="17"/>
    </row>
    <row r="222" spans="6:6" ht="13.2">
      <c r="F222" s="17"/>
    </row>
    <row r="223" spans="6:6" ht="13.2">
      <c r="F223" s="17"/>
    </row>
    <row r="224" spans="6:6" ht="13.2">
      <c r="F224" s="17"/>
    </row>
    <row r="225" spans="6:6" ht="13.2">
      <c r="F225" s="17"/>
    </row>
    <row r="226" spans="6:6" ht="13.2">
      <c r="F226" s="17"/>
    </row>
    <row r="227" spans="6:6" ht="13.2">
      <c r="F227" s="17"/>
    </row>
    <row r="228" spans="6:6" ht="13.2">
      <c r="F228" s="17"/>
    </row>
    <row r="229" spans="6:6" ht="13.2">
      <c r="F229" s="17"/>
    </row>
    <row r="230" spans="6:6" ht="13.2">
      <c r="F230" s="17"/>
    </row>
    <row r="231" spans="6:6" ht="13.2">
      <c r="F231" s="17"/>
    </row>
    <row r="232" spans="6:6" ht="13.2">
      <c r="F232" s="17"/>
    </row>
    <row r="233" spans="6:6" ht="13.2">
      <c r="F233" s="17"/>
    </row>
    <row r="234" spans="6:6" ht="13.2">
      <c r="F234" s="17"/>
    </row>
    <row r="235" spans="6:6" ht="13.2">
      <c r="F235" s="17"/>
    </row>
    <row r="236" spans="6:6" ht="13.2">
      <c r="F236" s="17"/>
    </row>
    <row r="237" spans="6:6" ht="13.2">
      <c r="F237" s="17"/>
    </row>
    <row r="238" spans="6:6" ht="13.2">
      <c r="F238" s="17"/>
    </row>
    <row r="239" spans="6:6" ht="13.2">
      <c r="F239" s="17"/>
    </row>
    <row r="240" spans="6:6" ht="13.2">
      <c r="F240" s="17"/>
    </row>
    <row r="241" spans="6:6" ht="13.2">
      <c r="F241" s="17"/>
    </row>
    <row r="242" spans="6:6" ht="13.2">
      <c r="F242" s="17"/>
    </row>
    <row r="243" spans="6:6" ht="13.2">
      <c r="F243" s="17"/>
    </row>
    <row r="244" spans="6:6" ht="13.2">
      <c r="F244" s="17"/>
    </row>
    <row r="245" spans="6:6" ht="13.2">
      <c r="F245" s="17"/>
    </row>
    <row r="246" spans="6:6" ht="13.2">
      <c r="F246" s="17"/>
    </row>
    <row r="247" spans="6:6" ht="13.2">
      <c r="F247" s="17"/>
    </row>
    <row r="248" spans="6:6" ht="13.2">
      <c r="F248" s="17"/>
    </row>
    <row r="249" spans="6:6" ht="13.2">
      <c r="F249" s="17"/>
    </row>
    <row r="250" spans="6:6" ht="13.2">
      <c r="F250" s="17"/>
    </row>
    <row r="251" spans="6:6" ht="13.2">
      <c r="F251" s="17"/>
    </row>
    <row r="252" spans="6:6" ht="13.2">
      <c r="F252" s="17"/>
    </row>
    <row r="253" spans="6:6" ht="13.2">
      <c r="F253" s="17"/>
    </row>
    <row r="254" spans="6:6" ht="13.2">
      <c r="F254" s="17"/>
    </row>
    <row r="255" spans="6:6" ht="13.2">
      <c r="F255" s="17"/>
    </row>
    <row r="256" spans="6:6" ht="13.2">
      <c r="F256" s="17"/>
    </row>
    <row r="257" spans="6:6" ht="13.2">
      <c r="F257" s="17"/>
    </row>
    <row r="258" spans="6:6" ht="13.2">
      <c r="F258" s="17"/>
    </row>
    <row r="259" spans="6:6" ht="13.2">
      <c r="F259" s="17"/>
    </row>
    <row r="260" spans="6:6" ht="13.2">
      <c r="F260" s="17"/>
    </row>
    <row r="261" spans="6:6" ht="13.2">
      <c r="F261" s="17"/>
    </row>
    <row r="262" spans="6:6" ht="13.2">
      <c r="F262" s="17"/>
    </row>
    <row r="263" spans="6:6" ht="13.2">
      <c r="F263" s="17"/>
    </row>
    <row r="264" spans="6:6" ht="13.2">
      <c r="F264" s="17"/>
    </row>
    <row r="265" spans="6:6" ht="13.2">
      <c r="F265" s="17"/>
    </row>
    <row r="266" spans="6:6" ht="13.2">
      <c r="F266" s="17"/>
    </row>
    <row r="267" spans="6:6" ht="13.2">
      <c r="F267" s="17"/>
    </row>
    <row r="268" spans="6:6" ht="13.2">
      <c r="F268" s="17"/>
    </row>
    <row r="269" spans="6:6" ht="13.2">
      <c r="F269" s="17"/>
    </row>
    <row r="270" spans="6:6" ht="13.2">
      <c r="F270" s="17"/>
    </row>
    <row r="271" spans="6:6" ht="13.2">
      <c r="F271" s="17"/>
    </row>
    <row r="272" spans="6:6" ht="13.2">
      <c r="F272" s="17"/>
    </row>
    <row r="273" spans="6:6" ht="13.2">
      <c r="F273" s="17"/>
    </row>
    <row r="274" spans="6:6" ht="13.2">
      <c r="F274" s="17"/>
    </row>
    <row r="275" spans="6:6" ht="13.2">
      <c r="F275" s="17"/>
    </row>
    <row r="276" spans="6:6" ht="13.2">
      <c r="F276" s="17"/>
    </row>
    <row r="277" spans="6:6" ht="13.2">
      <c r="F277" s="17"/>
    </row>
    <row r="278" spans="6:6" ht="13.2">
      <c r="F278" s="17"/>
    </row>
    <row r="279" spans="6:6" ht="13.2">
      <c r="F279" s="17"/>
    </row>
    <row r="280" spans="6:6" ht="13.2">
      <c r="F280" s="17"/>
    </row>
    <row r="281" spans="6:6" ht="13.2">
      <c r="F281" s="17"/>
    </row>
    <row r="282" spans="6:6" ht="13.2">
      <c r="F282" s="17"/>
    </row>
    <row r="283" spans="6:6" ht="13.2">
      <c r="F283" s="17"/>
    </row>
    <row r="284" spans="6:6" ht="13.2">
      <c r="F284" s="17"/>
    </row>
    <row r="285" spans="6:6" ht="13.2">
      <c r="F285" s="17"/>
    </row>
    <row r="286" spans="6:6" ht="13.2">
      <c r="F286" s="17"/>
    </row>
    <row r="287" spans="6:6" ht="13.2">
      <c r="F287" s="17"/>
    </row>
    <row r="288" spans="6:6" ht="13.2">
      <c r="F288" s="17"/>
    </row>
    <row r="289" spans="6:6" ht="13.2">
      <c r="F289" s="17"/>
    </row>
    <row r="290" spans="6:6" ht="13.2">
      <c r="F290" s="17"/>
    </row>
    <row r="291" spans="6:6" ht="13.2">
      <c r="F291" s="17"/>
    </row>
    <row r="292" spans="6:6" ht="13.2">
      <c r="F292" s="17"/>
    </row>
    <row r="293" spans="6:6" ht="13.2">
      <c r="F293" s="17"/>
    </row>
    <row r="294" spans="6:6" ht="13.2">
      <c r="F294" s="17"/>
    </row>
    <row r="295" spans="6:6" ht="13.2">
      <c r="F295" s="17"/>
    </row>
    <row r="296" spans="6:6" ht="13.2">
      <c r="F296" s="17"/>
    </row>
    <row r="297" spans="6:6" ht="13.2">
      <c r="F297" s="17"/>
    </row>
    <row r="298" spans="6:6" ht="13.2">
      <c r="F298" s="17"/>
    </row>
    <row r="299" spans="6:6" ht="13.2">
      <c r="F299" s="17"/>
    </row>
    <row r="300" spans="6:6" ht="13.2">
      <c r="F300" s="17"/>
    </row>
    <row r="301" spans="6:6" ht="13.2">
      <c r="F301" s="17"/>
    </row>
    <row r="302" spans="6:6" ht="13.2">
      <c r="F302" s="17"/>
    </row>
    <row r="303" spans="6:6" ht="13.2">
      <c r="F303" s="17"/>
    </row>
    <row r="304" spans="6:6" ht="13.2">
      <c r="F304" s="17"/>
    </row>
    <row r="305" spans="6:6" ht="13.2">
      <c r="F305" s="17"/>
    </row>
    <row r="306" spans="6:6" ht="13.2">
      <c r="F306" s="17"/>
    </row>
    <row r="307" spans="6:6" ht="13.2">
      <c r="F307" s="17"/>
    </row>
    <row r="308" spans="6:6" ht="13.2">
      <c r="F308" s="17"/>
    </row>
    <row r="309" spans="6:6" ht="13.2">
      <c r="F309" s="17"/>
    </row>
    <row r="310" spans="6:6" ht="13.2">
      <c r="F310" s="17"/>
    </row>
    <row r="311" spans="6:6" ht="13.2">
      <c r="F311" s="17"/>
    </row>
    <row r="312" spans="6:6" ht="13.2">
      <c r="F312" s="17"/>
    </row>
    <row r="313" spans="6:6" ht="13.2">
      <c r="F313" s="17"/>
    </row>
    <row r="314" spans="6:6" ht="13.2">
      <c r="F314" s="17"/>
    </row>
    <row r="315" spans="6:6" ht="13.2">
      <c r="F315" s="17"/>
    </row>
    <row r="316" spans="6:6" ht="13.2">
      <c r="F316" s="17"/>
    </row>
    <row r="317" spans="6:6" ht="13.2">
      <c r="F317" s="17"/>
    </row>
    <row r="318" spans="6:6" ht="13.2">
      <c r="F318" s="17"/>
    </row>
    <row r="319" spans="6:6" ht="13.2">
      <c r="F319" s="17"/>
    </row>
    <row r="320" spans="6:6" ht="13.2">
      <c r="F320" s="17"/>
    </row>
    <row r="321" spans="6:6" ht="13.2">
      <c r="F321" s="17"/>
    </row>
    <row r="322" spans="6:6" ht="13.2">
      <c r="F322" s="17"/>
    </row>
    <row r="323" spans="6:6" ht="13.2">
      <c r="F323" s="17"/>
    </row>
    <row r="324" spans="6:6" ht="13.2">
      <c r="F324" s="17"/>
    </row>
    <row r="325" spans="6:6" ht="13.2">
      <c r="F325" s="17"/>
    </row>
    <row r="326" spans="6:6" ht="13.2">
      <c r="F326" s="17"/>
    </row>
    <row r="327" spans="6:6" ht="13.2">
      <c r="F327" s="17"/>
    </row>
    <row r="328" spans="6:6" ht="13.2">
      <c r="F328" s="17"/>
    </row>
    <row r="329" spans="6:6" ht="13.2">
      <c r="F329" s="17"/>
    </row>
    <row r="330" spans="6:6" ht="13.2">
      <c r="F330" s="17"/>
    </row>
    <row r="331" spans="6:6" ht="13.2">
      <c r="F331" s="17"/>
    </row>
    <row r="332" spans="6:6" ht="13.2">
      <c r="F332" s="17"/>
    </row>
    <row r="333" spans="6:6" ht="13.2">
      <c r="F333" s="17"/>
    </row>
    <row r="334" spans="6:6" ht="13.2">
      <c r="F334" s="17"/>
    </row>
    <row r="335" spans="6:6" ht="13.2">
      <c r="F335" s="17"/>
    </row>
    <row r="336" spans="6:6" ht="13.2">
      <c r="F336" s="17"/>
    </row>
    <row r="337" spans="6:6" ht="13.2">
      <c r="F337" s="17"/>
    </row>
    <row r="338" spans="6:6" ht="13.2">
      <c r="F338" s="17"/>
    </row>
    <row r="339" spans="6:6" ht="13.2">
      <c r="F339" s="17"/>
    </row>
    <row r="340" spans="6:6" ht="13.2">
      <c r="F340" s="17"/>
    </row>
    <row r="341" spans="6:6" ht="13.2">
      <c r="F341" s="17"/>
    </row>
    <row r="342" spans="6:6" ht="13.2">
      <c r="F342" s="17"/>
    </row>
    <row r="343" spans="6:6" ht="13.2">
      <c r="F343" s="17"/>
    </row>
    <row r="344" spans="6:6" ht="13.2">
      <c r="F344" s="17"/>
    </row>
    <row r="345" spans="6:6" ht="13.2">
      <c r="F345" s="17"/>
    </row>
    <row r="346" spans="6:6" ht="13.2">
      <c r="F346" s="17"/>
    </row>
    <row r="347" spans="6:6" ht="13.2">
      <c r="F347" s="17"/>
    </row>
    <row r="348" spans="6:6" ht="13.2">
      <c r="F348" s="17"/>
    </row>
    <row r="349" spans="6:6" ht="13.2">
      <c r="F349" s="17"/>
    </row>
    <row r="350" spans="6:6" ht="13.2">
      <c r="F350" s="17"/>
    </row>
    <row r="351" spans="6:6" ht="13.2">
      <c r="F351" s="17"/>
    </row>
    <row r="352" spans="6:6" ht="13.2">
      <c r="F352" s="17"/>
    </row>
    <row r="353" spans="6:6" ht="13.2">
      <c r="F353" s="17"/>
    </row>
    <row r="354" spans="6:6" ht="13.2">
      <c r="F354" s="17"/>
    </row>
    <row r="355" spans="6:6" ht="13.2">
      <c r="F355" s="17"/>
    </row>
    <row r="356" spans="6:6" ht="13.2">
      <c r="F356" s="17"/>
    </row>
    <row r="357" spans="6:6" ht="13.2">
      <c r="F357" s="17"/>
    </row>
    <row r="358" spans="6:6" ht="13.2">
      <c r="F358" s="17"/>
    </row>
    <row r="359" spans="6:6" ht="13.2">
      <c r="F359" s="17"/>
    </row>
    <row r="360" spans="6:6" ht="13.2">
      <c r="F360" s="17"/>
    </row>
    <row r="361" spans="6:6" ht="13.2">
      <c r="F361" s="17"/>
    </row>
    <row r="362" spans="6:6" ht="13.2">
      <c r="F362" s="17"/>
    </row>
    <row r="363" spans="6:6" ht="13.2">
      <c r="F363" s="17"/>
    </row>
    <row r="364" spans="6:6" ht="13.2">
      <c r="F364" s="17"/>
    </row>
    <row r="365" spans="6:6" ht="13.2">
      <c r="F365" s="17"/>
    </row>
    <row r="366" spans="6:6" ht="13.2">
      <c r="F366" s="17"/>
    </row>
    <row r="367" spans="6:6" ht="13.2">
      <c r="F367" s="17"/>
    </row>
    <row r="368" spans="6:6" ht="13.2">
      <c r="F368" s="17"/>
    </row>
    <row r="369" spans="6:6" ht="13.2">
      <c r="F369" s="17"/>
    </row>
    <row r="370" spans="6:6" ht="13.2">
      <c r="F370" s="17"/>
    </row>
    <row r="371" spans="6:6" ht="13.2">
      <c r="F371" s="17"/>
    </row>
    <row r="372" spans="6:6" ht="13.2">
      <c r="F372" s="17"/>
    </row>
    <row r="373" spans="6:6" ht="13.2">
      <c r="F373" s="17"/>
    </row>
    <row r="374" spans="6:6" ht="13.2">
      <c r="F374" s="17"/>
    </row>
    <row r="375" spans="6:6" ht="13.2">
      <c r="F375" s="17"/>
    </row>
    <row r="376" spans="6:6" ht="13.2">
      <c r="F376" s="17"/>
    </row>
    <row r="377" spans="6:6" ht="13.2">
      <c r="F377" s="17"/>
    </row>
    <row r="378" spans="6:6" ht="13.2">
      <c r="F378" s="17"/>
    </row>
    <row r="379" spans="6:6" ht="13.2">
      <c r="F379" s="17"/>
    </row>
    <row r="380" spans="6:6" ht="13.2">
      <c r="F380" s="17"/>
    </row>
    <row r="381" spans="6:6" ht="13.2">
      <c r="F381" s="17"/>
    </row>
    <row r="382" spans="6:6" ht="13.2">
      <c r="F382" s="17"/>
    </row>
    <row r="383" spans="6:6" ht="13.2">
      <c r="F383" s="17"/>
    </row>
    <row r="384" spans="6:6" ht="13.2">
      <c r="F384" s="17"/>
    </row>
    <row r="385" spans="6:6" ht="13.2">
      <c r="F385" s="17"/>
    </row>
    <row r="386" spans="6:6" ht="13.2">
      <c r="F386" s="17"/>
    </row>
    <row r="387" spans="6:6" ht="13.2">
      <c r="F387" s="17"/>
    </row>
    <row r="388" spans="6:6" ht="13.2">
      <c r="F388" s="17"/>
    </row>
    <row r="389" spans="6:6" ht="13.2">
      <c r="F389" s="17"/>
    </row>
    <row r="390" spans="6:6" ht="13.2">
      <c r="F390" s="17"/>
    </row>
    <row r="391" spans="6:6" ht="13.2">
      <c r="F391" s="17"/>
    </row>
    <row r="392" spans="6:6" ht="13.2">
      <c r="F392" s="17"/>
    </row>
    <row r="393" spans="6:6" ht="13.2">
      <c r="F393" s="17"/>
    </row>
    <row r="394" spans="6:6" ht="13.2">
      <c r="F394" s="17"/>
    </row>
    <row r="395" spans="6:6" ht="13.2">
      <c r="F395" s="17"/>
    </row>
    <row r="396" spans="6:6" ht="13.2">
      <c r="F396" s="17"/>
    </row>
    <row r="397" spans="6:6" ht="13.2">
      <c r="F397" s="17"/>
    </row>
    <row r="398" spans="6:6" ht="13.2">
      <c r="F398" s="17"/>
    </row>
    <row r="399" spans="6:6" ht="13.2">
      <c r="F399" s="17"/>
    </row>
    <row r="400" spans="6:6" ht="13.2">
      <c r="F400" s="17"/>
    </row>
    <row r="401" spans="6:6" ht="13.2">
      <c r="F401" s="17"/>
    </row>
    <row r="402" spans="6:6" ht="13.2">
      <c r="F402" s="17"/>
    </row>
    <row r="403" spans="6:6" ht="13.2">
      <c r="F403" s="17"/>
    </row>
    <row r="404" spans="6:6" ht="13.2">
      <c r="F404" s="17"/>
    </row>
    <row r="405" spans="6:6" ht="13.2">
      <c r="F405" s="17"/>
    </row>
    <row r="406" spans="6:6" ht="13.2">
      <c r="F406" s="17"/>
    </row>
    <row r="407" spans="6:6" ht="13.2">
      <c r="F407" s="17"/>
    </row>
    <row r="408" spans="6:6" ht="13.2">
      <c r="F408" s="17"/>
    </row>
    <row r="409" spans="6:6" ht="13.2">
      <c r="F409" s="17"/>
    </row>
    <row r="410" spans="6:6" ht="13.2">
      <c r="F410" s="17"/>
    </row>
    <row r="411" spans="6:6" ht="13.2">
      <c r="F411" s="17"/>
    </row>
    <row r="412" spans="6:6" ht="13.2">
      <c r="F412" s="17"/>
    </row>
    <row r="413" spans="6:6" ht="13.2">
      <c r="F413" s="17"/>
    </row>
    <row r="414" spans="6:6" ht="13.2">
      <c r="F414" s="17"/>
    </row>
    <row r="415" spans="6:6" ht="13.2">
      <c r="F415" s="17"/>
    </row>
    <row r="416" spans="6:6" ht="13.2">
      <c r="F416" s="17"/>
    </row>
    <row r="417" spans="6:6" ht="13.2">
      <c r="F417" s="17"/>
    </row>
    <row r="418" spans="6:6" ht="13.2">
      <c r="F418" s="17"/>
    </row>
    <row r="419" spans="6:6" ht="13.2">
      <c r="F419" s="17"/>
    </row>
    <row r="420" spans="6:6" ht="13.2">
      <c r="F420" s="17"/>
    </row>
    <row r="421" spans="6:6" ht="13.2">
      <c r="F421" s="17"/>
    </row>
    <row r="422" spans="6:6" ht="13.2">
      <c r="F422" s="17"/>
    </row>
    <row r="423" spans="6:6" ht="13.2">
      <c r="F423" s="17"/>
    </row>
    <row r="424" spans="6:6" ht="13.2">
      <c r="F424" s="17"/>
    </row>
    <row r="425" spans="6:6" ht="13.2">
      <c r="F425" s="17"/>
    </row>
    <row r="426" spans="6:6" ht="13.2">
      <c r="F426" s="17"/>
    </row>
    <row r="427" spans="6:6" ht="13.2">
      <c r="F427" s="17"/>
    </row>
    <row r="428" spans="6:6" ht="13.2">
      <c r="F428" s="17"/>
    </row>
    <row r="429" spans="6:6" ht="13.2">
      <c r="F429" s="17"/>
    </row>
    <row r="430" spans="6:6" ht="13.2">
      <c r="F430" s="17"/>
    </row>
    <row r="431" spans="6:6" ht="13.2">
      <c r="F431" s="17"/>
    </row>
    <row r="432" spans="6:6" ht="13.2">
      <c r="F432" s="17"/>
    </row>
    <row r="433" spans="6:6" ht="13.2">
      <c r="F433" s="17"/>
    </row>
    <row r="434" spans="6:6" ht="13.2">
      <c r="F434" s="17"/>
    </row>
    <row r="435" spans="6:6" ht="13.2">
      <c r="F435" s="17"/>
    </row>
    <row r="436" spans="6:6" ht="13.2">
      <c r="F436" s="17"/>
    </row>
    <row r="437" spans="6:6" ht="13.2">
      <c r="F437" s="17"/>
    </row>
    <row r="438" spans="6:6" ht="13.2">
      <c r="F438" s="17"/>
    </row>
    <row r="439" spans="6:6" ht="13.2">
      <c r="F439" s="17"/>
    </row>
    <row r="440" spans="6:6" ht="13.2">
      <c r="F440" s="17"/>
    </row>
    <row r="441" spans="6:6" ht="13.2">
      <c r="F441" s="17"/>
    </row>
    <row r="442" spans="6:6" ht="13.2">
      <c r="F442" s="17"/>
    </row>
    <row r="443" spans="6:6" ht="13.2">
      <c r="F443" s="17"/>
    </row>
    <row r="444" spans="6:6" ht="13.2">
      <c r="F444" s="17"/>
    </row>
    <row r="445" spans="6:6" ht="13.2">
      <c r="F445" s="17"/>
    </row>
    <row r="446" spans="6:6" ht="13.2">
      <c r="F446" s="17"/>
    </row>
    <row r="447" spans="6:6" ht="13.2">
      <c r="F447" s="17"/>
    </row>
    <row r="448" spans="6:6" ht="13.2">
      <c r="F448" s="17"/>
    </row>
    <row r="449" spans="6:6" ht="13.2">
      <c r="F449" s="17"/>
    </row>
    <row r="450" spans="6:6" ht="13.2">
      <c r="F450" s="17"/>
    </row>
    <row r="451" spans="6:6" ht="13.2">
      <c r="F451" s="17"/>
    </row>
    <row r="452" spans="6:6" ht="13.2">
      <c r="F452" s="17"/>
    </row>
    <row r="453" spans="6:6" ht="13.2">
      <c r="F453" s="17"/>
    </row>
    <row r="454" spans="6:6" ht="13.2">
      <c r="F454" s="17"/>
    </row>
    <row r="455" spans="6:6" ht="13.2">
      <c r="F455" s="17"/>
    </row>
    <row r="456" spans="6:6" ht="13.2">
      <c r="F456" s="17"/>
    </row>
    <row r="457" spans="6:6" ht="13.2">
      <c r="F457" s="17"/>
    </row>
    <row r="458" spans="6:6" ht="13.2">
      <c r="F458" s="17"/>
    </row>
    <row r="459" spans="6:6" ht="13.2">
      <c r="F459" s="17"/>
    </row>
    <row r="460" spans="6:6" ht="13.2">
      <c r="F460" s="17"/>
    </row>
    <row r="461" spans="6:6" ht="13.2">
      <c r="F461" s="17"/>
    </row>
    <row r="462" spans="6:6" ht="13.2">
      <c r="F462" s="17"/>
    </row>
    <row r="463" spans="6:6" ht="13.2">
      <c r="F463" s="17"/>
    </row>
    <row r="464" spans="6:6" ht="13.2">
      <c r="F464" s="17"/>
    </row>
    <row r="465" spans="6:6" ht="13.2">
      <c r="F465" s="17"/>
    </row>
    <row r="466" spans="6:6" ht="13.2">
      <c r="F466" s="17"/>
    </row>
    <row r="467" spans="6:6" ht="13.2">
      <c r="F467" s="17"/>
    </row>
    <row r="468" spans="6:6" ht="13.2">
      <c r="F468" s="17"/>
    </row>
    <row r="469" spans="6:6" ht="13.2">
      <c r="F469" s="17"/>
    </row>
    <row r="470" spans="6:6" ht="13.2">
      <c r="F470" s="17"/>
    </row>
    <row r="471" spans="6:6" ht="13.2">
      <c r="F471" s="17"/>
    </row>
    <row r="472" spans="6:6" ht="13.2">
      <c r="F472" s="17"/>
    </row>
    <row r="473" spans="6:6" ht="13.2">
      <c r="F473" s="17"/>
    </row>
    <row r="474" spans="6:6" ht="13.2">
      <c r="F474" s="17"/>
    </row>
    <row r="475" spans="6:6" ht="13.2">
      <c r="F475" s="17"/>
    </row>
    <row r="476" spans="6:6" ht="13.2">
      <c r="F476" s="17"/>
    </row>
    <row r="477" spans="6:6" ht="13.2">
      <c r="F477" s="17"/>
    </row>
    <row r="478" spans="6:6" ht="13.2">
      <c r="F478" s="17"/>
    </row>
    <row r="479" spans="6:6" ht="13.2">
      <c r="F479" s="17"/>
    </row>
    <row r="480" spans="6:6" ht="13.2">
      <c r="F480" s="17"/>
    </row>
    <row r="481" spans="6:6" ht="13.2">
      <c r="F481" s="17"/>
    </row>
    <row r="482" spans="6:6" ht="13.2">
      <c r="F482" s="17"/>
    </row>
    <row r="483" spans="6:6" ht="13.2">
      <c r="F483" s="17"/>
    </row>
    <row r="484" spans="6:6" ht="13.2">
      <c r="F484" s="17"/>
    </row>
    <row r="485" spans="6:6" ht="13.2">
      <c r="F485" s="17"/>
    </row>
    <row r="486" spans="6:6" ht="13.2">
      <c r="F486" s="17"/>
    </row>
    <row r="487" spans="6:6" ht="13.2">
      <c r="F487" s="17"/>
    </row>
    <row r="488" spans="6:6" ht="13.2">
      <c r="F488" s="17"/>
    </row>
    <row r="489" spans="6:6" ht="13.2">
      <c r="F489" s="17"/>
    </row>
    <row r="490" spans="6:6" ht="13.2">
      <c r="F490" s="17"/>
    </row>
    <row r="491" spans="6:6" ht="13.2">
      <c r="F491" s="17"/>
    </row>
    <row r="492" spans="6:6" ht="13.2">
      <c r="F492" s="17"/>
    </row>
    <row r="493" spans="6:6" ht="13.2">
      <c r="F493" s="17"/>
    </row>
    <row r="494" spans="6:6" ht="13.2">
      <c r="F494" s="17"/>
    </row>
    <row r="495" spans="6:6" ht="13.2">
      <c r="F495" s="17"/>
    </row>
    <row r="496" spans="6:6" ht="13.2">
      <c r="F496" s="17"/>
    </row>
    <row r="497" spans="6:6" ht="13.2">
      <c r="F497" s="17"/>
    </row>
    <row r="498" spans="6:6" ht="13.2">
      <c r="F498" s="17"/>
    </row>
    <row r="499" spans="6:6" ht="13.2">
      <c r="F499" s="17"/>
    </row>
    <row r="500" spans="6:6" ht="13.2">
      <c r="F500" s="17"/>
    </row>
    <row r="501" spans="6:6" ht="13.2">
      <c r="F501" s="17"/>
    </row>
    <row r="502" spans="6:6" ht="13.2">
      <c r="F502" s="17"/>
    </row>
    <row r="503" spans="6:6" ht="13.2">
      <c r="F503" s="17"/>
    </row>
    <row r="504" spans="6:6" ht="13.2">
      <c r="F504" s="17"/>
    </row>
    <row r="505" spans="6:6" ht="13.2">
      <c r="F505" s="17"/>
    </row>
    <row r="506" spans="6:6" ht="13.2">
      <c r="F506" s="17"/>
    </row>
    <row r="507" spans="6:6" ht="13.2">
      <c r="F507" s="17"/>
    </row>
    <row r="508" spans="6:6" ht="13.2">
      <c r="F508" s="17"/>
    </row>
    <row r="509" spans="6:6" ht="13.2">
      <c r="F509" s="17"/>
    </row>
    <row r="510" spans="6:6" ht="13.2">
      <c r="F510" s="17"/>
    </row>
    <row r="511" spans="6:6" ht="13.2">
      <c r="F511" s="17"/>
    </row>
    <row r="512" spans="6:6" ht="13.2">
      <c r="F512" s="17"/>
    </row>
    <row r="513" spans="6:6" ht="13.2">
      <c r="F513" s="17"/>
    </row>
    <row r="514" spans="6:6" ht="13.2">
      <c r="F514" s="17"/>
    </row>
    <row r="515" spans="6:6" ht="13.2">
      <c r="F515" s="17"/>
    </row>
    <row r="516" spans="6:6" ht="13.2">
      <c r="F516" s="17"/>
    </row>
    <row r="517" spans="6:6" ht="13.2">
      <c r="F517" s="17"/>
    </row>
    <row r="518" spans="6:6" ht="13.2">
      <c r="F518" s="17"/>
    </row>
    <row r="519" spans="6:6" ht="13.2">
      <c r="F519" s="17"/>
    </row>
    <row r="520" spans="6:6" ht="13.2">
      <c r="F520" s="17"/>
    </row>
    <row r="521" spans="6:6" ht="13.2">
      <c r="F521" s="17"/>
    </row>
    <row r="522" spans="6:6" ht="13.2">
      <c r="F522" s="17"/>
    </row>
    <row r="523" spans="6:6" ht="13.2">
      <c r="F523" s="17"/>
    </row>
    <row r="524" spans="6:6" ht="13.2">
      <c r="F524" s="17"/>
    </row>
    <row r="525" spans="6:6" ht="13.2">
      <c r="F525" s="17"/>
    </row>
    <row r="526" spans="6:6" ht="13.2">
      <c r="F526" s="17"/>
    </row>
    <row r="527" spans="6:6" ht="13.2">
      <c r="F527" s="17"/>
    </row>
    <row r="528" spans="6:6" ht="13.2">
      <c r="F528" s="17"/>
    </row>
    <row r="529" spans="6:6" ht="13.2">
      <c r="F529" s="17"/>
    </row>
    <row r="530" spans="6:6" ht="13.2">
      <c r="F530" s="17"/>
    </row>
    <row r="531" spans="6:6" ht="13.2">
      <c r="F531" s="17"/>
    </row>
    <row r="532" spans="6:6" ht="13.2">
      <c r="F532" s="17"/>
    </row>
    <row r="533" spans="6:6" ht="13.2">
      <c r="F533" s="17"/>
    </row>
    <row r="534" spans="6:6" ht="13.2">
      <c r="F534" s="17"/>
    </row>
    <row r="535" spans="6:6" ht="13.2">
      <c r="F535" s="17"/>
    </row>
    <row r="536" spans="6:6" ht="13.2">
      <c r="F536" s="17"/>
    </row>
    <row r="537" spans="6:6" ht="13.2">
      <c r="F537" s="17"/>
    </row>
    <row r="538" spans="6:6" ht="13.2">
      <c r="F538" s="17"/>
    </row>
    <row r="539" spans="6:6" ht="13.2">
      <c r="F539" s="17"/>
    </row>
    <row r="540" spans="6:6" ht="13.2">
      <c r="F540" s="17"/>
    </row>
    <row r="541" spans="6:6" ht="13.2">
      <c r="F541" s="17"/>
    </row>
    <row r="542" spans="6:6" ht="13.2">
      <c r="F542" s="17"/>
    </row>
    <row r="543" spans="6:6" ht="13.2">
      <c r="F543" s="17"/>
    </row>
    <row r="544" spans="6:6" ht="13.2">
      <c r="F544" s="17"/>
    </row>
    <row r="545" spans="6:6" ht="13.2">
      <c r="F545" s="17"/>
    </row>
    <row r="546" spans="6:6" ht="13.2">
      <c r="F546" s="17"/>
    </row>
    <row r="547" spans="6:6" ht="13.2">
      <c r="F547" s="17"/>
    </row>
    <row r="548" spans="6:6" ht="13.2">
      <c r="F548" s="17"/>
    </row>
    <row r="549" spans="6:6" ht="13.2">
      <c r="F549" s="17"/>
    </row>
    <row r="550" spans="6:6" ht="13.2">
      <c r="F550" s="17"/>
    </row>
    <row r="551" spans="6:6" ht="13.2">
      <c r="F551" s="17"/>
    </row>
    <row r="552" spans="6:6" ht="13.2">
      <c r="F552" s="17"/>
    </row>
    <row r="553" spans="6:6" ht="13.2">
      <c r="F553" s="17"/>
    </row>
    <row r="554" spans="6:6" ht="13.2">
      <c r="F554" s="17"/>
    </row>
    <row r="555" spans="6:6" ht="13.2">
      <c r="F555" s="17"/>
    </row>
    <row r="556" spans="6:6" ht="13.2">
      <c r="F556" s="17"/>
    </row>
    <row r="557" spans="6:6" ht="13.2">
      <c r="F557" s="17"/>
    </row>
    <row r="558" spans="6:6" ht="13.2">
      <c r="F558" s="17"/>
    </row>
    <row r="559" spans="6:6" ht="13.2">
      <c r="F559" s="17"/>
    </row>
    <row r="560" spans="6:6" ht="13.2">
      <c r="F560" s="17"/>
    </row>
    <row r="561" spans="6:6" ht="13.2">
      <c r="F561" s="17"/>
    </row>
    <row r="562" spans="6:6" ht="13.2">
      <c r="F562" s="17"/>
    </row>
    <row r="563" spans="6:6" ht="13.2">
      <c r="F563" s="17"/>
    </row>
    <row r="564" spans="6:6" ht="13.2">
      <c r="F564" s="17"/>
    </row>
    <row r="565" spans="6:6" ht="13.2">
      <c r="F565" s="17"/>
    </row>
    <row r="566" spans="6:6" ht="13.2">
      <c r="F566" s="17"/>
    </row>
    <row r="567" spans="6:6" ht="13.2">
      <c r="F567" s="17"/>
    </row>
    <row r="568" spans="6:6" ht="13.2">
      <c r="F568" s="17"/>
    </row>
    <row r="569" spans="6:6" ht="13.2">
      <c r="F569" s="17"/>
    </row>
    <row r="570" spans="6:6" ht="13.2">
      <c r="F570" s="17"/>
    </row>
    <row r="571" spans="6:6" ht="13.2">
      <c r="F571" s="17"/>
    </row>
    <row r="572" spans="6:6" ht="13.2">
      <c r="F572" s="17"/>
    </row>
    <row r="573" spans="6:6" ht="13.2">
      <c r="F573" s="17"/>
    </row>
    <row r="574" spans="6:6" ht="13.2">
      <c r="F574" s="17"/>
    </row>
    <row r="575" spans="6:6" ht="13.2">
      <c r="F575" s="17"/>
    </row>
    <row r="576" spans="6:6" ht="13.2">
      <c r="F576" s="17"/>
    </row>
    <row r="577" spans="6:6" ht="13.2">
      <c r="F577" s="17"/>
    </row>
    <row r="578" spans="6:6" ht="13.2">
      <c r="F578" s="17"/>
    </row>
    <row r="579" spans="6:6" ht="13.2">
      <c r="F579" s="17"/>
    </row>
    <row r="580" spans="6:6" ht="13.2">
      <c r="F580" s="17"/>
    </row>
    <row r="581" spans="6:6" ht="13.2">
      <c r="F581" s="17"/>
    </row>
    <row r="582" spans="6:6" ht="13.2">
      <c r="F582" s="17"/>
    </row>
    <row r="583" spans="6:6" ht="13.2">
      <c r="F583" s="17"/>
    </row>
    <row r="584" spans="6:6" ht="13.2">
      <c r="F584" s="17"/>
    </row>
    <row r="585" spans="6:6" ht="13.2">
      <c r="F585" s="17"/>
    </row>
    <row r="586" spans="6:6" ht="13.2">
      <c r="F586" s="17"/>
    </row>
    <row r="587" spans="6:6" ht="13.2">
      <c r="F587" s="17"/>
    </row>
    <row r="588" spans="6:6" ht="13.2">
      <c r="F588" s="17"/>
    </row>
    <row r="589" spans="6:6" ht="13.2">
      <c r="F589" s="17"/>
    </row>
    <row r="590" spans="6:6" ht="13.2">
      <c r="F590" s="17"/>
    </row>
    <row r="591" spans="6:6" ht="13.2">
      <c r="F591" s="17"/>
    </row>
    <row r="592" spans="6:6" ht="13.2">
      <c r="F592" s="17"/>
    </row>
    <row r="593" spans="6:6" ht="13.2">
      <c r="F593" s="17"/>
    </row>
    <row r="594" spans="6:6" ht="13.2">
      <c r="F594" s="17"/>
    </row>
    <row r="595" spans="6:6" ht="13.2">
      <c r="F595" s="17"/>
    </row>
    <row r="596" spans="6:6" ht="13.2">
      <c r="F596" s="17"/>
    </row>
    <row r="597" spans="6:6" ht="13.2">
      <c r="F597" s="17"/>
    </row>
    <row r="598" spans="6:6" ht="13.2">
      <c r="F598" s="17"/>
    </row>
    <row r="599" spans="6:6" ht="13.2">
      <c r="F599" s="17"/>
    </row>
    <row r="600" spans="6:6" ht="13.2">
      <c r="F600" s="17"/>
    </row>
    <row r="601" spans="6:6" ht="13.2">
      <c r="F601" s="17"/>
    </row>
    <row r="602" spans="6:6" ht="13.2">
      <c r="F602" s="17"/>
    </row>
    <row r="603" spans="6:6" ht="13.2">
      <c r="F603" s="17"/>
    </row>
    <row r="604" spans="6:6" ht="13.2">
      <c r="F604" s="17"/>
    </row>
    <row r="605" spans="6:6" ht="13.2">
      <c r="F605" s="17"/>
    </row>
    <row r="606" spans="6:6" ht="13.2">
      <c r="F606" s="17"/>
    </row>
    <row r="607" spans="6:6" ht="13.2">
      <c r="F607" s="17"/>
    </row>
    <row r="608" spans="6:6" ht="13.2">
      <c r="F608" s="17"/>
    </row>
    <row r="609" spans="6:6" ht="13.2">
      <c r="F609" s="17"/>
    </row>
    <row r="610" spans="6:6" ht="13.2">
      <c r="F610" s="17"/>
    </row>
    <row r="611" spans="6:6" ht="13.2">
      <c r="F611" s="17"/>
    </row>
    <row r="612" spans="6:6" ht="13.2">
      <c r="F612" s="17"/>
    </row>
    <row r="613" spans="6:6" ht="13.2">
      <c r="F613" s="17"/>
    </row>
    <row r="614" spans="6:6" ht="13.2">
      <c r="F614" s="17"/>
    </row>
    <row r="615" spans="6:6" ht="13.2">
      <c r="F615" s="17"/>
    </row>
    <row r="616" spans="6:6" ht="13.2">
      <c r="F616" s="17"/>
    </row>
    <row r="617" spans="6:6" ht="13.2">
      <c r="F617" s="17"/>
    </row>
    <row r="618" spans="6:6" ht="13.2">
      <c r="F618" s="17"/>
    </row>
    <row r="619" spans="6:6" ht="13.2">
      <c r="F619" s="17"/>
    </row>
    <row r="620" spans="6:6" ht="13.2">
      <c r="F620" s="17"/>
    </row>
    <row r="621" spans="6:6" ht="13.2">
      <c r="F621" s="17"/>
    </row>
    <row r="622" spans="6:6" ht="13.2">
      <c r="F622" s="17"/>
    </row>
    <row r="623" spans="6:6" ht="13.2">
      <c r="F623" s="17"/>
    </row>
    <row r="624" spans="6:6" ht="13.2">
      <c r="F624" s="17"/>
    </row>
    <row r="625" spans="6:6" ht="13.2">
      <c r="F625" s="17"/>
    </row>
    <row r="626" spans="6:6" ht="13.2">
      <c r="F626" s="17"/>
    </row>
    <row r="627" spans="6:6" ht="13.2">
      <c r="F627" s="17"/>
    </row>
    <row r="628" spans="6:6" ht="13.2">
      <c r="F628" s="17"/>
    </row>
    <row r="629" spans="6:6" ht="13.2">
      <c r="F629" s="17"/>
    </row>
    <row r="630" spans="6:6" ht="13.2">
      <c r="F630" s="17"/>
    </row>
    <row r="631" spans="6:6" ht="13.2">
      <c r="F631" s="17"/>
    </row>
    <row r="632" spans="6:6" ht="13.2">
      <c r="F632" s="17"/>
    </row>
    <row r="633" spans="6:6" ht="13.2">
      <c r="F633" s="17"/>
    </row>
    <row r="634" spans="6:6" ht="13.2">
      <c r="F634" s="17"/>
    </row>
    <row r="635" spans="6:6" ht="13.2">
      <c r="F635" s="17"/>
    </row>
    <row r="636" spans="6:6" ht="13.2">
      <c r="F636" s="17"/>
    </row>
    <row r="637" spans="6:6" ht="13.2">
      <c r="F637" s="17"/>
    </row>
    <row r="638" spans="6:6" ht="13.2">
      <c r="F638" s="17"/>
    </row>
    <row r="639" spans="6:6" ht="13.2">
      <c r="F639" s="17"/>
    </row>
    <row r="640" spans="6:6" ht="13.2">
      <c r="F640" s="17"/>
    </row>
    <row r="641" spans="6:6" ht="13.2">
      <c r="F641" s="17"/>
    </row>
    <row r="642" spans="6:6" ht="13.2">
      <c r="F642" s="17"/>
    </row>
    <row r="643" spans="6:6" ht="13.2">
      <c r="F643" s="17"/>
    </row>
    <row r="644" spans="6:6" ht="13.2">
      <c r="F644" s="17"/>
    </row>
    <row r="645" spans="6:6" ht="13.2">
      <c r="F645" s="17"/>
    </row>
    <row r="646" spans="6:6" ht="13.2">
      <c r="F646" s="17"/>
    </row>
    <row r="647" spans="6:6" ht="13.2">
      <c r="F647" s="17"/>
    </row>
    <row r="648" spans="6:6" ht="13.2">
      <c r="F648" s="17"/>
    </row>
    <row r="649" spans="6:6" ht="13.2">
      <c r="F649" s="17"/>
    </row>
    <row r="650" spans="6:6" ht="13.2">
      <c r="F650" s="17"/>
    </row>
    <row r="651" spans="6:6" ht="13.2">
      <c r="F651" s="17"/>
    </row>
    <row r="652" spans="6:6" ht="13.2">
      <c r="F652" s="17"/>
    </row>
    <row r="653" spans="6:6" ht="13.2">
      <c r="F653" s="17"/>
    </row>
    <row r="654" spans="6:6" ht="13.2">
      <c r="F654" s="17"/>
    </row>
    <row r="655" spans="6:6" ht="13.2">
      <c r="F655" s="17"/>
    </row>
    <row r="656" spans="6:6" ht="13.2">
      <c r="F656" s="17"/>
    </row>
    <row r="657" spans="6:6" ht="13.2">
      <c r="F657" s="17"/>
    </row>
    <row r="658" spans="6:6" ht="13.2">
      <c r="F658" s="17"/>
    </row>
    <row r="659" spans="6:6" ht="13.2">
      <c r="F659" s="17"/>
    </row>
    <row r="660" spans="6:6" ht="13.2">
      <c r="F660" s="17"/>
    </row>
    <row r="661" spans="6:6" ht="13.2">
      <c r="F661" s="17"/>
    </row>
    <row r="662" spans="6:6" ht="13.2">
      <c r="F662" s="17"/>
    </row>
    <row r="663" spans="6:6" ht="13.2">
      <c r="F663" s="17"/>
    </row>
    <row r="664" spans="6:6" ht="13.2">
      <c r="F664" s="17"/>
    </row>
    <row r="665" spans="6:6" ht="13.2">
      <c r="F665" s="17"/>
    </row>
    <row r="666" spans="6:6" ht="13.2">
      <c r="F666" s="17"/>
    </row>
    <row r="667" spans="6:6" ht="13.2">
      <c r="F667" s="17"/>
    </row>
    <row r="668" spans="6:6" ht="13.2">
      <c r="F668" s="17"/>
    </row>
    <row r="669" spans="6:6" ht="13.2">
      <c r="F669" s="17"/>
    </row>
    <row r="670" spans="6:6" ht="13.2">
      <c r="F670" s="17"/>
    </row>
    <row r="671" spans="6:6" ht="13.2">
      <c r="F671" s="17"/>
    </row>
    <row r="672" spans="6:6" ht="13.2">
      <c r="F672" s="17"/>
    </row>
    <row r="673" spans="6:6" ht="13.2">
      <c r="F673" s="17"/>
    </row>
    <row r="674" spans="6:6" ht="13.2">
      <c r="F674" s="17"/>
    </row>
    <row r="675" spans="6:6" ht="13.2">
      <c r="F675" s="17"/>
    </row>
    <row r="676" spans="6:6" ht="13.2">
      <c r="F676" s="17"/>
    </row>
    <row r="677" spans="6:6" ht="13.2">
      <c r="F677" s="17"/>
    </row>
    <row r="678" spans="6:6" ht="13.2">
      <c r="F678" s="17"/>
    </row>
    <row r="679" spans="6:6" ht="13.2">
      <c r="F679" s="17"/>
    </row>
    <row r="680" spans="6:6" ht="13.2">
      <c r="F680" s="17"/>
    </row>
    <row r="681" spans="6:6" ht="13.2">
      <c r="F681" s="17"/>
    </row>
    <row r="682" spans="6:6" ht="13.2">
      <c r="F682" s="17"/>
    </row>
    <row r="683" spans="6:6" ht="13.2">
      <c r="F683" s="17"/>
    </row>
    <row r="684" spans="6:6" ht="13.2">
      <c r="F684" s="17"/>
    </row>
    <row r="685" spans="6:6" ht="13.2">
      <c r="F685" s="17"/>
    </row>
    <row r="686" spans="6:6" ht="13.2">
      <c r="F686" s="17"/>
    </row>
    <row r="687" spans="6:6" ht="13.2">
      <c r="F687" s="17"/>
    </row>
    <row r="688" spans="6:6" ht="13.2">
      <c r="F688" s="17"/>
    </row>
    <row r="689" spans="6:6" ht="13.2">
      <c r="F689" s="17"/>
    </row>
    <row r="690" spans="6:6" ht="13.2">
      <c r="F690" s="17"/>
    </row>
    <row r="691" spans="6:6" ht="13.2">
      <c r="F691" s="17"/>
    </row>
    <row r="692" spans="6:6" ht="13.2">
      <c r="F692" s="17"/>
    </row>
    <row r="693" spans="6:6" ht="13.2">
      <c r="F693" s="17"/>
    </row>
    <row r="694" spans="6:6" ht="13.2">
      <c r="F694" s="17"/>
    </row>
    <row r="695" spans="6:6" ht="13.2">
      <c r="F695" s="17"/>
    </row>
    <row r="696" spans="6:6" ht="13.2">
      <c r="F696" s="17"/>
    </row>
    <row r="697" spans="6:6" ht="13.2">
      <c r="F697" s="17"/>
    </row>
    <row r="698" spans="6:6" ht="13.2">
      <c r="F698" s="17"/>
    </row>
    <row r="699" spans="6:6" ht="13.2">
      <c r="F699" s="17"/>
    </row>
    <row r="700" spans="6:6" ht="13.2">
      <c r="F700" s="17"/>
    </row>
    <row r="701" spans="6:6" ht="13.2">
      <c r="F701" s="17"/>
    </row>
    <row r="702" spans="6:6" ht="13.2">
      <c r="F702" s="17"/>
    </row>
    <row r="703" spans="6:6" ht="13.2">
      <c r="F703" s="17"/>
    </row>
    <row r="704" spans="6:6" ht="13.2">
      <c r="F704" s="17"/>
    </row>
    <row r="705" spans="6:6" ht="13.2">
      <c r="F705" s="17"/>
    </row>
    <row r="706" spans="6:6" ht="13.2">
      <c r="F706" s="17"/>
    </row>
    <row r="707" spans="6:6" ht="13.2">
      <c r="F707" s="17"/>
    </row>
    <row r="708" spans="6:6" ht="13.2">
      <c r="F708" s="17"/>
    </row>
    <row r="709" spans="6:6" ht="13.2">
      <c r="F709" s="17"/>
    </row>
    <row r="710" spans="6:6" ht="13.2">
      <c r="F710" s="17"/>
    </row>
    <row r="711" spans="6:6" ht="13.2">
      <c r="F711" s="17"/>
    </row>
    <row r="712" spans="6:6" ht="13.2">
      <c r="F712" s="17"/>
    </row>
    <row r="713" spans="6:6" ht="13.2">
      <c r="F713" s="17"/>
    </row>
    <row r="714" spans="6:6" ht="13.2">
      <c r="F714" s="17"/>
    </row>
    <row r="715" spans="6:6" ht="13.2">
      <c r="F715" s="17"/>
    </row>
    <row r="716" spans="6:6" ht="13.2">
      <c r="F716" s="17"/>
    </row>
    <row r="717" spans="6:6" ht="13.2">
      <c r="F717" s="17"/>
    </row>
    <row r="718" spans="6:6" ht="13.2">
      <c r="F718" s="17"/>
    </row>
    <row r="719" spans="6:6" ht="13.2">
      <c r="F719" s="17"/>
    </row>
    <row r="720" spans="6:6" ht="13.2">
      <c r="F720" s="17"/>
    </row>
    <row r="721" spans="6:6" ht="13.2">
      <c r="F721" s="17"/>
    </row>
    <row r="722" spans="6:6" ht="13.2">
      <c r="F722" s="17"/>
    </row>
    <row r="723" spans="6:6" ht="13.2">
      <c r="F723" s="17"/>
    </row>
    <row r="724" spans="6:6" ht="13.2">
      <c r="F724" s="17"/>
    </row>
    <row r="725" spans="6:6" ht="13.2">
      <c r="F725" s="17"/>
    </row>
    <row r="726" spans="6:6" ht="13.2">
      <c r="F726" s="17"/>
    </row>
    <row r="727" spans="6:6" ht="13.2">
      <c r="F727" s="17"/>
    </row>
    <row r="728" spans="6:6" ht="13.2">
      <c r="F728" s="17"/>
    </row>
    <row r="729" spans="6:6" ht="13.2">
      <c r="F729" s="17"/>
    </row>
    <row r="730" spans="6:6" ht="13.2">
      <c r="F730" s="17"/>
    </row>
    <row r="731" spans="6:6" ht="13.2">
      <c r="F731" s="17"/>
    </row>
    <row r="732" spans="6:6" ht="13.2">
      <c r="F732" s="17"/>
    </row>
    <row r="733" spans="6:6" ht="13.2">
      <c r="F733" s="17"/>
    </row>
    <row r="734" spans="6:6" ht="13.2">
      <c r="F734" s="17"/>
    </row>
    <row r="735" spans="6:6" ht="13.2">
      <c r="F735" s="17"/>
    </row>
    <row r="736" spans="6:6" ht="13.2">
      <c r="F736" s="17"/>
    </row>
    <row r="737" spans="6:6" ht="13.2">
      <c r="F737" s="17"/>
    </row>
    <row r="738" spans="6:6" ht="13.2">
      <c r="F738" s="17"/>
    </row>
    <row r="739" spans="6:6" ht="13.2">
      <c r="F739" s="17"/>
    </row>
    <row r="740" spans="6:6" ht="13.2">
      <c r="F740" s="17"/>
    </row>
    <row r="741" spans="6:6" ht="13.2">
      <c r="F741" s="17"/>
    </row>
    <row r="742" spans="6:6" ht="13.2">
      <c r="F742" s="17"/>
    </row>
    <row r="743" spans="6:6" ht="13.2">
      <c r="F743" s="17"/>
    </row>
    <row r="744" spans="6:6" ht="13.2">
      <c r="F744" s="17"/>
    </row>
    <row r="745" spans="6:6" ht="13.2">
      <c r="F745" s="17"/>
    </row>
    <row r="746" spans="6:6" ht="13.2">
      <c r="F746" s="17"/>
    </row>
    <row r="747" spans="6:6" ht="13.2">
      <c r="F747" s="17"/>
    </row>
    <row r="748" spans="6:6" ht="13.2">
      <c r="F748" s="17"/>
    </row>
    <row r="749" spans="6:6" ht="13.2">
      <c r="F749" s="17"/>
    </row>
    <row r="750" spans="6:6" ht="13.2">
      <c r="F750" s="17"/>
    </row>
    <row r="751" spans="6:6" ht="13.2">
      <c r="F751" s="17"/>
    </row>
    <row r="752" spans="6:6" ht="13.2">
      <c r="F752" s="17"/>
    </row>
    <row r="753" spans="6:6" ht="13.2">
      <c r="F753" s="17"/>
    </row>
    <row r="754" spans="6:6" ht="13.2">
      <c r="F754" s="17"/>
    </row>
    <row r="755" spans="6:6" ht="13.2">
      <c r="F755" s="17"/>
    </row>
    <row r="756" spans="6:6" ht="13.2">
      <c r="F756" s="17"/>
    </row>
    <row r="757" spans="6:6" ht="13.2">
      <c r="F757" s="17"/>
    </row>
    <row r="758" spans="6:6" ht="13.2">
      <c r="F758" s="17"/>
    </row>
    <row r="759" spans="6:6" ht="13.2">
      <c r="F759" s="17"/>
    </row>
    <row r="760" spans="6:6" ht="13.2">
      <c r="F760" s="17"/>
    </row>
    <row r="761" spans="6:6" ht="13.2">
      <c r="F761" s="17"/>
    </row>
    <row r="762" spans="6:6" ht="13.2">
      <c r="F762" s="17"/>
    </row>
    <row r="763" spans="6:6" ht="13.2">
      <c r="F763" s="17"/>
    </row>
    <row r="764" spans="6:6" ht="13.2">
      <c r="F764" s="17"/>
    </row>
    <row r="765" spans="6:6" ht="13.2">
      <c r="F765" s="17"/>
    </row>
    <row r="766" spans="6:6" ht="13.2">
      <c r="F766" s="17"/>
    </row>
    <row r="767" spans="6:6" ht="13.2">
      <c r="F767" s="17"/>
    </row>
    <row r="768" spans="6:6" ht="13.2">
      <c r="F768" s="17"/>
    </row>
    <row r="769" spans="6:6" ht="13.2">
      <c r="F769" s="17"/>
    </row>
    <row r="770" spans="6:6" ht="13.2">
      <c r="F770" s="17"/>
    </row>
    <row r="771" spans="6:6" ht="13.2">
      <c r="F771" s="17"/>
    </row>
    <row r="772" spans="6:6" ht="13.2">
      <c r="F772" s="17"/>
    </row>
    <row r="773" spans="6:6" ht="13.2">
      <c r="F773" s="17"/>
    </row>
    <row r="774" spans="6:6" ht="13.2">
      <c r="F774" s="17"/>
    </row>
    <row r="775" spans="6:6" ht="13.2">
      <c r="F775" s="17"/>
    </row>
    <row r="776" spans="6:6" ht="13.2">
      <c r="F776" s="17"/>
    </row>
    <row r="777" spans="6:6" ht="13.2">
      <c r="F777" s="17"/>
    </row>
    <row r="778" spans="6:6" ht="13.2">
      <c r="F778" s="17"/>
    </row>
    <row r="779" spans="6:6" ht="13.2">
      <c r="F779" s="17"/>
    </row>
    <row r="780" spans="6:6" ht="13.2">
      <c r="F780" s="17"/>
    </row>
    <row r="781" spans="6:6" ht="13.2">
      <c r="F781" s="17"/>
    </row>
    <row r="782" spans="6:6" ht="13.2">
      <c r="F782" s="17"/>
    </row>
    <row r="783" spans="6:6" ht="13.2">
      <c r="F783" s="17"/>
    </row>
    <row r="784" spans="6:6" ht="13.2">
      <c r="F784" s="17"/>
    </row>
    <row r="785" spans="6:6" ht="13.2">
      <c r="F785" s="17"/>
    </row>
    <row r="786" spans="6:6" ht="13.2">
      <c r="F786" s="17"/>
    </row>
    <row r="787" spans="6:6" ht="13.2">
      <c r="F787" s="17"/>
    </row>
    <row r="788" spans="6:6" ht="13.2">
      <c r="F788" s="17"/>
    </row>
    <row r="789" spans="6:6" ht="13.2">
      <c r="F789" s="17"/>
    </row>
    <row r="790" spans="6:6" ht="13.2">
      <c r="F790" s="17"/>
    </row>
    <row r="791" spans="6:6" ht="13.2">
      <c r="F791" s="17"/>
    </row>
    <row r="792" spans="6:6" ht="13.2">
      <c r="F792" s="17"/>
    </row>
    <row r="793" spans="6:6" ht="13.2">
      <c r="F793" s="17"/>
    </row>
    <row r="794" spans="6:6" ht="13.2">
      <c r="F794" s="17"/>
    </row>
    <row r="795" spans="6:6" ht="13.2">
      <c r="F795" s="17"/>
    </row>
    <row r="796" spans="6:6" ht="13.2">
      <c r="F796" s="17"/>
    </row>
    <row r="797" spans="6:6" ht="13.2">
      <c r="F797" s="17"/>
    </row>
    <row r="798" spans="6:6" ht="13.2">
      <c r="F798" s="17"/>
    </row>
    <row r="799" spans="6:6" ht="13.2">
      <c r="F799" s="17"/>
    </row>
    <row r="800" spans="6:6" ht="13.2">
      <c r="F800" s="17"/>
    </row>
    <row r="801" spans="6:6" ht="13.2">
      <c r="F801" s="17"/>
    </row>
    <row r="802" spans="6:6" ht="13.2">
      <c r="F802" s="17"/>
    </row>
    <row r="803" spans="6:6" ht="13.2">
      <c r="F803" s="17"/>
    </row>
    <row r="804" spans="6:6" ht="13.2">
      <c r="F804" s="17"/>
    </row>
    <row r="805" spans="6:6" ht="13.2">
      <c r="F805" s="17"/>
    </row>
    <row r="806" spans="6:6" ht="13.2">
      <c r="F806" s="17"/>
    </row>
    <row r="807" spans="6:6" ht="13.2">
      <c r="F807" s="17"/>
    </row>
    <row r="808" spans="6:6" ht="13.2">
      <c r="F808" s="17"/>
    </row>
    <row r="809" spans="6:6" ht="13.2">
      <c r="F809" s="17"/>
    </row>
    <row r="810" spans="6:6" ht="13.2">
      <c r="F810" s="17"/>
    </row>
    <row r="811" spans="6:6" ht="13.2">
      <c r="F811" s="17"/>
    </row>
    <row r="812" spans="6:6" ht="13.2">
      <c r="F812" s="17"/>
    </row>
    <row r="813" spans="6:6" ht="13.2">
      <c r="F813" s="17"/>
    </row>
    <row r="814" spans="6:6" ht="13.2">
      <c r="F814" s="17"/>
    </row>
    <row r="815" spans="6:6" ht="13.2">
      <c r="F815" s="17"/>
    </row>
    <row r="816" spans="6:6" ht="13.2">
      <c r="F816" s="17"/>
    </row>
    <row r="817" spans="6:6" ht="13.2">
      <c r="F817" s="17"/>
    </row>
    <row r="818" spans="6:6" ht="13.2">
      <c r="F818" s="17"/>
    </row>
    <row r="819" spans="6:6" ht="13.2">
      <c r="F819" s="17"/>
    </row>
    <row r="820" spans="6:6" ht="13.2">
      <c r="F820" s="17"/>
    </row>
    <row r="821" spans="6:6" ht="13.2">
      <c r="F821" s="17"/>
    </row>
    <row r="822" spans="6:6" ht="13.2">
      <c r="F822" s="17"/>
    </row>
    <row r="823" spans="6:6" ht="13.2">
      <c r="F823" s="17"/>
    </row>
    <row r="824" spans="6:6" ht="13.2">
      <c r="F824" s="17"/>
    </row>
    <row r="825" spans="6:6" ht="13.2">
      <c r="F825" s="17"/>
    </row>
    <row r="826" spans="6:6" ht="13.2">
      <c r="F826" s="17"/>
    </row>
    <row r="827" spans="6:6" ht="13.2">
      <c r="F827" s="17"/>
    </row>
    <row r="828" spans="6:6" ht="13.2">
      <c r="F828" s="17"/>
    </row>
    <row r="829" spans="6:6" ht="13.2">
      <c r="F829" s="17"/>
    </row>
    <row r="830" spans="6:6" ht="13.2">
      <c r="F830" s="17"/>
    </row>
    <row r="831" spans="6:6" ht="13.2">
      <c r="F831" s="17"/>
    </row>
    <row r="832" spans="6:6" ht="13.2">
      <c r="F832" s="17"/>
    </row>
    <row r="833" spans="6:6" ht="13.2">
      <c r="F833" s="17"/>
    </row>
    <row r="834" spans="6:6" ht="13.2">
      <c r="F834" s="17"/>
    </row>
    <row r="835" spans="6:6" ht="13.2">
      <c r="F835" s="17"/>
    </row>
    <row r="836" spans="6:6" ht="13.2">
      <c r="F836" s="17"/>
    </row>
    <row r="837" spans="6:6" ht="13.2">
      <c r="F837" s="17"/>
    </row>
    <row r="838" spans="6:6" ht="13.2">
      <c r="F838" s="17"/>
    </row>
    <row r="839" spans="6:6" ht="13.2">
      <c r="F839" s="17"/>
    </row>
    <row r="840" spans="6:6" ht="13.2">
      <c r="F840" s="17"/>
    </row>
    <row r="841" spans="6:6" ht="13.2">
      <c r="F841" s="17"/>
    </row>
    <row r="842" spans="6:6" ht="13.2">
      <c r="F842" s="17"/>
    </row>
    <row r="843" spans="6:6" ht="13.2">
      <c r="F843" s="17"/>
    </row>
    <row r="844" spans="6:6" ht="13.2">
      <c r="F844" s="17"/>
    </row>
    <row r="845" spans="6:6" ht="13.2">
      <c r="F845" s="17"/>
    </row>
    <row r="846" spans="6:6" ht="13.2">
      <c r="F846" s="17"/>
    </row>
    <row r="847" spans="6:6" ht="13.2">
      <c r="F847" s="17"/>
    </row>
    <row r="848" spans="6:6" ht="13.2">
      <c r="F848" s="17"/>
    </row>
    <row r="849" spans="6:6" ht="13.2">
      <c r="F849" s="17"/>
    </row>
    <row r="850" spans="6:6" ht="13.2">
      <c r="F850" s="17"/>
    </row>
    <row r="851" spans="6:6" ht="13.2">
      <c r="F851" s="17"/>
    </row>
    <row r="852" spans="6:6" ht="13.2">
      <c r="F852" s="17"/>
    </row>
    <row r="853" spans="6:6" ht="13.2">
      <c r="F853" s="17"/>
    </row>
    <row r="854" spans="6:6" ht="13.2">
      <c r="F854" s="17"/>
    </row>
    <row r="855" spans="6:6" ht="13.2">
      <c r="F855" s="17"/>
    </row>
    <row r="856" spans="6:6" ht="13.2">
      <c r="F856" s="17"/>
    </row>
    <row r="857" spans="6:6" ht="13.2">
      <c r="F857" s="17"/>
    </row>
    <row r="858" spans="6:6" ht="13.2">
      <c r="F858" s="17"/>
    </row>
    <row r="859" spans="6:6" ht="13.2">
      <c r="F859" s="17"/>
    </row>
    <row r="860" spans="6:6" ht="13.2">
      <c r="F860" s="17"/>
    </row>
    <row r="861" spans="6:6" ht="13.2">
      <c r="F861" s="17"/>
    </row>
    <row r="862" spans="6:6" ht="13.2">
      <c r="F862" s="17"/>
    </row>
    <row r="863" spans="6:6" ht="13.2">
      <c r="F863" s="17"/>
    </row>
    <row r="864" spans="6:6" ht="13.2">
      <c r="F864" s="17"/>
    </row>
    <row r="865" spans="6:6" ht="13.2">
      <c r="F865" s="17"/>
    </row>
    <row r="866" spans="6:6" ht="13.2">
      <c r="F866" s="17"/>
    </row>
    <row r="867" spans="6:6" ht="13.2">
      <c r="F867" s="17"/>
    </row>
    <row r="868" spans="6:6" ht="13.2">
      <c r="F868" s="17"/>
    </row>
    <row r="869" spans="6:6" ht="13.2">
      <c r="F869" s="17"/>
    </row>
    <row r="870" spans="6:6" ht="13.2">
      <c r="F870" s="17"/>
    </row>
    <row r="871" spans="6:6" ht="13.2">
      <c r="F871" s="17"/>
    </row>
    <row r="872" spans="6:6" ht="13.2">
      <c r="F872" s="17"/>
    </row>
    <row r="873" spans="6:6" ht="13.2">
      <c r="F873" s="17"/>
    </row>
    <row r="874" spans="6:6" ht="13.2">
      <c r="F874" s="17"/>
    </row>
    <row r="875" spans="6:6" ht="13.2">
      <c r="F875" s="17"/>
    </row>
    <row r="876" spans="6:6" ht="13.2">
      <c r="F876" s="17"/>
    </row>
    <row r="877" spans="6:6" ht="13.2">
      <c r="F877" s="17"/>
    </row>
    <row r="878" spans="6:6" ht="13.2">
      <c r="F878" s="17"/>
    </row>
    <row r="879" spans="6:6" ht="13.2">
      <c r="F879" s="17"/>
    </row>
    <row r="880" spans="6:6" ht="13.2">
      <c r="F880" s="17"/>
    </row>
    <row r="881" spans="6:6" ht="13.2">
      <c r="F881" s="17"/>
    </row>
    <row r="882" spans="6:6" ht="13.2">
      <c r="F882" s="17"/>
    </row>
    <row r="883" spans="6:6" ht="13.2">
      <c r="F883" s="17"/>
    </row>
    <row r="884" spans="6:6" ht="13.2">
      <c r="F884" s="17"/>
    </row>
    <row r="885" spans="6:6" ht="13.2">
      <c r="F885" s="17"/>
    </row>
    <row r="886" spans="6:6" ht="13.2">
      <c r="F886" s="17"/>
    </row>
    <row r="887" spans="6:6" ht="13.2">
      <c r="F887" s="17"/>
    </row>
    <row r="888" spans="6:6" ht="13.2">
      <c r="F888" s="17"/>
    </row>
    <row r="889" spans="6:6" ht="13.2">
      <c r="F889" s="17"/>
    </row>
    <row r="890" spans="6:6" ht="13.2">
      <c r="F890" s="17"/>
    </row>
    <row r="891" spans="6:6" ht="13.2">
      <c r="F891" s="17"/>
    </row>
    <row r="892" spans="6:6" ht="13.2">
      <c r="F892" s="17"/>
    </row>
    <row r="893" spans="6:6" ht="13.2">
      <c r="F893" s="17"/>
    </row>
    <row r="894" spans="6:6" ht="13.2">
      <c r="F894" s="17"/>
    </row>
    <row r="895" spans="6:6" ht="13.2">
      <c r="F895" s="17"/>
    </row>
    <row r="896" spans="6:6" ht="13.2">
      <c r="F896" s="17"/>
    </row>
    <row r="897" spans="6:6" ht="13.2">
      <c r="F897" s="17"/>
    </row>
    <row r="898" spans="6:6" ht="13.2">
      <c r="F898" s="17"/>
    </row>
    <row r="899" spans="6:6" ht="13.2">
      <c r="F899" s="17"/>
    </row>
    <row r="900" spans="6:6" ht="13.2">
      <c r="F900" s="17"/>
    </row>
    <row r="901" spans="6:6" ht="13.2">
      <c r="F901" s="17"/>
    </row>
    <row r="902" spans="6:6" ht="13.2">
      <c r="F902" s="17"/>
    </row>
    <row r="903" spans="6:6" ht="13.2">
      <c r="F903" s="17"/>
    </row>
    <row r="904" spans="6:6" ht="13.2">
      <c r="F904" s="17"/>
    </row>
    <row r="905" spans="6:6" ht="13.2">
      <c r="F905" s="17"/>
    </row>
    <row r="906" spans="6:6" ht="13.2">
      <c r="F906" s="17"/>
    </row>
    <row r="907" spans="6:6" ht="13.2">
      <c r="F907" s="17"/>
    </row>
    <row r="908" spans="6:6" ht="13.2">
      <c r="F908" s="17"/>
    </row>
    <row r="909" spans="6:6" ht="13.2">
      <c r="F909" s="17"/>
    </row>
    <row r="910" spans="6:6" ht="13.2">
      <c r="F910" s="17"/>
    </row>
    <row r="911" spans="6:6" ht="13.2">
      <c r="F911" s="17"/>
    </row>
    <row r="912" spans="6:6" ht="13.2">
      <c r="F912" s="17"/>
    </row>
    <row r="913" spans="6:6" ht="13.2">
      <c r="F913" s="17"/>
    </row>
    <row r="914" spans="6:6" ht="13.2">
      <c r="F914" s="17"/>
    </row>
    <row r="915" spans="6:6" ht="13.2">
      <c r="F915" s="17"/>
    </row>
    <row r="916" spans="6:6" ht="13.2">
      <c r="F916" s="17"/>
    </row>
    <row r="917" spans="6:6" ht="13.2">
      <c r="F917" s="17"/>
    </row>
    <row r="918" spans="6:6" ht="13.2">
      <c r="F918" s="17"/>
    </row>
    <row r="919" spans="6:6" ht="13.2">
      <c r="F919" s="17"/>
    </row>
    <row r="920" spans="6:6" ht="13.2">
      <c r="F920" s="17"/>
    </row>
    <row r="921" spans="6:6" ht="13.2">
      <c r="F921" s="17"/>
    </row>
    <row r="922" spans="6:6" ht="13.2">
      <c r="F922" s="17"/>
    </row>
    <row r="923" spans="6:6" ht="13.2">
      <c r="F923" s="17"/>
    </row>
    <row r="924" spans="6:6" ht="13.2">
      <c r="F924" s="17"/>
    </row>
    <row r="925" spans="6:6" ht="13.2">
      <c r="F925" s="17"/>
    </row>
    <row r="926" spans="6:6" ht="13.2">
      <c r="F926" s="17"/>
    </row>
    <row r="927" spans="6:6" ht="13.2">
      <c r="F927" s="17"/>
    </row>
    <row r="928" spans="6:6" ht="13.2">
      <c r="F928" s="17"/>
    </row>
    <row r="929" spans="6:6" ht="13.2">
      <c r="F929" s="17"/>
    </row>
    <row r="930" spans="6:6" ht="13.2">
      <c r="F930" s="17"/>
    </row>
    <row r="931" spans="6:6" ht="13.2">
      <c r="F931" s="17"/>
    </row>
    <row r="932" spans="6:6" ht="13.2">
      <c r="F932" s="17"/>
    </row>
    <row r="933" spans="6:6" ht="13.2">
      <c r="F933" s="17"/>
    </row>
    <row r="934" spans="6:6" ht="13.2">
      <c r="F934" s="17"/>
    </row>
    <row r="935" spans="6:6" ht="13.2">
      <c r="F935" s="17"/>
    </row>
    <row r="936" spans="6:6" ht="13.2">
      <c r="F936" s="17"/>
    </row>
    <row r="937" spans="6:6" ht="13.2">
      <c r="F937" s="17"/>
    </row>
    <row r="938" spans="6:6" ht="13.2">
      <c r="F938" s="17"/>
    </row>
    <row r="939" spans="6:6" ht="13.2">
      <c r="F939" s="17"/>
    </row>
    <row r="940" spans="6:6" ht="13.2">
      <c r="F940" s="17"/>
    </row>
    <row r="941" spans="6:6" ht="13.2">
      <c r="F941" s="17"/>
    </row>
    <row r="942" spans="6:6" ht="13.2">
      <c r="F942" s="17"/>
    </row>
    <row r="943" spans="6:6" ht="13.2">
      <c r="F943" s="17"/>
    </row>
    <row r="944" spans="6:6" ht="13.2">
      <c r="F944" s="17"/>
    </row>
    <row r="945" spans="6:6" ht="13.2">
      <c r="F945" s="17"/>
    </row>
    <row r="946" spans="6:6" ht="13.2">
      <c r="F946" s="17"/>
    </row>
    <row r="947" spans="6:6" ht="13.2">
      <c r="F947" s="17"/>
    </row>
    <row r="948" spans="6:6" ht="13.2">
      <c r="F948" s="17"/>
    </row>
    <row r="949" spans="6:6" ht="13.2">
      <c r="F949" s="17"/>
    </row>
    <row r="950" spans="6:6" ht="13.2">
      <c r="F950" s="17"/>
    </row>
    <row r="951" spans="6:6" ht="13.2">
      <c r="F951" s="17"/>
    </row>
    <row r="952" spans="6:6" ht="13.2">
      <c r="F952" s="17"/>
    </row>
    <row r="953" spans="6:6" ht="13.2">
      <c r="F953" s="17"/>
    </row>
    <row r="954" spans="6:6" ht="13.2">
      <c r="F954" s="17"/>
    </row>
    <row r="955" spans="6:6" ht="13.2">
      <c r="F955" s="17"/>
    </row>
    <row r="956" spans="6:6" ht="13.2">
      <c r="F956" s="17"/>
    </row>
    <row r="957" spans="6:6" ht="13.2">
      <c r="F957" s="17"/>
    </row>
    <row r="958" spans="6:6" ht="13.2">
      <c r="F958" s="17"/>
    </row>
    <row r="959" spans="6:6" ht="13.2">
      <c r="F959" s="17"/>
    </row>
    <row r="960" spans="6:6" ht="13.2">
      <c r="F960" s="17"/>
    </row>
    <row r="961" spans="6:6" ht="13.2">
      <c r="F961" s="17"/>
    </row>
    <row r="962" spans="6:6" ht="13.2">
      <c r="F962" s="17"/>
    </row>
    <row r="963" spans="6:6" ht="13.2">
      <c r="F963" s="17"/>
    </row>
    <row r="964" spans="6:6" ht="13.2">
      <c r="F964" s="17"/>
    </row>
    <row r="965" spans="6:6" ht="13.2">
      <c r="F965" s="17"/>
    </row>
    <row r="966" spans="6:6" ht="13.2">
      <c r="F966" s="17"/>
    </row>
    <row r="967" spans="6:6" ht="13.2">
      <c r="F967" s="17"/>
    </row>
    <row r="968" spans="6:6" ht="13.2">
      <c r="F968" s="17"/>
    </row>
    <row r="969" spans="6:6" ht="13.2">
      <c r="F969" s="17"/>
    </row>
    <row r="970" spans="6:6" ht="13.2">
      <c r="F970" s="17"/>
    </row>
    <row r="971" spans="6:6" ht="13.2">
      <c r="F971" s="17"/>
    </row>
    <row r="972" spans="6:6" ht="13.2">
      <c r="F972" s="17"/>
    </row>
    <row r="973" spans="6:6" ht="13.2">
      <c r="F973" s="17"/>
    </row>
    <row r="974" spans="6:6" ht="13.2">
      <c r="F974" s="17"/>
    </row>
    <row r="975" spans="6:6" ht="13.2">
      <c r="F975" s="17"/>
    </row>
    <row r="976" spans="6:6" ht="13.2">
      <c r="F976" s="17"/>
    </row>
    <row r="977" spans="6:6" ht="13.2">
      <c r="F977" s="17"/>
    </row>
    <row r="978" spans="6:6" ht="13.2">
      <c r="F978" s="17"/>
    </row>
    <row r="979" spans="6:6" ht="13.2">
      <c r="F979" s="17"/>
    </row>
    <row r="980" spans="6:6" ht="13.2">
      <c r="F980" s="17"/>
    </row>
    <row r="981" spans="6:6" ht="13.2">
      <c r="F981" s="17"/>
    </row>
    <row r="982" spans="6:6" ht="13.2">
      <c r="F982" s="17"/>
    </row>
    <row r="983" spans="6:6" ht="13.2">
      <c r="F983" s="17"/>
    </row>
    <row r="984" spans="6:6" ht="13.2">
      <c r="F984" s="17"/>
    </row>
    <row r="985" spans="6:6" ht="13.2">
      <c r="F985" s="17"/>
    </row>
    <row r="986" spans="6:6" ht="13.2">
      <c r="F986" s="17"/>
    </row>
    <row r="987" spans="6:6" ht="13.2">
      <c r="F987" s="17"/>
    </row>
    <row r="988" spans="6:6" ht="13.2">
      <c r="F988" s="17"/>
    </row>
    <row r="989" spans="6:6" ht="13.2">
      <c r="F989" s="17"/>
    </row>
    <row r="990" spans="6:6" ht="13.2">
      <c r="F990" s="17"/>
    </row>
    <row r="991" spans="6:6" ht="13.2">
      <c r="F991" s="17"/>
    </row>
    <row r="992" spans="6:6" ht="13.2">
      <c r="F992" s="17"/>
    </row>
    <row r="993" spans="6:6" ht="13.2">
      <c r="F993" s="17"/>
    </row>
    <row r="994" spans="6:6" ht="13.2">
      <c r="F994" s="17"/>
    </row>
    <row r="995" spans="6:6" ht="13.2">
      <c r="F995" s="17"/>
    </row>
    <row r="996" spans="6:6" ht="13.2">
      <c r="F996" s="17"/>
    </row>
    <row r="997" spans="6:6" ht="13.2">
      <c r="F997" s="17"/>
    </row>
    <row r="998" spans="6:6" ht="13.2">
      <c r="F998" s="17"/>
    </row>
    <row r="999" spans="6:6" ht="13.2">
      <c r="F999" s="17"/>
    </row>
    <row r="1000" spans="6:6" ht="13.2">
      <c r="F1000" s="17"/>
    </row>
    <row r="1001" spans="6:6" ht="13.2">
      <c r="F1001" s="17"/>
    </row>
    <row r="1002" spans="6:6" ht="13.2">
      <c r="F1002" s="17"/>
    </row>
  </sheetData>
  <hyperlinks>
    <hyperlink ref="A1" r:id="rId1"/>
    <hyperlink ref="C1" r:id="rId2"/>
    <hyperlink ref="E1" r:id="rId3"/>
    <hyperlink ref="F1" r:id="rId4" location="tabl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51"/>
  <sheetViews>
    <sheetView topLeftCell="G1" workbookViewId="0">
      <selection activeCell="P3" sqref="P3"/>
    </sheetView>
  </sheetViews>
  <sheetFormatPr defaultColWidth="14.44140625" defaultRowHeight="15.75" customHeight="1"/>
  <cols>
    <col min="2" max="2" width="16.33203125" bestFit="1" customWidth="1"/>
    <col min="3" max="3" width="14.109375" bestFit="1" customWidth="1"/>
    <col min="5" max="5" width="12.88671875" bestFit="1" customWidth="1"/>
    <col min="6" max="6" width="24.44140625" bestFit="1" customWidth="1"/>
    <col min="7" max="7" width="16.44140625" bestFit="1" customWidth="1"/>
    <col min="8" max="8" width="11.6640625" bestFit="1" customWidth="1"/>
    <col min="9" max="9" width="12.109375" bestFit="1" customWidth="1"/>
    <col min="10" max="10" width="16.21875" bestFit="1" customWidth="1"/>
    <col min="11" max="11" width="16.5546875" bestFit="1" customWidth="1"/>
    <col min="12" max="12" width="17.33203125" bestFit="1" customWidth="1"/>
    <col min="13" max="13" width="14.33203125" bestFit="1" customWidth="1"/>
  </cols>
  <sheetData>
    <row r="1" spans="1:26" s="18" customFormat="1" ht="109.2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>
      <c r="A2" s="4" t="s">
        <v>14</v>
      </c>
      <c r="B2" s="5">
        <v>0</v>
      </c>
      <c r="C2" s="5">
        <v>0</v>
      </c>
      <c r="D2" s="5">
        <v>7</v>
      </c>
      <c r="E2" s="5">
        <v>0</v>
      </c>
      <c r="F2" s="5">
        <v>0</v>
      </c>
      <c r="G2" s="5">
        <v>1</v>
      </c>
      <c r="H2" s="5">
        <v>1</v>
      </c>
      <c r="I2" s="5">
        <v>0</v>
      </c>
      <c r="J2" s="5">
        <v>0</v>
      </c>
      <c r="K2" s="5">
        <v>0</v>
      </c>
      <c r="L2" s="5">
        <v>0</v>
      </c>
      <c r="M2" s="5">
        <v>1</v>
      </c>
      <c r="N2" s="6">
        <v>0.47289397535694</v>
      </c>
    </row>
    <row r="3" spans="1:26">
      <c r="A3" s="4" t="s">
        <v>15</v>
      </c>
      <c r="B3" s="7">
        <v>1</v>
      </c>
      <c r="C3" s="5">
        <v>0</v>
      </c>
      <c r="D3" s="5">
        <v>8</v>
      </c>
      <c r="E3" s="5">
        <v>0</v>
      </c>
      <c r="F3" s="5">
        <v>0</v>
      </c>
      <c r="G3" s="5">
        <v>0</v>
      </c>
      <c r="H3" s="5">
        <v>1</v>
      </c>
      <c r="I3" s="5">
        <v>0</v>
      </c>
      <c r="J3" s="5">
        <v>1</v>
      </c>
      <c r="K3" s="5">
        <v>1</v>
      </c>
      <c r="L3" s="5">
        <v>0</v>
      </c>
      <c r="M3" s="5">
        <v>1</v>
      </c>
      <c r="N3" s="8">
        <v>0.54622784726700124</v>
      </c>
    </row>
    <row r="4" spans="1:26">
      <c r="A4" s="4" t="s">
        <v>16</v>
      </c>
      <c r="B4" s="7">
        <v>1</v>
      </c>
      <c r="C4" s="5">
        <v>0</v>
      </c>
      <c r="D4" s="5">
        <v>7</v>
      </c>
      <c r="E4" s="5">
        <v>0</v>
      </c>
      <c r="F4" s="5">
        <v>0</v>
      </c>
      <c r="G4" s="5">
        <v>1</v>
      </c>
      <c r="H4" s="5">
        <v>1</v>
      </c>
      <c r="I4" s="5">
        <v>1</v>
      </c>
      <c r="J4" s="5">
        <v>1</v>
      </c>
      <c r="K4" s="5">
        <v>0</v>
      </c>
      <c r="L4" s="5">
        <v>0</v>
      </c>
      <c r="M4" s="5">
        <v>1</v>
      </c>
      <c r="N4" s="8">
        <v>0.49075426908016673</v>
      </c>
    </row>
    <row r="5" spans="1:26">
      <c r="A5" s="4" t="s">
        <v>17</v>
      </c>
      <c r="B5" s="7">
        <v>1</v>
      </c>
      <c r="C5" s="5">
        <v>0</v>
      </c>
      <c r="D5" s="5">
        <v>7.5</v>
      </c>
      <c r="E5" s="5">
        <v>0</v>
      </c>
      <c r="F5" s="5">
        <v>0</v>
      </c>
      <c r="G5" s="5">
        <v>1</v>
      </c>
      <c r="H5" s="5">
        <v>0</v>
      </c>
      <c r="I5" s="5">
        <v>1</v>
      </c>
      <c r="J5" s="5">
        <v>0</v>
      </c>
      <c r="K5" s="5">
        <v>0</v>
      </c>
      <c r="L5" s="5">
        <v>0</v>
      </c>
      <c r="M5" s="5">
        <v>1</v>
      </c>
      <c r="N5" s="8">
        <v>0.41382040403650566</v>
      </c>
    </row>
    <row r="6" spans="1:26">
      <c r="A6" s="4" t="s">
        <v>18</v>
      </c>
      <c r="B6" s="7">
        <v>1</v>
      </c>
      <c r="C6" s="5">
        <v>0</v>
      </c>
      <c r="D6" s="5">
        <v>8</v>
      </c>
      <c r="E6" s="5">
        <v>0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0</v>
      </c>
      <c r="N6" s="8">
        <v>0.49590299405458049</v>
      </c>
    </row>
    <row r="7" spans="1:26">
      <c r="A7" s="4" t="s">
        <v>19</v>
      </c>
      <c r="B7" s="7">
        <v>1</v>
      </c>
      <c r="C7" s="5">
        <v>1</v>
      </c>
      <c r="D7" s="7">
        <v>12</v>
      </c>
      <c r="E7" s="5">
        <v>0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8">
        <v>0.62954217488872399</v>
      </c>
    </row>
    <row r="8" spans="1:26">
      <c r="A8" s="4" t="s">
        <v>20</v>
      </c>
      <c r="B8" s="7">
        <v>0</v>
      </c>
      <c r="C8" s="5">
        <v>0</v>
      </c>
      <c r="D8" s="5">
        <v>8</v>
      </c>
      <c r="E8" s="5">
        <v>0</v>
      </c>
      <c r="F8" s="5">
        <v>1</v>
      </c>
      <c r="G8" s="5">
        <v>1</v>
      </c>
      <c r="H8" s="5">
        <v>1</v>
      </c>
      <c r="I8" s="5">
        <v>0</v>
      </c>
      <c r="J8" s="5">
        <v>0</v>
      </c>
      <c r="K8" s="5">
        <v>1</v>
      </c>
      <c r="L8" s="5">
        <v>0</v>
      </c>
      <c r="M8" s="5">
        <v>1</v>
      </c>
      <c r="N8" s="8">
        <v>0.54393937291246863</v>
      </c>
    </row>
    <row r="9" spans="1:26">
      <c r="A9" s="4" t="s">
        <v>22</v>
      </c>
      <c r="B9" s="7">
        <v>0</v>
      </c>
      <c r="C9" s="5">
        <v>0</v>
      </c>
      <c r="D9" s="5">
        <v>8</v>
      </c>
      <c r="E9" s="5">
        <v>0</v>
      </c>
      <c r="F9" s="5">
        <v>0</v>
      </c>
      <c r="G9" s="5">
        <v>0</v>
      </c>
      <c r="H9" s="5">
        <v>1</v>
      </c>
      <c r="I9" s="5">
        <v>0</v>
      </c>
      <c r="J9" s="5">
        <v>1</v>
      </c>
      <c r="K9" s="5">
        <v>0</v>
      </c>
      <c r="L9" s="5">
        <v>1</v>
      </c>
      <c r="M9" s="5">
        <v>1</v>
      </c>
      <c r="N9" s="8">
        <v>0.51442797477595814</v>
      </c>
    </row>
    <row r="10" spans="1:26">
      <c r="A10" s="4" t="s">
        <v>23</v>
      </c>
      <c r="B10" s="7">
        <v>1</v>
      </c>
      <c r="C10" s="5">
        <v>0</v>
      </c>
      <c r="D10" s="5">
        <v>7</v>
      </c>
      <c r="E10" s="5">
        <v>0</v>
      </c>
      <c r="F10" s="5">
        <v>0</v>
      </c>
      <c r="G10" s="5">
        <v>1</v>
      </c>
      <c r="H10" s="5">
        <v>1</v>
      </c>
      <c r="I10" s="5">
        <v>0</v>
      </c>
      <c r="J10" s="5">
        <v>1</v>
      </c>
      <c r="K10" s="5">
        <v>0</v>
      </c>
      <c r="L10" s="5">
        <v>1</v>
      </c>
      <c r="M10" s="5">
        <v>1</v>
      </c>
      <c r="N10" s="8">
        <v>0.54943623329767022</v>
      </c>
    </row>
    <row r="11" spans="1:26">
      <c r="A11" s="4" t="s">
        <v>24</v>
      </c>
      <c r="B11" s="7">
        <v>1</v>
      </c>
      <c r="C11" s="5">
        <v>0</v>
      </c>
      <c r="D11" s="5">
        <v>7</v>
      </c>
      <c r="E11" s="5">
        <v>0</v>
      </c>
      <c r="F11" s="5">
        <v>0</v>
      </c>
      <c r="G11" s="5">
        <v>1</v>
      </c>
      <c r="H11" s="5">
        <v>1</v>
      </c>
      <c r="I11" s="5">
        <v>0</v>
      </c>
      <c r="J11" s="5">
        <v>1</v>
      </c>
      <c r="K11" s="5">
        <v>1</v>
      </c>
      <c r="L11" s="5">
        <v>1</v>
      </c>
      <c r="M11" s="5">
        <v>1</v>
      </c>
      <c r="N11" s="8">
        <v>0.55027358120252812</v>
      </c>
    </row>
    <row r="12" spans="1:26">
      <c r="A12" s="4" t="s">
        <v>25</v>
      </c>
      <c r="B12" s="7">
        <v>1</v>
      </c>
      <c r="C12" s="5">
        <v>0</v>
      </c>
      <c r="D12" s="5">
        <v>6</v>
      </c>
      <c r="E12" s="5">
        <v>1</v>
      </c>
      <c r="F12" s="5">
        <v>1</v>
      </c>
      <c r="G12" s="5">
        <v>1</v>
      </c>
      <c r="H12" s="5">
        <v>1</v>
      </c>
      <c r="I12" s="5">
        <v>0</v>
      </c>
      <c r="J12" s="5">
        <v>0</v>
      </c>
      <c r="K12" s="5">
        <v>0</v>
      </c>
      <c r="L12" s="5">
        <v>1</v>
      </c>
      <c r="M12" s="5">
        <v>1</v>
      </c>
      <c r="N12" s="8">
        <v>0.39301203234391718</v>
      </c>
    </row>
    <row r="13" spans="1:26">
      <c r="A13" s="4" t="s">
        <v>27</v>
      </c>
      <c r="B13" s="7">
        <v>0</v>
      </c>
      <c r="C13" s="5">
        <v>0</v>
      </c>
      <c r="D13" s="5">
        <v>8</v>
      </c>
      <c r="E13" s="5">
        <v>0</v>
      </c>
      <c r="F13" s="5">
        <v>1</v>
      </c>
      <c r="G13" s="5">
        <v>1</v>
      </c>
      <c r="H13" s="5">
        <v>1</v>
      </c>
      <c r="I13" s="5">
        <v>0</v>
      </c>
      <c r="J13" s="5">
        <v>1</v>
      </c>
      <c r="K13" s="5">
        <v>0</v>
      </c>
      <c r="L13" s="5">
        <v>0</v>
      </c>
      <c r="M13" s="5">
        <v>1</v>
      </c>
      <c r="N13" s="8">
        <v>0.50032550662454822</v>
      </c>
    </row>
    <row r="14" spans="1:26">
      <c r="A14" s="4" t="s">
        <v>28</v>
      </c>
      <c r="B14" s="7">
        <v>1</v>
      </c>
      <c r="C14" s="5">
        <v>0</v>
      </c>
      <c r="D14" s="5">
        <v>7</v>
      </c>
      <c r="E14" s="5">
        <v>1</v>
      </c>
      <c r="F14" s="5">
        <v>1</v>
      </c>
      <c r="G14" s="5">
        <v>1</v>
      </c>
      <c r="H14" s="5">
        <v>1</v>
      </c>
      <c r="I14" s="5">
        <v>0</v>
      </c>
      <c r="J14" s="5">
        <v>1</v>
      </c>
      <c r="K14" s="5">
        <v>1</v>
      </c>
      <c r="L14" s="5">
        <v>0</v>
      </c>
      <c r="M14" s="5">
        <v>0</v>
      </c>
      <c r="N14" s="8">
        <v>0.51404060722925893</v>
      </c>
    </row>
    <row r="15" spans="1:26">
      <c r="A15" s="4" t="s">
        <v>29</v>
      </c>
      <c r="B15" s="7">
        <v>0</v>
      </c>
      <c r="C15" s="5">
        <v>0</v>
      </c>
      <c r="D15" s="5">
        <v>6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0</v>
      </c>
      <c r="K15" s="5">
        <v>0</v>
      </c>
      <c r="L15" s="5">
        <v>0</v>
      </c>
      <c r="M15" s="5">
        <v>1</v>
      </c>
      <c r="N15" s="8">
        <v>0.46886578941223689</v>
      </c>
    </row>
    <row r="16" spans="1:26">
      <c r="A16" s="4" t="s">
        <v>30</v>
      </c>
      <c r="B16" s="7">
        <v>0</v>
      </c>
      <c r="C16" s="5">
        <v>0</v>
      </c>
      <c r="D16" s="5">
        <v>9</v>
      </c>
      <c r="E16" s="5">
        <v>0</v>
      </c>
      <c r="F16" s="5">
        <v>0</v>
      </c>
      <c r="G16" s="5">
        <v>1</v>
      </c>
      <c r="H16" s="5">
        <v>1</v>
      </c>
      <c r="I16" s="5">
        <v>1</v>
      </c>
      <c r="J16" s="5">
        <v>1</v>
      </c>
      <c r="K16" s="5">
        <v>0</v>
      </c>
      <c r="L16" s="5">
        <v>1</v>
      </c>
      <c r="M16" s="5">
        <v>1</v>
      </c>
      <c r="N16" s="8">
        <v>0.57705928604606382</v>
      </c>
    </row>
    <row r="17" spans="1:14">
      <c r="A17" s="4" t="s">
        <v>32</v>
      </c>
      <c r="B17" s="7">
        <v>0</v>
      </c>
      <c r="C17" s="5">
        <v>0</v>
      </c>
      <c r="D17" s="5">
        <v>7</v>
      </c>
      <c r="E17" s="5">
        <v>0</v>
      </c>
      <c r="F17" s="5">
        <v>0</v>
      </c>
      <c r="G17" s="5">
        <v>1</v>
      </c>
      <c r="H17" s="5">
        <v>1</v>
      </c>
      <c r="I17" s="5">
        <v>0</v>
      </c>
      <c r="J17" s="5">
        <v>1</v>
      </c>
      <c r="K17" s="5">
        <v>0</v>
      </c>
      <c r="L17" s="5">
        <v>0</v>
      </c>
      <c r="M17" s="5">
        <v>1</v>
      </c>
      <c r="N17" s="8">
        <v>0.51151094236672423</v>
      </c>
    </row>
    <row r="18" spans="1:14">
      <c r="A18" s="4" t="s">
        <v>33</v>
      </c>
      <c r="B18" s="7">
        <v>0</v>
      </c>
      <c r="C18" s="5">
        <v>0</v>
      </c>
      <c r="D18" s="5">
        <v>6</v>
      </c>
      <c r="E18" s="5">
        <v>0</v>
      </c>
      <c r="F18" s="5">
        <v>0</v>
      </c>
      <c r="G18" s="5">
        <v>0</v>
      </c>
      <c r="H18" s="5">
        <v>1</v>
      </c>
      <c r="I18" s="5">
        <v>0</v>
      </c>
      <c r="J18" s="5">
        <v>0</v>
      </c>
      <c r="K18" s="5">
        <v>0</v>
      </c>
      <c r="L18" s="5">
        <v>0</v>
      </c>
      <c r="M18" s="5">
        <v>1</v>
      </c>
      <c r="N18" s="8">
        <v>0.48566212620936661</v>
      </c>
    </row>
    <row r="19" spans="1:14">
      <c r="A19" s="4" t="s">
        <v>34</v>
      </c>
      <c r="B19" s="7">
        <v>1</v>
      </c>
      <c r="C19" s="5">
        <v>0</v>
      </c>
      <c r="D19" s="5">
        <v>8</v>
      </c>
      <c r="E19" s="5">
        <v>0</v>
      </c>
      <c r="F19" s="5">
        <v>0</v>
      </c>
      <c r="G19" s="5">
        <v>1</v>
      </c>
      <c r="H19" s="5">
        <v>1</v>
      </c>
      <c r="I19" s="5">
        <v>0</v>
      </c>
      <c r="J19" s="5">
        <v>0</v>
      </c>
      <c r="K19" s="5">
        <v>0</v>
      </c>
      <c r="L19" s="5">
        <v>1</v>
      </c>
      <c r="M19" s="5">
        <v>1</v>
      </c>
      <c r="N19" s="8">
        <v>0.44763990158021727</v>
      </c>
    </row>
    <row r="20" spans="1:14">
      <c r="A20" s="4" t="s">
        <v>35</v>
      </c>
      <c r="B20" s="7">
        <v>0</v>
      </c>
      <c r="C20" s="5">
        <v>0</v>
      </c>
      <c r="D20" s="5">
        <v>8</v>
      </c>
      <c r="E20" s="5">
        <v>0</v>
      </c>
      <c r="F20" s="5">
        <v>1</v>
      </c>
      <c r="G20" s="5">
        <v>1</v>
      </c>
      <c r="H20" s="5">
        <v>0</v>
      </c>
      <c r="I20" s="5">
        <v>0</v>
      </c>
      <c r="J20" s="5">
        <v>1</v>
      </c>
      <c r="K20" s="5">
        <v>1</v>
      </c>
      <c r="L20" s="5">
        <v>1</v>
      </c>
      <c r="M20" s="5">
        <v>0</v>
      </c>
      <c r="N20" s="8">
        <v>0.6020591209726549</v>
      </c>
    </row>
    <row r="21" spans="1:14">
      <c r="A21" s="4" t="s">
        <v>37</v>
      </c>
      <c r="B21" s="7">
        <v>1</v>
      </c>
      <c r="C21" s="5">
        <v>0</v>
      </c>
      <c r="D21" s="5">
        <v>8</v>
      </c>
      <c r="E21" s="5">
        <v>0</v>
      </c>
      <c r="F21" s="5">
        <v>1</v>
      </c>
      <c r="G21" s="5">
        <v>1</v>
      </c>
      <c r="H21" s="5">
        <v>1</v>
      </c>
      <c r="I21" s="5">
        <v>0</v>
      </c>
      <c r="J21" s="5">
        <v>1</v>
      </c>
      <c r="K21" s="5">
        <v>1</v>
      </c>
      <c r="L21" s="5">
        <v>1</v>
      </c>
      <c r="M21" s="5">
        <v>0</v>
      </c>
      <c r="N21" s="8">
        <v>0.5422356406261214</v>
      </c>
    </row>
    <row r="22" spans="1:14">
      <c r="A22" s="4" t="s">
        <v>38</v>
      </c>
      <c r="B22" s="7">
        <v>1</v>
      </c>
      <c r="C22" s="5">
        <v>0</v>
      </c>
      <c r="D22" s="5">
        <v>8</v>
      </c>
      <c r="E22" s="5">
        <v>1</v>
      </c>
      <c r="F22" s="5">
        <v>0</v>
      </c>
      <c r="G22" s="5">
        <v>1</v>
      </c>
      <c r="H22" s="5">
        <v>1</v>
      </c>
      <c r="I22" s="5">
        <v>0</v>
      </c>
      <c r="J22" s="5">
        <v>0</v>
      </c>
      <c r="K22" s="5">
        <v>1</v>
      </c>
      <c r="L22" s="5">
        <v>1</v>
      </c>
      <c r="M22" s="5">
        <v>0</v>
      </c>
      <c r="N22" s="8">
        <v>0.54590335993586203</v>
      </c>
    </row>
    <row r="23" spans="1:14">
      <c r="A23" s="4" t="s">
        <v>39</v>
      </c>
      <c r="B23" s="7">
        <v>0</v>
      </c>
      <c r="C23" s="5">
        <v>0</v>
      </c>
      <c r="D23" s="5">
        <v>8</v>
      </c>
      <c r="E23" s="5">
        <v>1</v>
      </c>
      <c r="F23" s="5">
        <v>1</v>
      </c>
      <c r="G23" s="5">
        <v>1</v>
      </c>
      <c r="H23" s="5">
        <v>0</v>
      </c>
      <c r="I23" s="5">
        <v>0</v>
      </c>
      <c r="J23" s="5">
        <v>1</v>
      </c>
      <c r="K23" s="5">
        <v>1</v>
      </c>
      <c r="L23" s="5">
        <v>0</v>
      </c>
      <c r="M23" s="5">
        <v>1</v>
      </c>
      <c r="N23" s="8">
        <v>0.57778123370381707</v>
      </c>
    </row>
    <row r="24" spans="1:14">
      <c r="A24" s="4" t="s">
        <v>40</v>
      </c>
      <c r="B24" s="7">
        <v>0</v>
      </c>
      <c r="C24" s="5">
        <v>0</v>
      </c>
      <c r="D24" s="5">
        <v>8</v>
      </c>
      <c r="E24" s="5">
        <v>0</v>
      </c>
      <c r="F24" s="5">
        <v>1</v>
      </c>
      <c r="G24" s="5">
        <v>1</v>
      </c>
      <c r="H24" s="5">
        <v>1</v>
      </c>
      <c r="I24" s="5">
        <v>0</v>
      </c>
      <c r="J24" s="5">
        <v>1</v>
      </c>
      <c r="K24" s="5">
        <v>0</v>
      </c>
      <c r="L24" s="5">
        <v>0</v>
      </c>
      <c r="M24" s="5">
        <v>0</v>
      </c>
      <c r="N24" s="8">
        <v>0.64249882063092434</v>
      </c>
    </row>
    <row r="25" spans="1:14">
      <c r="A25" s="4" t="s">
        <v>41</v>
      </c>
      <c r="B25" s="7">
        <v>0</v>
      </c>
      <c r="C25" s="5">
        <v>0</v>
      </c>
      <c r="D25" s="5">
        <v>7</v>
      </c>
      <c r="E25" s="5">
        <v>0</v>
      </c>
      <c r="F25" s="5">
        <v>0</v>
      </c>
      <c r="G25" s="5">
        <v>1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1</v>
      </c>
      <c r="N25" s="8">
        <v>0.43657627495068374</v>
      </c>
    </row>
    <row r="26" spans="1:14">
      <c r="A26" s="4" t="s">
        <v>45</v>
      </c>
      <c r="B26" s="7">
        <v>0</v>
      </c>
      <c r="C26" s="5">
        <v>0</v>
      </c>
      <c r="D26" s="5">
        <v>7</v>
      </c>
      <c r="E26" s="5">
        <v>0</v>
      </c>
      <c r="F26" s="5">
        <v>0</v>
      </c>
      <c r="G26" s="5">
        <v>1</v>
      </c>
      <c r="H26" s="5">
        <v>1</v>
      </c>
      <c r="I26" s="5">
        <v>0</v>
      </c>
      <c r="J26" s="5">
        <v>0</v>
      </c>
      <c r="K26" s="5">
        <v>0</v>
      </c>
      <c r="L26" s="5">
        <v>1</v>
      </c>
      <c r="M26" s="5">
        <v>1</v>
      </c>
      <c r="N26" s="8">
        <v>0.53434247408345048</v>
      </c>
    </row>
    <row r="27" spans="1:14">
      <c r="A27" s="4" t="s">
        <v>49</v>
      </c>
      <c r="B27" s="7">
        <v>0</v>
      </c>
      <c r="C27" s="5">
        <v>0</v>
      </c>
      <c r="D27" s="5">
        <v>8</v>
      </c>
      <c r="E27" s="5">
        <v>1</v>
      </c>
      <c r="F27" s="5">
        <v>1</v>
      </c>
      <c r="G27" s="5">
        <v>0</v>
      </c>
      <c r="H27" s="5">
        <v>0</v>
      </c>
      <c r="I27" s="5">
        <v>0</v>
      </c>
      <c r="J27" s="5">
        <v>1</v>
      </c>
      <c r="K27" s="5">
        <v>0</v>
      </c>
      <c r="L27" s="5">
        <v>0</v>
      </c>
      <c r="M27" s="5">
        <v>1</v>
      </c>
      <c r="N27" s="8">
        <v>0.61969880664629207</v>
      </c>
    </row>
    <row r="28" spans="1:14">
      <c r="A28" s="4" t="s">
        <v>52</v>
      </c>
      <c r="B28" s="7">
        <v>1</v>
      </c>
      <c r="C28" s="5">
        <v>0</v>
      </c>
      <c r="D28" s="5">
        <v>7</v>
      </c>
      <c r="E28" s="5">
        <v>0</v>
      </c>
      <c r="F28" s="5">
        <v>0</v>
      </c>
      <c r="G28" s="5">
        <v>0</v>
      </c>
      <c r="H28" s="5">
        <v>1</v>
      </c>
      <c r="I28" s="5">
        <v>0</v>
      </c>
      <c r="J28" s="5">
        <v>1</v>
      </c>
      <c r="K28" s="5">
        <v>0</v>
      </c>
      <c r="L28" s="5">
        <v>0</v>
      </c>
      <c r="M28" s="5">
        <v>0</v>
      </c>
      <c r="N28" s="8">
        <v>0.51796520418600767</v>
      </c>
    </row>
    <row r="29" spans="1:14">
      <c r="A29" s="4" t="s">
        <v>53</v>
      </c>
      <c r="B29" s="7">
        <v>1</v>
      </c>
      <c r="C29" s="5">
        <v>0</v>
      </c>
      <c r="D29" s="5">
        <v>7</v>
      </c>
      <c r="E29" s="5">
        <v>0</v>
      </c>
      <c r="F29" s="5">
        <v>1</v>
      </c>
      <c r="G29" s="5">
        <v>1</v>
      </c>
      <c r="H29" s="5">
        <v>1</v>
      </c>
      <c r="I29" s="5">
        <v>1</v>
      </c>
      <c r="J29" s="5">
        <v>1</v>
      </c>
      <c r="K29" s="5">
        <v>1</v>
      </c>
      <c r="L29" s="5">
        <v>1</v>
      </c>
      <c r="M29" s="5">
        <v>0</v>
      </c>
      <c r="N29" s="8">
        <v>0.47547639454655816</v>
      </c>
    </row>
    <row r="30" spans="1:14">
      <c r="A30" s="4" t="s">
        <v>54</v>
      </c>
      <c r="B30" s="7">
        <v>0</v>
      </c>
      <c r="C30" s="5">
        <v>0</v>
      </c>
      <c r="D30" s="5">
        <v>7</v>
      </c>
      <c r="E30" s="5">
        <v>1</v>
      </c>
      <c r="F30" s="5">
        <v>1</v>
      </c>
      <c r="G30" s="5">
        <v>1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1</v>
      </c>
      <c r="N30" s="8">
        <v>0.54647296124034106</v>
      </c>
    </row>
    <row r="31" spans="1:14">
      <c r="A31" s="4" t="s">
        <v>55</v>
      </c>
      <c r="B31" s="7">
        <v>0</v>
      </c>
      <c r="C31" s="5">
        <v>0</v>
      </c>
      <c r="D31" s="5">
        <v>8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1</v>
      </c>
      <c r="K31" s="5">
        <v>1</v>
      </c>
      <c r="L31" s="5">
        <v>1</v>
      </c>
      <c r="M31" s="5">
        <v>0</v>
      </c>
      <c r="N31" s="8">
        <v>0.53131491421846211</v>
      </c>
    </row>
    <row r="32" spans="1:14">
      <c r="A32" s="4" t="s">
        <v>56</v>
      </c>
      <c r="B32" s="7">
        <v>1</v>
      </c>
      <c r="C32" s="5">
        <v>0</v>
      </c>
      <c r="D32" s="5">
        <v>7</v>
      </c>
      <c r="E32" s="5">
        <v>0</v>
      </c>
      <c r="F32" s="5">
        <v>0</v>
      </c>
      <c r="G32" s="5">
        <v>1</v>
      </c>
      <c r="H32" s="5">
        <v>1</v>
      </c>
      <c r="I32" s="5">
        <v>1</v>
      </c>
      <c r="J32" s="5">
        <v>1</v>
      </c>
      <c r="K32" s="5">
        <v>1</v>
      </c>
      <c r="L32" s="5">
        <v>0</v>
      </c>
      <c r="M32" s="5">
        <v>0</v>
      </c>
      <c r="N32" s="8">
        <v>0.47337221236032179</v>
      </c>
    </row>
    <row r="33" spans="1:14">
      <c r="A33" s="4" t="s">
        <v>57</v>
      </c>
      <c r="B33" s="7">
        <v>1</v>
      </c>
      <c r="C33" s="5">
        <v>0</v>
      </c>
      <c r="D33" s="5">
        <v>9</v>
      </c>
      <c r="E33" s="5">
        <v>0</v>
      </c>
      <c r="F33" s="5">
        <v>0</v>
      </c>
      <c r="G33" s="5">
        <v>1</v>
      </c>
      <c r="H33" s="5">
        <v>1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8">
        <v>0.45243422680058226</v>
      </c>
    </row>
    <row r="34" spans="1:14">
      <c r="A34" s="4" t="s">
        <v>59</v>
      </c>
      <c r="B34" s="7">
        <v>1</v>
      </c>
      <c r="C34" s="5">
        <v>0</v>
      </c>
      <c r="D34" s="5">
        <v>7.5</v>
      </c>
      <c r="E34" s="5">
        <v>0</v>
      </c>
      <c r="F34" s="5">
        <v>1</v>
      </c>
      <c r="G34" s="5">
        <v>1</v>
      </c>
      <c r="H34" s="5">
        <v>0</v>
      </c>
      <c r="I34" s="5">
        <v>0</v>
      </c>
      <c r="J34" s="5">
        <v>1</v>
      </c>
      <c r="K34" s="5">
        <v>0</v>
      </c>
      <c r="L34" s="5">
        <v>1</v>
      </c>
      <c r="M34" s="5">
        <v>0</v>
      </c>
      <c r="N34" s="8">
        <v>0.49568070827314675</v>
      </c>
    </row>
    <row r="35" spans="1:14">
      <c r="A35" s="4" t="s">
        <v>61</v>
      </c>
      <c r="B35" s="7">
        <v>1</v>
      </c>
      <c r="C35" s="5">
        <v>0</v>
      </c>
      <c r="D35" s="5">
        <v>9</v>
      </c>
      <c r="E35" s="5">
        <v>1</v>
      </c>
      <c r="F35" s="5">
        <v>0</v>
      </c>
      <c r="G35" s="5">
        <v>1</v>
      </c>
      <c r="H35" s="5">
        <v>0</v>
      </c>
      <c r="I35" s="5">
        <v>1</v>
      </c>
      <c r="J35" s="5">
        <v>1</v>
      </c>
      <c r="K35" s="5">
        <v>0</v>
      </c>
      <c r="L35" s="5">
        <v>0</v>
      </c>
      <c r="M35" s="5">
        <v>1</v>
      </c>
      <c r="N35" s="8">
        <v>0.58604823271861828</v>
      </c>
    </row>
    <row r="36" spans="1:14">
      <c r="A36" s="4" t="s">
        <v>62</v>
      </c>
      <c r="B36" s="7">
        <v>0</v>
      </c>
      <c r="C36" s="5">
        <v>0</v>
      </c>
      <c r="D36" s="5">
        <v>7.5</v>
      </c>
      <c r="E36" s="5">
        <v>1</v>
      </c>
      <c r="F36" s="5">
        <v>0</v>
      </c>
      <c r="G36" s="5">
        <v>1</v>
      </c>
      <c r="H36" s="5">
        <v>1</v>
      </c>
      <c r="I36" s="5">
        <v>0</v>
      </c>
      <c r="J36" s="5">
        <v>1</v>
      </c>
      <c r="K36" s="5">
        <v>0</v>
      </c>
      <c r="L36" s="5">
        <v>0</v>
      </c>
      <c r="M36" s="5">
        <v>1</v>
      </c>
      <c r="N36" s="8">
        <v>0.50871926505886444</v>
      </c>
    </row>
    <row r="37" spans="1:14">
      <c r="A37" s="4" t="s">
        <v>64</v>
      </c>
      <c r="B37" s="7">
        <v>0</v>
      </c>
      <c r="C37" s="5">
        <v>0</v>
      </c>
      <c r="D37" s="5">
        <v>7</v>
      </c>
      <c r="E37" s="5">
        <v>0</v>
      </c>
      <c r="F37" s="5">
        <v>0</v>
      </c>
      <c r="G37" s="5">
        <v>1</v>
      </c>
      <c r="H37" s="5">
        <v>1</v>
      </c>
      <c r="I37" s="5">
        <v>0</v>
      </c>
      <c r="J37" s="5">
        <v>1</v>
      </c>
      <c r="K37" s="5">
        <v>0</v>
      </c>
      <c r="L37" s="5">
        <v>0</v>
      </c>
      <c r="M37" s="5">
        <v>1</v>
      </c>
      <c r="N37" s="8">
        <v>0.42524534042374601</v>
      </c>
    </row>
    <row r="38" spans="1:14">
      <c r="A38" s="4" t="s">
        <v>66</v>
      </c>
      <c r="B38" s="7">
        <v>1</v>
      </c>
      <c r="C38" s="5">
        <v>1</v>
      </c>
      <c r="D38" s="7">
        <v>12</v>
      </c>
      <c r="E38" s="5">
        <v>1</v>
      </c>
      <c r="F38" s="5">
        <v>0</v>
      </c>
      <c r="G38" s="5">
        <v>0</v>
      </c>
      <c r="H38" s="5">
        <v>1</v>
      </c>
      <c r="I38" s="5">
        <v>0</v>
      </c>
      <c r="J38" s="5">
        <v>1</v>
      </c>
      <c r="K38" s="5">
        <v>1</v>
      </c>
      <c r="L38" s="5">
        <v>1</v>
      </c>
      <c r="M38" s="5">
        <v>0</v>
      </c>
      <c r="N38" s="8">
        <v>0.61510229778811021</v>
      </c>
    </row>
    <row r="39" spans="1:14">
      <c r="A39" s="4" t="s">
        <v>68</v>
      </c>
      <c r="B39" s="7">
        <v>0</v>
      </c>
      <c r="C39" s="5">
        <v>0</v>
      </c>
      <c r="D39" s="5">
        <v>8</v>
      </c>
      <c r="E39" s="5">
        <v>1</v>
      </c>
      <c r="F39" s="5">
        <v>0</v>
      </c>
      <c r="G39" s="5">
        <v>1</v>
      </c>
      <c r="H39" s="5">
        <v>1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8">
        <v>0.51678926400693059</v>
      </c>
    </row>
    <row r="40" spans="1:14">
      <c r="A40" s="4" t="s">
        <v>70</v>
      </c>
      <c r="B40" s="7">
        <v>0</v>
      </c>
      <c r="C40" s="5">
        <v>0</v>
      </c>
      <c r="D40" s="5">
        <v>8</v>
      </c>
      <c r="E40" s="5">
        <v>1</v>
      </c>
      <c r="F40" s="5">
        <v>0</v>
      </c>
      <c r="G40" s="5">
        <v>0</v>
      </c>
      <c r="H40" s="5">
        <v>1</v>
      </c>
      <c r="I40" s="5">
        <v>0</v>
      </c>
      <c r="J40" s="5">
        <v>0</v>
      </c>
      <c r="K40" s="5">
        <v>1</v>
      </c>
      <c r="L40" s="5">
        <v>1</v>
      </c>
      <c r="M40" s="5">
        <v>1</v>
      </c>
      <c r="N40" s="8">
        <v>0.48051206461452534</v>
      </c>
    </row>
    <row r="41" spans="1:14">
      <c r="A41" s="4" t="s">
        <v>72</v>
      </c>
      <c r="B41" s="7">
        <v>0</v>
      </c>
      <c r="C41" s="5">
        <v>0</v>
      </c>
      <c r="D41" s="5">
        <v>7</v>
      </c>
      <c r="E41" s="5">
        <v>0</v>
      </c>
      <c r="F41" s="5">
        <v>0</v>
      </c>
      <c r="G41" s="5">
        <v>1</v>
      </c>
      <c r="H41" s="5">
        <v>1</v>
      </c>
      <c r="I41" s="5">
        <v>0</v>
      </c>
      <c r="J41" s="5">
        <v>0</v>
      </c>
      <c r="K41" s="5">
        <v>0</v>
      </c>
      <c r="L41" s="5">
        <v>0</v>
      </c>
      <c r="M41" s="5">
        <v>1</v>
      </c>
      <c r="N41" s="8">
        <v>0.45205751388042259</v>
      </c>
    </row>
    <row r="42" spans="1:14">
      <c r="A42" s="4" t="s">
        <v>74</v>
      </c>
      <c r="B42" s="7">
        <v>0</v>
      </c>
      <c r="C42" s="5">
        <v>0</v>
      </c>
      <c r="D42" s="5">
        <v>7</v>
      </c>
      <c r="E42" s="5">
        <v>0</v>
      </c>
      <c r="F42" s="5">
        <v>0</v>
      </c>
      <c r="G42" s="5">
        <v>1</v>
      </c>
      <c r="H42" s="5">
        <v>0</v>
      </c>
      <c r="I42" s="5">
        <v>1</v>
      </c>
      <c r="J42" s="5">
        <v>1</v>
      </c>
      <c r="K42" s="5">
        <v>0</v>
      </c>
      <c r="L42" s="5">
        <v>0</v>
      </c>
      <c r="M42" s="5">
        <v>1</v>
      </c>
      <c r="N42" s="8">
        <v>0.53254015026799939</v>
      </c>
    </row>
    <row r="43" spans="1:14">
      <c r="A43" s="4" t="s">
        <v>78</v>
      </c>
      <c r="B43" s="7">
        <v>1</v>
      </c>
      <c r="C43" s="5">
        <v>0</v>
      </c>
      <c r="D43" s="5">
        <v>7</v>
      </c>
      <c r="E43" s="5">
        <v>0</v>
      </c>
      <c r="F43" s="5">
        <v>0</v>
      </c>
      <c r="G43" s="5">
        <v>1</v>
      </c>
      <c r="H43" s="5">
        <v>1</v>
      </c>
      <c r="I43" s="5">
        <v>1</v>
      </c>
      <c r="J43" s="5">
        <v>0</v>
      </c>
      <c r="K43" s="5">
        <v>0</v>
      </c>
      <c r="L43" s="5">
        <v>0</v>
      </c>
      <c r="M43" s="5">
        <v>1</v>
      </c>
      <c r="N43" s="8">
        <v>0.45068583724347661</v>
      </c>
    </row>
    <row r="44" spans="1:14">
      <c r="A44" s="4" t="s">
        <v>80</v>
      </c>
      <c r="B44" s="7">
        <v>1</v>
      </c>
      <c r="C44" s="5">
        <v>0</v>
      </c>
      <c r="D44" s="5">
        <v>7</v>
      </c>
      <c r="E44" s="5">
        <v>0</v>
      </c>
      <c r="F44" s="5">
        <v>0</v>
      </c>
      <c r="G44" s="5">
        <v>1</v>
      </c>
      <c r="H44" s="5">
        <v>0</v>
      </c>
      <c r="I44" s="5">
        <v>1</v>
      </c>
      <c r="J44" s="5">
        <v>0</v>
      </c>
      <c r="K44" s="5">
        <v>0</v>
      </c>
      <c r="L44" s="5">
        <v>0</v>
      </c>
      <c r="M44" s="5">
        <v>1</v>
      </c>
      <c r="N44" s="8">
        <v>0.46342009669320422</v>
      </c>
    </row>
    <row r="45" spans="1:14">
      <c r="A45" s="4" t="s">
        <v>82</v>
      </c>
      <c r="B45" s="7">
        <v>1</v>
      </c>
      <c r="C45" s="5">
        <v>0</v>
      </c>
      <c r="D45" s="5">
        <v>8</v>
      </c>
      <c r="E45" s="5">
        <v>1</v>
      </c>
      <c r="F45" s="5">
        <v>1</v>
      </c>
      <c r="G45" s="5">
        <v>1</v>
      </c>
      <c r="H45" s="5">
        <v>1</v>
      </c>
      <c r="I45" s="5">
        <v>1</v>
      </c>
      <c r="J45" s="5">
        <v>1</v>
      </c>
      <c r="K45" s="5">
        <v>0</v>
      </c>
      <c r="L45" s="5">
        <v>1</v>
      </c>
      <c r="M45" s="5">
        <v>1</v>
      </c>
      <c r="N45" s="8">
        <v>0.52002224191602098</v>
      </c>
    </row>
    <row r="46" spans="1:14">
      <c r="A46" s="4" t="s">
        <v>84</v>
      </c>
      <c r="B46" s="7">
        <v>0</v>
      </c>
      <c r="C46" s="5">
        <v>0</v>
      </c>
      <c r="D46" s="5">
        <v>7</v>
      </c>
      <c r="E46" s="5">
        <v>0</v>
      </c>
      <c r="F46" s="5">
        <v>1</v>
      </c>
      <c r="G46" s="5">
        <v>0</v>
      </c>
      <c r="H46" s="5">
        <v>1</v>
      </c>
      <c r="I46" s="5">
        <v>0</v>
      </c>
      <c r="J46" s="5">
        <v>1</v>
      </c>
      <c r="K46" s="5">
        <v>1</v>
      </c>
      <c r="L46" s="5">
        <v>0</v>
      </c>
      <c r="M46" s="5">
        <v>0</v>
      </c>
      <c r="N46" s="8">
        <v>0.55897546976267898</v>
      </c>
    </row>
    <row r="47" spans="1:14">
      <c r="A47" s="4" t="s">
        <v>87</v>
      </c>
      <c r="B47" s="7">
        <v>0</v>
      </c>
      <c r="C47" s="5">
        <v>0</v>
      </c>
      <c r="D47" s="5">
        <v>7</v>
      </c>
      <c r="E47" s="5">
        <v>0</v>
      </c>
      <c r="F47" s="5">
        <v>0</v>
      </c>
      <c r="G47" s="5">
        <v>1</v>
      </c>
      <c r="H47" s="5">
        <v>1</v>
      </c>
      <c r="I47" s="5">
        <v>0</v>
      </c>
      <c r="J47" s="5">
        <v>0</v>
      </c>
      <c r="K47" s="5">
        <v>0</v>
      </c>
      <c r="L47" s="5">
        <v>0</v>
      </c>
      <c r="M47" s="5">
        <v>1</v>
      </c>
      <c r="N47" s="8">
        <v>0.5477038479694557</v>
      </c>
    </row>
    <row r="48" spans="1:14">
      <c r="A48" s="4" t="s">
        <v>89</v>
      </c>
      <c r="B48" s="7">
        <v>1</v>
      </c>
      <c r="C48" s="5">
        <v>1</v>
      </c>
      <c r="D48" s="7">
        <v>12</v>
      </c>
      <c r="E48" s="5">
        <v>0</v>
      </c>
      <c r="F48" s="5">
        <v>1</v>
      </c>
      <c r="G48" s="5">
        <v>0</v>
      </c>
      <c r="H48" s="5">
        <v>1</v>
      </c>
      <c r="I48" s="5">
        <v>0</v>
      </c>
      <c r="J48" s="5">
        <v>1</v>
      </c>
      <c r="K48" s="5">
        <v>1</v>
      </c>
      <c r="L48" s="5">
        <v>0</v>
      </c>
      <c r="M48" s="5">
        <v>1</v>
      </c>
      <c r="N48" s="8">
        <v>0.58941542082383058</v>
      </c>
    </row>
    <row r="49" spans="1:14">
      <c r="A49" s="4" t="s">
        <v>91</v>
      </c>
      <c r="B49" s="7">
        <v>1</v>
      </c>
      <c r="C49" s="5">
        <v>0</v>
      </c>
      <c r="D49" s="5">
        <v>7.5</v>
      </c>
      <c r="E49" s="5">
        <v>0</v>
      </c>
      <c r="F49" s="5">
        <v>0</v>
      </c>
      <c r="G49" s="5">
        <v>1</v>
      </c>
      <c r="H49" s="5">
        <v>1</v>
      </c>
      <c r="I49" s="5">
        <v>0</v>
      </c>
      <c r="J49" s="5">
        <v>0</v>
      </c>
      <c r="K49" s="5">
        <v>1</v>
      </c>
      <c r="L49" s="5">
        <v>1</v>
      </c>
      <c r="M49" s="5">
        <v>1</v>
      </c>
      <c r="N49" s="8">
        <v>0.4249376973006177</v>
      </c>
    </row>
    <row r="50" spans="1:14">
      <c r="A50" s="4" t="s">
        <v>93</v>
      </c>
      <c r="B50" s="7">
        <v>0</v>
      </c>
      <c r="C50" s="5">
        <v>0</v>
      </c>
      <c r="D50" s="5">
        <v>8</v>
      </c>
      <c r="E50" s="5">
        <v>0</v>
      </c>
      <c r="F50" s="5">
        <v>1</v>
      </c>
      <c r="G50" s="5">
        <v>1</v>
      </c>
      <c r="H50" s="5">
        <v>1</v>
      </c>
      <c r="I50" s="5">
        <v>0</v>
      </c>
      <c r="J50" s="5">
        <v>1</v>
      </c>
      <c r="K50" s="5">
        <v>0</v>
      </c>
      <c r="L50" s="5">
        <v>0</v>
      </c>
      <c r="M50" s="5">
        <v>1</v>
      </c>
      <c r="N50" s="8">
        <v>0.61677855855446306</v>
      </c>
    </row>
    <row r="51" spans="1:14">
      <c r="A51" s="4" t="s">
        <v>95</v>
      </c>
      <c r="B51" s="7">
        <v>0</v>
      </c>
      <c r="C51" s="5">
        <v>0</v>
      </c>
      <c r="D51" s="5">
        <v>7</v>
      </c>
      <c r="E51" s="5">
        <v>0</v>
      </c>
      <c r="F51" s="5">
        <v>1</v>
      </c>
      <c r="G51" s="5">
        <v>1</v>
      </c>
      <c r="H51" s="5">
        <v>0</v>
      </c>
      <c r="I51" s="5">
        <v>1</v>
      </c>
      <c r="J51" s="5">
        <v>1</v>
      </c>
      <c r="K51" s="5">
        <v>0</v>
      </c>
      <c r="L51" s="5">
        <v>0</v>
      </c>
      <c r="M51" s="5">
        <v>0</v>
      </c>
      <c r="N51" s="8">
        <v>0.48675438738945237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workbookViewId="0">
      <selection activeCell="M20" sqref="M20"/>
    </sheetView>
  </sheetViews>
  <sheetFormatPr defaultRowHeight="13.2"/>
  <cols>
    <col min="1" max="1" width="13.5546875" customWidth="1"/>
    <col min="2" max="2" width="12.33203125" style="22" customWidth="1"/>
    <col min="3" max="3" width="13.33203125" customWidth="1"/>
    <col min="4" max="4" width="14.77734375" customWidth="1"/>
    <col min="5" max="5" width="13.44140625" customWidth="1"/>
    <col min="6" max="6" width="18.21875" customWidth="1"/>
    <col min="7" max="7" width="10.21875" customWidth="1"/>
    <col min="8" max="8" width="10.88671875" customWidth="1"/>
    <col min="9" max="9" width="12.77734375" customWidth="1"/>
    <col min="11" max="11" width="13" customWidth="1"/>
  </cols>
  <sheetData>
    <row r="1" spans="1:15" s="18" customFormat="1" ht="89.4" customHeight="1">
      <c r="B1" s="22"/>
      <c r="C1" s="20" t="s">
        <v>257</v>
      </c>
      <c r="F1" s="20" t="s">
        <v>261</v>
      </c>
    </row>
    <row r="2" spans="1:15" s="18" customFormat="1" ht="55.2" customHeight="1">
      <c r="A2" s="10" t="s">
        <v>42</v>
      </c>
      <c r="B2" s="27" t="s">
        <v>43</v>
      </c>
      <c r="C2" s="21" t="s">
        <v>258</v>
      </c>
      <c r="D2" s="28" t="s">
        <v>46</v>
      </c>
      <c r="E2" s="28" t="s">
        <v>47</v>
      </c>
      <c r="F2" s="19" t="s">
        <v>48</v>
      </c>
      <c r="G2" s="28" t="s">
        <v>50</v>
      </c>
      <c r="H2" s="28" t="s">
        <v>268</v>
      </c>
      <c r="I2" s="28" t="s">
        <v>269</v>
      </c>
      <c r="J2" s="24" t="s">
        <v>263</v>
      </c>
      <c r="K2" s="25" t="s">
        <v>264</v>
      </c>
    </row>
    <row r="3" spans="1:15" ht="13.8">
      <c r="A3" t="s">
        <v>243</v>
      </c>
      <c r="B3" s="27">
        <v>45</v>
      </c>
      <c r="C3">
        <v>50563</v>
      </c>
      <c r="D3" s="29">
        <f>ROUND(C3/B3,0)</f>
        <v>1124</v>
      </c>
      <c r="E3" s="27">
        <v>132</v>
      </c>
      <c r="F3">
        <v>11197.51</v>
      </c>
      <c r="G3" s="29">
        <f>F3/B3</f>
        <v>248.83355555555556</v>
      </c>
      <c r="H3" s="29">
        <v>0.15</v>
      </c>
      <c r="I3" s="29">
        <v>7.71</v>
      </c>
      <c r="J3">
        <v>25559</v>
      </c>
      <c r="K3" s="26">
        <f>ROUND(100*J3/C3,2)</f>
        <v>50.55</v>
      </c>
      <c r="M3" s="26"/>
      <c r="N3" s="23" t="s">
        <v>266</v>
      </c>
      <c r="O3" s="22"/>
    </row>
    <row r="4" spans="1:15" ht="13.8">
      <c r="A4" t="s">
        <v>244</v>
      </c>
      <c r="B4" s="27">
        <v>17</v>
      </c>
      <c r="C4">
        <v>72823</v>
      </c>
      <c r="D4" s="29">
        <f>ROUND(C4/B4,0)</f>
        <v>4284</v>
      </c>
      <c r="E4" s="27">
        <v>207</v>
      </c>
      <c r="F4">
        <v>6165.69</v>
      </c>
      <c r="G4" s="29">
        <f>F4/B4</f>
        <v>362.68764705882353</v>
      </c>
      <c r="H4" s="29">
        <v>0.70409999999999995</v>
      </c>
      <c r="I4" s="29">
        <v>9.5299999999999994</v>
      </c>
      <c r="J4">
        <v>45927</v>
      </c>
      <c r="K4" s="26">
        <f>ROUND(100*J4/C4,2)</f>
        <v>63.07</v>
      </c>
      <c r="M4" s="29"/>
      <c r="N4" s="23" t="s">
        <v>265</v>
      </c>
      <c r="O4" s="22"/>
    </row>
    <row r="5" spans="1:15" ht="13.8">
      <c r="A5" t="s">
        <v>245</v>
      </c>
      <c r="B5" s="27">
        <v>55</v>
      </c>
      <c r="C5">
        <v>85166</v>
      </c>
      <c r="D5" s="29">
        <f t="shared" ref="D5:D17" si="0">ROUND(C5/B5,0)</f>
        <v>1548</v>
      </c>
      <c r="E5" s="27">
        <v>182</v>
      </c>
      <c r="F5">
        <v>18618.87</v>
      </c>
      <c r="G5" s="29">
        <f>F5/B5</f>
        <v>338.52490909090909</v>
      </c>
      <c r="H5" s="29">
        <v>0.65129999999999999</v>
      </c>
      <c r="I5" s="29">
        <v>10.34</v>
      </c>
      <c r="J5">
        <v>55948</v>
      </c>
      <c r="K5" s="26">
        <f>ROUND(100*J5/C5,2)</f>
        <v>65.69</v>
      </c>
      <c r="O5" s="22"/>
    </row>
    <row r="6" spans="1:15" ht="13.8">
      <c r="A6" s="18" t="s">
        <v>246</v>
      </c>
      <c r="B6" s="27">
        <v>17</v>
      </c>
      <c r="C6">
        <v>30490</v>
      </c>
      <c r="D6" s="29">
        <f t="shared" si="0"/>
        <v>1794</v>
      </c>
      <c r="E6" s="27">
        <v>92</v>
      </c>
      <c r="F6">
        <v>4757.93</v>
      </c>
      <c r="G6" s="29">
        <f>F6/B6</f>
        <v>279.87823529411764</v>
      </c>
      <c r="H6" s="29">
        <v>0.71970000000000001</v>
      </c>
      <c r="I6" s="29">
        <v>8.17</v>
      </c>
      <c r="J6">
        <v>20825</v>
      </c>
      <c r="K6" s="26">
        <f>ROUND(100*J6/C6,2)</f>
        <v>68.3</v>
      </c>
      <c r="O6" s="22"/>
    </row>
    <row r="7" spans="1:15" ht="13.8">
      <c r="A7" t="s">
        <v>247</v>
      </c>
      <c r="B7" s="27">
        <v>9</v>
      </c>
      <c r="C7">
        <v>18533</v>
      </c>
      <c r="D7" s="29">
        <f t="shared" si="0"/>
        <v>2059</v>
      </c>
      <c r="E7" s="27">
        <v>65</v>
      </c>
      <c r="F7">
        <v>4622.59</v>
      </c>
      <c r="G7" s="29">
        <f>F7/B7</f>
        <v>513.62111111111108</v>
      </c>
      <c r="H7" s="29">
        <v>0.67869999999999997</v>
      </c>
      <c r="I7" s="29">
        <v>11.69</v>
      </c>
      <c r="J7">
        <v>10786</v>
      </c>
      <c r="K7" s="26">
        <f>ROUND(100*J7/C7,2)</f>
        <v>58.2</v>
      </c>
      <c r="O7" s="22"/>
    </row>
    <row r="8" spans="1:15" ht="13.8">
      <c r="A8" t="s">
        <v>248</v>
      </c>
      <c r="B8" s="27">
        <v>5</v>
      </c>
      <c r="C8">
        <v>4650</v>
      </c>
      <c r="D8" s="29">
        <f t="shared" si="0"/>
        <v>930</v>
      </c>
      <c r="E8" s="27">
        <v>19</v>
      </c>
      <c r="F8">
        <v>1843.12</v>
      </c>
      <c r="G8" s="29">
        <f>F8/B8</f>
        <v>368.62399999999997</v>
      </c>
      <c r="H8" s="29">
        <v>0.57020000000000004</v>
      </c>
      <c r="I8" s="29">
        <v>13.7</v>
      </c>
      <c r="J8">
        <v>2599</v>
      </c>
      <c r="K8" s="26">
        <f>ROUND(100*J8/C8,2)</f>
        <v>55.89</v>
      </c>
      <c r="O8" s="22"/>
    </row>
    <row r="9" spans="1:15" ht="13.8">
      <c r="A9" t="s">
        <v>249</v>
      </c>
      <c r="B9" s="27">
        <v>11</v>
      </c>
      <c r="C9">
        <v>10460</v>
      </c>
      <c r="D9" s="29">
        <f t="shared" si="0"/>
        <v>951</v>
      </c>
      <c r="E9" s="27">
        <v>39</v>
      </c>
      <c r="F9">
        <v>4499.63</v>
      </c>
      <c r="G9" s="29">
        <f>F9/B9</f>
        <v>409.05727272727273</v>
      </c>
      <c r="H9" s="29">
        <v>0.51570000000000005</v>
      </c>
      <c r="I9" s="29">
        <v>10.62</v>
      </c>
      <c r="J9">
        <v>5164</v>
      </c>
      <c r="K9" s="26">
        <f>ROUND(100*J9/C9,2)</f>
        <v>49.37</v>
      </c>
      <c r="O9" s="22"/>
    </row>
    <row r="10" spans="1:15" ht="13.8">
      <c r="A10" t="s">
        <v>250</v>
      </c>
      <c r="B10" s="27">
        <v>743</v>
      </c>
      <c r="C10">
        <v>2321879</v>
      </c>
      <c r="D10" s="29">
        <f t="shared" si="0"/>
        <v>3125</v>
      </c>
      <c r="E10" s="27">
        <v>2299</v>
      </c>
      <c r="F10">
        <v>9200.14</v>
      </c>
      <c r="G10" s="29">
        <f>F10/B10</f>
        <v>12.382422611036338</v>
      </c>
      <c r="H10" s="29">
        <v>0.94620000000000004</v>
      </c>
      <c r="I10" s="29">
        <v>8.0500000000000007</v>
      </c>
      <c r="J10">
        <v>1454103</v>
      </c>
      <c r="K10" s="26">
        <f>ROUND(100*J10/C10,2)</f>
        <v>62.63</v>
      </c>
      <c r="O10" s="22"/>
    </row>
    <row r="11" spans="1:15" ht="13.8">
      <c r="A11" t="s">
        <v>251</v>
      </c>
      <c r="B11" s="27" t="s">
        <v>259</v>
      </c>
      <c r="C11">
        <v>121841</v>
      </c>
      <c r="D11" s="29" t="e">
        <f t="shared" si="0"/>
        <v>#VALUE!</v>
      </c>
      <c r="E11" s="27">
        <v>139</v>
      </c>
      <c r="F11">
        <v>13311.07</v>
      </c>
      <c r="G11" s="29" t="e">
        <f>F11/B11</f>
        <v>#VALUE!</v>
      </c>
      <c r="H11" s="29">
        <v>0.80600000000000005</v>
      </c>
      <c r="I11" s="29">
        <v>8.61</v>
      </c>
      <c r="J11">
        <v>72545</v>
      </c>
      <c r="K11" s="26">
        <f>ROUND(100*J11/C11,2)</f>
        <v>59.54</v>
      </c>
      <c r="O11" s="22"/>
    </row>
    <row r="12" spans="1:15" ht="13.8">
      <c r="A12" t="s">
        <v>252</v>
      </c>
      <c r="B12" s="27">
        <v>48</v>
      </c>
      <c r="C12">
        <v>65190</v>
      </c>
      <c r="D12" s="29">
        <f t="shared" si="0"/>
        <v>1358</v>
      </c>
      <c r="E12" s="27">
        <v>194</v>
      </c>
      <c r="F12">
        <v>9950.41</v>
      </c>
      <c r="G12" s="29">
        <f>F12/B12</f>
        <v>207.30020833333333</v>
      </c>
      <c r="H12" s="29">
        <v>0.45379999999999998</v>
      </c>
      <c r="I12" s="29">
        <v>9.2799999999999994</v>
      </c>
      <c r="J12">
        <v>37172</v>
      </c>
      <c r="K12" s="26">
        <f>ROUND(100*J12/C12,2)</f>
        <v>57.02</v>
      </c>
      <c r="O12" s="22"/>
    </row>
    <row r="13" spans="1:15" ht="13.8">
      <c r="A13" t="s">
        <v>253</v>
      </c>
      <c r="B13" s="27">
        <v>249</v>
      </c>
      <c r="C13">
        <v>564011</v>
      </c>
      <c r="D13" s="29">
        <f t="shared" si="0"/>
        <v>2265</v>
      </c>
      <c r="E13" s="27">
        <v>636</v>
      </c>
      <c r="F13">
        <v>9187.0300000000007</v>
      </c>
      <c r="G13" s="29">
        <f>F13/B13</f>
        <v>36.895702811244981</v>
      </c>
      <c r="H13" s="29">
        <v>0.93740000000000001</v>
      </c>
      <c r="I13" s="29">
        <v>8.48</v>
      </c>
      <c r="J13">
        <v>393352</v>
      </c>
      <c r="K13" s="26">
        <f>ROUND(100*J13/C13,2)</f>
        <v>69.739999999999995</v>
      </c>
      <c r="O13" s="22"/>
    </row>
    <row r="14" spans="1:15" ht="13.8">
      <c r="A14" s="23" t="s">
        <v>260</v>
      </c>
      <c r="B14" s="27">
        <v>87</v>
      </c>
      <c r="C14">
        <v>210211</v>
      </c>
      <c r="D14" s="29">
        <f t="shared" si="0"/>
        <v>2416</v>
      </c>
      <c r="E14" s="27">
        <v>245</v>
      </c>
      <c r="F14">
        <v>5365.61</v>
      </c>
      <c r="G14" s="29">
        <f>F14/B14</f>
        <v>61.673678160919536</v>
      </c>
      <c r="H14" s="29">
        <v>0.75409999999999999</v>
      </c>
      <c r="I14" s="29">
        <v>17.12</v>
      </c>
      <c r="J14">
        <v>118345</v>
      </c>
      <c r="K14" s="26">
        <f>ROUND(100*J14/C14,2)</f>
        <v>56.3</v>
      </c>
      <c r="O14" s="22"/>
    </row>
    <row r="15" spans="1:15" ht="13.8">
      <c r="A15" t="s">
        <v>254</v>
      </c>
      <c r="B15" s="27">
        <v>13</v>
      </c>
      <c r="C15">
        <v>29050</v>
      </c>
      <c r="D15" s="29">
        <f t="shared" si="0"/>
        <v>2235</v>
      </c>
      <c r="E15" s="27">
        <v>43</v>
      </c>
      <c r="F15">
        <v>1236.92</v>
      </c>
      <c r="G15" s="29">
        <f>F15/B15</f>
        <v>95.14769230769231</v>
      </c>
      <c r="H15" s="29">
        <v>0.8458</v>
      </c>
      <c r="I15" s="29">
        <v>6.07</v>
      </c>
      <c r="J15">
        <v>13668</v>
      </c>
      <c r="K15" s="26">
        <f>ROUND(100*J15/C15,2)</f>
        <v>47.05</v>
      </c>
      <c r="O15" s="22"/>
    </row>
    <row r="16" spans="1:15" ht="13.8">
      <c r="A16" t="s">
        <v>255</v>
      </c>
      <c r="B16" s="27">
        <v>25</v>
      </c>
      <c r="C16">
        <v>144249</v>
      </c>
      <c r="D16" s="29">
        <f t="shared" si="0"/>
        <v>5770</v>
      </c>
      <c r="E16" s="27">
        <v>240</v>
      </c>
      <c r="F16">
        <v>8123.49</v>
      </c>
      <c r="G16" s="29">
        <f>F16/B16</f>
        <v>324.93959999999998</v>
      </c>
      <c r="H16" s="29">
        <v>0.87690000000000001</v>
      </c>
      <c r="I16" s="29">
        <v>18.739999999999998</v>
      </c>
      <c r="J16">
        <v>109551</v>
      </c>
      <c r="K16" s="26">
        <f>ROUND(100*J16/C16,2)</f>
        <v>75.95</v>
      </c>
      <c r="O16" s="22"/>
    </row>
    <row r="17" spans="1:15" ht="13.8">
      <c r="A17" t="s">
        <v>256</v>
      </c>
      <c r="B17" s="27">
        <v>44</v>
      </c>
      <c r="C17">
        <v>91923</v>
      </c>
      <c r="D17" s="29">
        <f t="shared" si="0"/>
        <v>2089</v>
      </c>
      <c r="E17" s="27">
        <v>141</v>
      </c>
      <c r="F17">
        <v>5513.99</v>
      </c>
      <c r="G17" s="29">
        <f>F17/B17</f>
        <v>125.31795454545454</v>
      </c>
      <c r="H17" s="29">
        <v>0.92100000000000004</v>
      </c>
      <c r="I17" s="29">
        <v>5.05</v>
      </c>
      <c r="J17">
        <v>44362</v>
      </c>
      <c r="K17" s="26">
        <f>ROUND(100*J17/C17,2)</f>
        <v>48.26</v>
      </c>
      <c r="O17" s="22"/>
    </row>
  </sheetData>
  <hyperlinks>
    <hyperlink ref="C1" r:id="rId1"/>
    <hyperlink ref="B7" r:id="rId2" display="https://www.graham.az.gov/502/Vote-Centers---Polling-Places"/>
    <hyperlink ref="B3" r:id="rId3" display="https://www.co.apache.az.us/wp-content/uploads/2018/07/2018-Polling-Places.pdf"/>
    <hyperlink ref="B4" r:id="rId4" display="https://geodesy.net/webmaps/cochise/gedit/gedit.htm?map=VoteCenters"/>
    <hyperlink ref="B5" r:id="rId5" display="http://www.coconino.az.gov/DocumentCenter/View/22375/Coconino-Proposed-Polling-Places-Primary-and-General-2018"/>
    <hyperlink ref="B6" r:id="rId6" display="http://www.gilacountyaz.gov/government/elections/polling_place_locations.php"/>
    <hyperlink ref="B8" r:id="rId7" display="https://www.greenlee.az.gov/departments/elections/"/>
    <hyperlink ref="B9" r:id="rId8" display="http://www.co.la-paz.az.us/162/Elections"/>
    <hyperlink ref="B10" r:id="rId9" display="https://recorder.maricopa.gov/pollingplace/ppdetailresults.aspx?view=other&amp;election=MARICOPA+COUNTY+11/06/2018&amp;ElectNo=1341&amp;Type=other"/>
    <hyperlink ref="B11" r:id="rId10"/>
    <hyperlink ref="B12" r:id="rId11" display="http://www.navajocountyaz.gov/Departments/Elections/Polling-Places"/>
    <hyperlink ref="B13" r:id="rId12" display="https://www.mohavecounty.us/ContentPage.aspx?id=129&amp;cid=893"/>
    <hyperlink ref="B14" r:id="rId13" display="https://pinal.maps.arcgis.com/apps/webappviewer/index.html?id=ca2a4ea134ac41278756c8ba4c27cdd4"/>
    <hyperlink ref="B15" r:id="rId14" display="https://www.santacruzcountyaz.gov/DocumentCenter/View/10055/2018-Vote-Centers--Polling-Places"/>
    <hyperlink ref="B16" r:id="rId15" display="http://gis.yavapai.us/ElectionPollingPlace/pollingplace.htm"/>
    <hyperlink ref="B17" r:id="rId16" display="https://www.yumacountyaz.gov/home/showdocument?id=20697"/>
    <hyperlink ref="F1" r:id="rId17" display="http://www.usa.com/rank/arizona-state--land-area--county-rank.htm?hl=&amp;hlst=&amp;wist=&amp;yr=&amp;dis=&amp;sb=ASC&amp;plow=&amp;phigh=&amp;ps="/>
  </hyperlinks>
  <pageMargins left="0.7" right="0.7" top="0.75" bottom="0.75" header="0.3" footer="0.3"/>
  <pageSetup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Georgia Dataset</vt:lpstr>
      <vt:lpstr>State Dataset</vt:lpstr>
      <vt:lpstr>Arizona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Sahoo, Prachi P</cp:lastModifiedBy>
  <dcterms:modified xsi:type="dcterms:W3CDTF">2019-11-11T04:28:52Z</dcterms:modified>
</cp:coreProperties>
</file>